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stevenwilson/Desktop/"/>
    </mc:Choice>
  </mc:AlternateContent>
  <xr:revisionPtr revIDLastSave="0" documentId="13_ncr:1_{20502102-E31C-4C45-9AA1-0813DB7AA90D}" xr6:coauthVersionLast="47" xr6:coauthVersionMax="47" xr10:uidLastSave="{00000000-0000-0000-0000-000000000000}"/>
  <bookViews>
    <workbookView xWindow="1840" yWindow="500" windowWidth="31080" windowHeight="21100" activeTab="1" xr2:uid="{B86DB010-E014-274F-8497-486FEA994EF6}"/>
  </bookViews>
  <sheets>
    <sheet name="Introduction" sheetId="10" r:id="rId1"/>
    <sheet name="Main Sheet" sheetId="6" r:id="rId2"/>
    <sheet name="Posts and Payments Sum" sheetId="9" r:id="rId3"/>
    <sheet name="Combine recruiters-Pivot Table" sheetId="8" r:id="rId4"/>
    <sheet name="Combine Data" sheetId="7" r:id="rId5"/>
    <sheet name="Daves - Data" sheetId="1" r:id="rId6"/>
    <sheet name="EJM - Data" sheetId="4" r:id="rId7"/>
    <sheet name="WorkNPlay - Data" sheetId="3" r:id="rId8"/>
    <sheet name="ESL ROK - Data" sheetId="2" r:id="rId9"/>
  </sheets>
  <definedNames>
    <definedName name="_xlnm._FilterDatabase" localSheetId="4" hidden="1">'Combine Data'!$A$1:$C$999</definedName>
    <definedName name="_xlnm._FilterDatabase" localSheetId="5" hidden="1">'Daves - Data'!$A$1:$D$460</definedName>
    <definedName name="_xlnm._FilterDatabase" localSheetId="6" hidden="1">'EJM - Data'!$A$1:$C$230</definedName>
    <definedName name="_xlnm._FilterDatabase" localSheetId="2" hidden="1">'Posts and Payments Sum'!$A$1:$I$241</definedName>
  </definedNames>
  <calcPr calcId="191029"/>
  <pivotCaches>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8" i="6" l="1"/>
  <c r="E3" i="9"/>
  <c r="E4" i="9"/>
  <c r="E5" i="9"/>
  <c r="E6" i="9"/>
  <c r="C30" i="6" s="1"/>
  <c r="E7" i="9"/>
  <c r="E8" i="9"/>
  <c r="C32" i="6" s="1"/>
  <c r="E9" i="9"/>
  <c r="E10" i="9"/>
  <c r="C34" i="6" s="1"/>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87" i="9"/>
  <c r="E188" i="9"/>
  <c r="E189" i="9"/>
  <c r="E190" i="9"/>
  <c r="E191" i="9"/>
  <c r="E192" i="9"/>
  <c r="E193" i="9"/>
  <c r="E194" i="9"/>
  <c r="E195" i="9"/>
  <c r="E196" i="9"/>
  <c r="E197" i="9"/>
  <c r="E198" i="9"/>
  <c r="E199" i="9"/>
  <c r="E200" i="9"/>
  <c r="E201" i="9"/>
  <c r="E202" i="9"/>
  <c r="E203" i="9"/>
  <c r="E204" i="9"/>
  <c r="E205" i="9"/>
  <c r="E206" i="9"/>
  <c r="E207" i="9"/>
  <c r="E208" i="9"/>
  <c r="E209" i="9"/>
  <c r="E210" i="9"/>
  <c r="E211" i="9"/>
  <c r="E212" i="9"/>
  <c r="E213" i="9"/>
  <c r="E214" i="9"/>
  <c r="E215" i="9"/>
  <c r="E216" i="9"/>
  <c r="E217" i="9"/>
  <c r="E218" i="9"/>
  <c r="E219" i="9"/>
  <c r="E220" i="9"/>
  <c r="E221" i="9"/>
  <c r="E222" i="9"/>
  <c r="E223" i="9"/>
  <c r="E224" i="9"/>
  <c r="E225" i="9"/>
  <c r="E226" i="9"/>
  <c r="E227" i="9"/>
  <c r="E228" i="9"/>
  <c r="E229" i="9"/>
  <c r="E230" i="9"/>
  <c r="E231" i="9"/>
  <c r="E232" i="9"/>
  <c r="E233" i="9"/>
  <c r="E234" i="9"/>
  <c r="E235" i="9"/>
  <c r="E236" i="9"/>
  <c r="E237" i="9"/>
  <c r="E238" i="9"/>
  <c r="E239" i="9"/>
  <c r="E240" i="9"/>
  <c r="E241" i="9"/>
  <c r="E2" i="9"/>
  <c r="C26" i="6" s="1"/>
  <c r="D8" i="6"/>
  <c r="E22" i="6" s="1"/>
  <c r="F3" i="9"/>
  <c r="G3" i="9"/>
  <c r="H3" i="9"/>
  <c r="F4" i="9"/>
  <c r="G4" i="9"/>
  <c r="H4" i="9"/>
  <c r="F5" i="9"/>
  <c r="G5" i="9"/>
  <c r="H5" i="9"/>
  <c r="F6" i="9"/>
  <c r="G6" i="9"/>
  <c r="H6" i="9"/>
  <c r="F7" i="9"/>
  <c r="G7" i="9"/>
  <c r="H7" i="9"/>
  <c r="F8" i="9"/>
  <c r="G8" i="9"/>
  <c r="H8" i="9"/>
  <c r="F9" i="9"/>
  <c r="G9" i="9"/>
  <c r="H9" i="9"/>
  <c r="F10" i="9"/>
  <c r="G10" i="9"/>
  <c r="H10" i="9"/>
  <c r="F11" i="9"/>
  <c r="G11" i="9"/>
  <c r="H11" i="9"/>
  <c r="F12" i="9"/>
  <c r="G12" i="9"/>
  <c r="H12" i="9"/>
  <c r="F13" i="9"/>
  <c r="G13" i="9"/>
  <c r="H13" i="9"/>
  <c r="F14" i="9"/>
  <c r="G14" i="9"/>
  <c r="H14" i="9"/>
  <c r="F15" i="9"/>
  <c r="G15" i="9"/>
  <c r="H15" i="9"/>
  <c r="F16" i="9"/>
  <c r="G16" i="9"/>
  <c r="H16" i="9"/>
  <c r="F17" i="9"/>
  <c r="G17" i="9"/>
  <c r="H17" i="9"/>
  <c r="F18" i="9"/>
  <c r="G18" i="9"/>
  <c r="H18" i="9"/>
  <c r="F19" i="9"/>
  <c r="G19" i="9"/>
  <c r="H19" i="9"/>
  <c r="F20" i="9"/>
  <c r="G20" i="9"/>
  <c r="H20" i="9"/>
  <c r="F21" i="9"/>
  <c r="G21" i="9"/>
  <c r="H21" i="9"/>
  <c r="F22" i="9"/>
  <c r="G22" i="9"/>
  <c r="H22" i="9"/>
  <c r="F23" i="9"/>
  <c r="G23" i="9"/>
  <c r="H23" i="9"/>
  <c r="F24" i="9"/>
  <c r="G24" i="9"/>
  <c r="H24" i="9"/>
  <c r="F25" i="9"/>
  <c r="G25" i="9"/>
  <c r="H25" i="9"/>
  <c r="F26" i="9"/>
  <c r="G26" i="9"/>
  <c r="H26" i="9"/>
  <c r="F27" i="9"/>
  <c r="G27" i="9"/>
  <c r="H27" i="9"/>
  <c r="F28" i="9"/>
  <c r="G28" i="9"/>
  <c r="H28" i="9"/>
  <c r="F29" i="9"/>
  <c r="G29" i="9"/>
  <c r="H29" i="9"/>
  <c r="F30" i="9"/>
  <c r="G30" i="9"/>
  <c r="H30" i="9"/>
  <c r="F31" i="9"/>
  <c r="G31" i="9"/>
  <c r="H31" i="9"/>
  <c r="F32" i="9"/>
  <c r="G32" i="9"/>
  <c r="H32" i="9"/>
  <c r="F33" i="9"/>
  <c r="G33" i="9"/>
  <c r="H33" i="9"/>
  <c r="F34" i="9"/>
  <c r="G34" i="9"/>
  <c r="H34" i="9"/>
  <c r="F35" i="9"/>
  <c r="G35" i="9"/>
  <c r="H35" i="9"/>
  <c r="F36" i="9"/>
  <c r="G36" i="9"/>
  <c r="H36" i="9"/>
  <c r="F37" i="9"/>
  <c r="G37" i="9"/>
  <c r="H37" i="9"/>
  <c r="F38" i="9"/>
  <c r="G38" i="9"/>
  <c r="H38" i="9"/>
  <c r="F39" i="9"/>
  <c r="G39" i="9"/>
  <c r="H39" i="9"/>
  <c r="F40" i="9"/>
  <c r="G40" i="9"/>
  <c r="H40" i="9"/>
  <c r="F41" i="9"/>
  <c r="G41" i="9"/>
  <c r="H41" i="9"/>
  <c r="F42" i="9"/>
  <c r="G42" i="9"/>
  <c r="H42" i="9"/>
  <c r="F43" i="9"/>
  <c r="G43" i="9"/>
  <c r="H43" i="9"/>
  <c r="F44" i="9"/>
  <c r="G44" i="9"/>
  <c r="H44" i="9"/>
  <c r="F45" i="9"/>
  <c r="G45" i="9"/>
  <c r="H45" i="9"/>
  <c r="F46" i="9"/>
  <c r="G46" i="9"/>
  <c r="H46" i="9"/>
  <c r="F47" i="9"/>
  <c r="G47" i="9"/>
  <c r="H47" i="9"/>
  <c r="F48" i="9"/>
  <c r="G48" i="9"/>
  <c r="H48" i="9"/>
  <c r="F49" i="9"/>
  <c r="G49" i="9"/>
  <c r="H49" i="9"/>
  <c r="F50" i="9"/>
  <c r="G50" i="9"/>
  <c r="H50" i="9"/>
  <c r="F51" i="9"/>
  <c r="G51" i="9"/>
  <c r="H51" i="9"/>
  <c r="F52" i="9"/>
  <c r="G52" i="9"/>
  <c r="H52" i="9"/>
  <c r="F53" i="9"/>
  <c r="G53" i="9"/>
  <c r="H53" i="9"/>
  <c r="F54" i="9"/>
  <c r="G54" i="9"/>
  <c r="H54" i="9"/>
  <c r="F55" i="9"/>
  <c r="G55" i="9"/>
  <c r="H55" i="9"/>
  <c r="F56" i="9"/>
  <c r="G56" i="9"/>
  <c r="H56" i="9"/>
  <c r="F57" i="9"/>
  <c r="G57" i="9"/>
  <c r="H57" i="9"/>
  <c r="F58" i="9"/>
  <c r="G58" i="9"/>
  <c r="H58" i="9"/>
  <c r="F59" i="9"/>
  <c r="G59" i="9"/>
  <c r="H59" i="9"/>
  <c r="F60" i="9"/>
  <c r="G60" i="9"/>
  <c r="H60" i="9"/>
  <c r="F61" i="9"/>
  <c r="G61" i="9"/>
  <c r="H61" i="9"/>
  <c r="F62" i="9"/>
  <c r="G62" i="9"/>
  <c r="H62" i="9"/>
  <c r="F63" i="9"/>
  <c r="G63" i="9"/>
  <c r="H63" i="9"/>
  <c r="F64" i="9"/>
  <c r="G64" i="9"/>
  <c r="H64" i="9"/>
  <c r="F65" i="9"/>
  <c r="G65" i="9"/>
  <c r="H65" i="9"/>
  <c r="F66" i="9"/>
  <c r="G66" i="9"/>
  <c r="H66" i="9"/>
  <c r="F67" i="9"/>
  <c r="G67" i="9"/>
  <c r="H67" i="9"/>
  <c r="F68" i="9"/>
  <c r="G68" i="9"/>
  <c r="H68" i="9"/>
  <c r="F69" i="9"/>
  <c r="G69" i="9"/>
  <c r="H69" i="9"/>
  <c r="F70" i="9"/>
  <c r="G70" i="9"/>
  <c r="H70" i="9"/>
  <c r="F71" i="9"/>
  <c r="G71" i="9"/>
  <c r="H71" i="9"/>
  <c r="F72" i="9"/>
  <c r="G72" i="9"/>
  <c r="H72" i="9"/>
  <c r="F73" i="9"/>
  <c r="G73" i="9"/>
  <c r="H73" i="9"/>
  <c r="F74" i="9"/>
  <c r="G74" i="9"/>
  <c r="H74" i="9"/>
  <c r="F75" i="9"/>
  <c r="G75" i="9"/>
  <c r="H75" i="9"/>
  <c r="F76" i="9"/>
  <c r="G76" i="9"/>
  <c r="H76" i="9"/>
  <c r="F77" i="9"/>
  <c r="G77" i="9"/>
  <c r="H77" i="9"/>
  <c r="F78" i="9"/>
  <c r="G78" i="9"/>
  <c r="H78" i="9"/>
  <c r="F79" i="9"/>
  <c r="G79" i="9"/>
  <c r="H79" i="9"/>
  <c r="F80" i="9"/>
  <c r="G80" i="9"/>
  <c r="H80" i="9"/>
  <c r="F81" i="9"/>
  <c r="G81" i="9"/>
  <c r="H81" i="9"/>
  <c r="F82" i="9"/>
  <c r="G82" i="9"/>
  <c r="H82" i="9"/>
  <c r="F83" i="9"/>
  <c r="G83" i="9"/>
  <c r="H83" i="9"/>
  <c r="F84" i="9"/>
  <c r="G84" i="9"/>
  <c r="H84" i="9"/>
  <c r="F85" i="9"/>
  <c r="G85" i="9"/>
  <c r="H85" i="9"/>
  <c r="F86" i="9"/>
  <c r="G86" i="9"/>
  <c r="H86" i="9"/>
  <c r="F87" i="9"/>
  <c r="G87" i="9"/>
  <c r="H87" i="9"/>
  <c r="F88" i="9"/>
  <c r="G88" i="9"/>
  <c r="H88" i="9"/>
  <c r="F89" i="9"/>
  <c r="G89" i="9"/>
  <c r="H89" i="9"/>
  <c r="F90" i="9"/>
  <c r="G90" i="9"/>
  <c r="H90" i="9"/>
  <c r="F91" i="9"/>
  <c r="G91" i="9"/>
  <c r="H91" i="9"/>
  <c r="F92" i="9"/>
  <c r="G92" i="9"/>
  <c r="H92" i="9"/>
  <c r="F93" i="9"/>
  <c r="G93" i="9"/>
  <c r="H93" i="9"/>
  <c r="F94" i="9"/>
  <c r="G94" i="9"/>
  <c r="H94" i="9"/>
  <c r="F95" i="9"/>
  <c r="G95" i="9"/>
  <c r="H95" i="9"/>
  <c r="F96" i="9"/>
  <c r="G96" i="9"/>
  <c r="H96" i="9"/>
  <c r="F97" i="9"/>
  <c r="G97" i="9"/>
  <c r="H97" i="9"/>
  <c r="F98" i="9"/>
  <c r="G98" i="9"/>
  <c r="H98" i="9"/>
  <c r="F99" i="9"/>
  <c r="G99" i="9"/>
  <c r="H99" i="9"/>
  <c r="F100" i="9"/>
  <c r="G100" i="9"/>
  <c r="H100" i="9"/>
  <c r="F101" i="9"/>
  <c r="G101" i="9"/>
  <c r="H101" i="9"/>
  <c r="F102" i="9"/>
  <c r="G102" i="9"/>
  <c r="H102" i="9"/>
  <c r="F103" i="9"/>
  <c r="G103" i="9"/>
  <c r="H103" i="9"/>
  <c r="F104" i="9"/>
  <c r="G104" i="9"/>
  <c r="H104" i="9"/>
  <c r="F105" i="9"/>
  <c r="G105" i="9"/>
  <c r="H105" i="9"/>
  <c r="F106" i="9"/>
  <c r="G106" i="9"/>
  <c r="H106" i="9"/>
  <c r="F107" i="9"/>
  <c r="G107" i="9"/>
  <c r="H107" i="9"/>
  <c r="F108" i="9"/>
  <c r="G108" i="9"/>
  <c r="H108" i="9"/>
  <c r="F109" i="9"/>
  <c r="G109" i="9"/>
  <c r="H109" i="9"/>
  <c r="F110" i="9"/>
  <c r="G110" i="9"/>
  <c r="H110" i="9"/>
  <c r="F111" i="9"/>
  <c r="G111" i="9"/>
  <c r="H111" i="9"/>
  <c r="F112" i="9"/>
  <c r="G112" i="9"/>
  <c r="H112" i="9"/>
  <c r="F113" i="9"/>
  <c r="G113" i="9"/>
  <c r="H113" i="9"/>
  <c r="F114" i="9"/>
  <c r="G114" i="9"/>
  <c r="H114" i="9"/>
  <c r="F115" i="9"/>
  <c r="G115" i="9"/>
  <c r="H115" i="9"/>
  <c r="F116" i="9"/>
  <c r="G116" i="9"/>
  <c r="H116" i="9"/>
  <c r="F117" i="9"/>
  <c r="G117" i="9"/>
  <c r="H117" i="9"/>
  <c r="F118" i="9"/>
  <c r="G118" i="9"/>
  <c r="H118" i="9"/>
  <c r="F119" i="9"/>
  <c r="G119" i="9"/>
  <c r="H119" i="9"/>
  <c r="F120" i="9"/>
  <c r="G120" i="9"/>
  <c r="H120" i="9"/>
  <c r="F121" i="9"/>
  <c r="G121" i="9"/>
  <c r="H121" i="9"/>
  <c r="F122" i="9"/>
  <c r="G122" i="9"/>
  <c r="H122" i="9"/>
  <c r="F123" i="9"/>
  <c r="G123" i="9"/>
  <c r="H123" i="9"/>
  <c r="F124" i="9"/>
  <c r="G124" i="9"/>
  <c r="H124" i="9"/>
  <c r="F125" i="9"/>
  <c r="G125" i="9"/>
  <c r="H125" i="9"/>
  <c r="F126" i="9"/>
  <c r="G126" i="9"/>
  <c r="H126" i="9"/>
  <c r="F127" i="9"/>
  <c r="G127" i="9"/>
  <c r="H127" i="9"/>
  <c r="F128" i="9"/>
  <c r="G128" i="9"/>
  <c r="H128" i="9"/>
  <c r="F129" i="9"/>
  <c r="G129" i="9"/>
  <c r="H129" i="9"/>
  <c r="F130" i="9"/>
  <c r="G130" i="9"/>
  <c r="H130" i="9"/>
  <c r="F131" i="9"/>
  <c r="G131" i="9"/>
  <c r="H131" i="9"/>
  <c r="F132" i="9"/>
  <c r="G132" i="9"/>
  <c r="H132" i="9"/>
  <c r="F133" i="9"/>
  <c r="G133" i="9"/>
  <c r="H133" i="9"/>
  <c r="F134" i="9"/>
  <c r="G134" i="9"/>
  <c r="H134" i="9"/>
  <c r="F135" i="9"/>
  <c r="G135" i="9"/>
  <c r="H135" i="9"/>
  <c r="F136" i="9"/>
  <c r="G136" i="9"/>
  <c r="H136" i="9"/>
  <c r="F137" i="9"/>
  <c r="G137" i="9"/>
  <c r="H137" i="9"/>
  <c r="F138" i="9"/>
  <c r="G138" i="9"/>
  <c r="H138" i="9"/>
  <c r="F139" i="9"/>
  <c r="G139" i="9"/>
  <c r="H139" i="9"/>
  <c r="F140" i="9"/>
  <c r="G140" i="9"/>
  <c r="H140" i="9"/>
  <c r="F141" i="9"/>
  <c r="G141" i="9"/>
  <c r="H141" i="9"/>
  <c r="F142" i="9"/>
  <c r="G142" i="9"/>
  <c r="H142" i="9"/>
  <c r="F143" i="9"/>
  <c r="G143" i="9"/>
  <c r="H143" i="9"/>
  <c r="F144" i="9"/>
  <c r="G144" i="9"/>
  <c r="H144" i="9"/>
  <c r="F145" i="9"/>
  <c r="G145" i="9"/>
  <c r="H145" i="9"/>
  <c r="F146" i="9"/>
  <c r="G146" i="9"/>
  <c r="H146" i="9"/>
  <c r="F147" i="9"/>
  <c r="G147" i="9"/>
  <c r="H147" i="9"/>
  <c r="F148" i="9"/>
  <c r="G148" i="9"/>
  <c r="H148" i="9"/>
  <c r="F149" i="9"/>
  <c r="G149" i="9"/>
  <c r="H149" i="9"/>
  <c r="F150" i="9"/>
  <c r="G150" i="9"/>
  <c r="H150" i="9"/>
  <c r="F151" i="9"/>
  <c r="G151" i="9"/>
  <c r="H151" i="9"/>
  <c r="F152" i="9"/>
  <c r="G152" i="9"/>
  <c r="H152" i="9"/>
  <c r="F153" i="9"/>
  <c r="G153" i="9"/>
  <c r="H153" i="9"/>
  <c r="F154" i="9"/>
  <c r="G154" i="9"/>
  <c r="H154" i="9"/>
  <c r="F155" i="9"/>
  <c r="G155" i="9"/>
  <c r="H155" i="9"/>
  <c r="F156" i="9"/>
  <c r="G156" i="9"/>
  <c r="H156" i="9"/>
  <c r="F157" i="9"/>
  <c r="G157" i="9"/>
  <c r="H157" i="9"/>
  <c r="F158" i="9"/>
  <c r="G158" i="9"/>
  <c r="H158" i="9"/>
  <c r="F159" i="9"/>
  <c r="G159" i="9"/>
  <c r="H159" i="9"/>
  <c r="F160" i="9"/>
  <c r="G160" i="9"/>
  <c r="H160" i="9"/>
  <c r="F161" i="9"/>
  <c r="G161" i="9"/>
  <c r="H161" i="9"/>
  <c r="F162" i="9"/>
  <c r="G162" i="9"/>
  <c r="H162" i="9"/>
  <c r="F163" i="9"/>
  <c r="G163" i="9"/>
  <c r="H163" i="9"/>
  <c r="F164" i="9"/>
  <c r="G164" i="9"/>
  <c r="H164" i="9"/>
  <c r="F165" i="9"/>
  <c r="G165" i="9"/>
  <c r="H165" i="9"/>
  <c r="F166" i="9"/>
  <c r="G166" i="9"/>
  <c r="H166" i="9"/>
  <c r="F167" i="9"/>
  <c r="G167" i="9"/>
  <c r="H167" i="9"/>
  <c r="F168" i="9"/>
  <c r="G168" i="9"/>
  <c r="H168" i="9"/>
  <c r="F169" i="9"/>
  <c r="G169" i="9"/>
  <c r="H169" i="9"/>
  <c r="F170" i="9"/>
  <c r="G170" i="9"/>
  <c r="H170" i="9"/>
  <c r="F171" i="9"/>
  <c r="G171" i="9"/>
  <c r="H171" i="9"/>
  <c r="F172" i="9"/>
  <c r="G172" i="9"/>
  <c r="H172" i="9"/>
  <c r="F173" i="9"/>
  <c r="G173" i="9"/>
  <c r="H173" i="9"/>
  <c r="F174" i="9"/>
  <c r="G174" i="9"/>
  <c r="H174" i="9"/>
  <c r="F175" i="9"/>
  <c r="G175" i="9"/>
  <c r="H175" i="9"/>
  <c r="F176" i="9"/>
  <c r="G176" i="9"/>
  <c r="H176" i="9"/>
  <c r="F177" i="9"/>
  <c r="G177" i="9"/>
  <c r="H177" i="9"/>
  <c r="F178" i="9"/>
  <c r="G178" i="9"/>
  <c r="H178" i="9"/>
  <c r="F179" i="9"/>
  <c r="G179" i="9"/>
  <c r="H179" i="9"/>
  <c r="F180" i="9"/>
  <c r="G180" i="9"/>
  <c r="H180" i="9"/>
  <c r="F181" i="9"/>
  <c r="G181" i="9"/>
  <c r="H181" i="9"/>
  <c r="F182" i="9"/>
  <c r="G182" i="9"/>
  <c r="H182" i="9"/>
  <c r="F183" i="9"/>
  <c r="G183" i="9"/>
  <c r="H183" i="9"/>
  <c r="F184" i="9"/>
  <c r="G184" i="9"/>
  <c r="H184" i="9"/>
  <c r="F185" i="9"/>
  <c r="G185" i="9"/>
  <c r="H185" i="9"/>
  <c r="F186" i="9"/>
  <c r="G186" i="9"/>
  <c r="H186" i="9"/>
  <c r="F187" i="9"/>
  <c r="G187" i="9"/>
  <c r="H187" i="9"/>
  <c r="F188" i="9"/>
  <c r="G188" i="9"/>
  <c r="H188" i="9"/>
  <c r="F189" i="9"/>
  <c r="G189" i="9"/>
  <c r="H189" i="9"/>
  <c r="F190" i="9"/>
  <c r="G190" i="9"/>
  <c r="H190" i="9"/>
  <c r="F191" i="9"/>
  <c r="G191" i="9"/>
  <c r="H191" i="9"/>
  <c r="F192" i="9"/>
  <c r="G192" i="9"/>
  <c r="H192" i="9"/>
  <c r="F193" i="9"/>
  <c r="G193" i="9"/>
  <c r="H193" i="9"/>
  <c r="F194" i="9"/>
  <c r="G194" i="9"/>
  <c r="H194" i="9"/>
  <c r="F195" i="9"/>
  <c r="G195" i="9"/>
  <c r="H195" i="9"/>
  <c r="F196" i="9"/>
  <c r="G196" i="9"/>
  <c r="H196" i="9"/>
  <c r="F197" i="9"/>
  <c r="G197" i="9"/>
  <c r="H197" i="9"/>
  <c r="F198" i="9"/>
  <c r="G198" i="9"/>
  <c r="H198" i="9"/>
  <c r="F199" i="9"/>
  <c r="G199" i="9"/>
  <c r="H199" i="9"/>
  <c r="F200" i="9"/>
  <c r="G200" i="9"/>
  <c r="H200" i="9"/>
  <c r="F201" i="9"/>
  <c r="G201" i="9"/>
  <c r="H201" i="9"/>
  <c r="F202" i="9"/>
  <c r="G202" i="9"/>
  <c r="H202" i="9"/>
  <c r="F203" i="9"/>
  <c r="G203" i="9"/>
  <c r="H203" i="9"/>
  <c r="F204" i="9"/>
  <c r="G204" i="9"/>
  <c r="H204" i="9"/>
  <c r="F205" i="9"/>
  <c r="G205" i="9"/>
  <c r="H205" i="9"/>
  <c r="F206" i="9"/>
  <c r="G206" i="9"/>
  <c r="H206" i="9"/>
  <c r="F207" i="9"/>
  <c r="G207" i="9"/>
  <c r="H207" i="9"/>
  <c r="F208" i="9"/>
  <c r="G208" i="9"/>
  <c r="H208" i="9"/>
  <c r="F209" i="9"/>
  <c r="G209" i="9"/>
  <c r="H209" i="9"/>
  <c r="F210" i="9"/>
  <c r="G210" i="9"/>
  <c r="H210" i="9"/>
  <c r="F211" i="9"/>
  <c r="G211" i="9"/>
  <c r="H211" i="9"/>
  <c r="F212" i="9"/>
  <c r="G212" i="9"/>
  <c r="H212" i="9"/>
  <c r="F213" i="9"/>
  <c r="G213" i="9"/>
  <c r="H213" i="9"/>
  <c r="F214" i="9"/>
  <c r="G214" i="9"/>
  <c r="H214" i="9"/>
  <c r="F215" i="9"/>
  <c r="G215" i="9"/>
  <c r="H215" i="9"/>
  <c r="F216" i="9"/>
  <c r="G216" i="9"/>
  <c r="H216" i="9"/>
  <c r="F217" i="9"/>
  <c r="G217" i="9"/>
  <c r="H217" i="9"/>
  <c r="F218" i="9"/>
  <c r="G218" i="9"/>
  <c r="H218" i="9"/>
  <c r="F219" i="9"/>
  <c r="G219" i="9"/>
  <c r="H219" i="9"/>
  <c r="F220" i="9"/>
  <c r="G220" i="9"/>
  <c r="H220" i="9"/>
  <c r="F221" i="9"/>
  <c r="G221" i="9"/>
  <c r="H221" i="9"/>
  <c r="F222" i="9"/>
  <c r="G222" i="9"/>
  <c r="H222" i="9"/>
  <c r="F223" i="9"/>
  <c r="G223" i="9"/>
  <c r="H223" i="9"/>
  <c r="F224" i="9"/>
  <c r="G224" i="9"/>
  <c r="H224" i="9"/>
  <c r="F225" i="9"/>
  <c r="G225" i="9"/>
  <c r="H225" i="9"/>
  <c r="F226" i="9"/>
  <c r="G226" i="9"/>
  <c r="H226" i="9"/>
  <c r="F227" i="9"/>
  <c r="G227" i="9"/>
  <c r="H227" i="9"/>
  <c r="F228" i="9"/>
  <c r="G228" i="9"/>
  <c r="H228" i="9"/>
  <c r="F229" i="9"/>
  <c r="G229" i="9"/>
  <c r="H229" i="9"/>
  <c r="F230" i="9"/>
  <c r="G230" i="9"/>
  <c r="H230" i="9"/>
  <c r="F231" i="9"/>
  <c r="G231" i="9"/>
  <c r="H231" i="9"/>
  <c r="F232" i="9"/>
  <c r="G232" i="9"/>
  <c r="H232" i="9"/>
  <c r="F233" i="9"/>
  <c r="G233" i="9"/>
  <c r="H233" i="9"/>
  <c r="F234" i="9"/>
  <c r="G234" i="9"/>
  <c r="H234" i="9"/>
  <c r="F235" i="9"/>
  <c r="G235" i="9"/>
  <c r="H235" i="9"/>
  <c r="F236" i="9"/>
  <c r="G236" i="9"/>
  <c r="H236" i="9"/>
  <c r="F237" i="9"/>
  <c r="G237" i="9"/>
  <c r="H237" i="9"/>
  <c r="F238" i="9"/>
  <c r="G238" i="9"/>
  <c r="H238" i="9"/>
  <c r="F239" i="9"/>
  <c r="G239" i="9"/>
  <c r="H239" i="9"/>
  <c r="F240" i="9"/>
  <c r="G240" i="9"/>
  <c r="H240" i="9"/>
  <c r="F241" i="9"/>
  <c r="G241" i="9"/>
  <c r="H241" i="9"/>
  <c r="H2" i="9"/>
  <c r="G2" i="9"/>
  <c r="F2" i="9"/>
  <c r="C8" i="6"/>
  <c r="B8" i="6"/>
  <c r="B12" i="6" s="1"/>
  <c r="G79" i="3"/>
  <c r="G81" i="3"/>
  <c r="G85" i="3"/>
  <c r="G87" i="3"/>
  <c r="G89" i="3"/>
  <c r="G91" i="3"/>
  <c r="G93" i="3"/>
  <c r="G95" i="3"/>
  <c r="G97" i="3"/>
  <c r="G101" i="3"/>
  <c r="G103" i="3"/>
  <c r="G105" i="3"/>
  <c r="G107" i="3"/>
  <c r="G109" i="3"/>
  <c r="G111" i="3"/>
  <c r="G113" i="3"/>
  <c r="G117" i="3"/>
  <c r="G119" i="3"/>
  <c r="G121" i="3"/>
  <c r="G123" i="3"/>
  <c r="G125" i="3"/>
  <c r="G127" i="3"/>
  <c r="G129" i="3"/>
  <c r="G133" i="3"/>
  <c r="G135" i="3"/>
  <c r="G137" i="3"/>
  <c r="G139" i="3"/>
  <c r="G141" i="3"/>
  <c r="G143" i="3"/>
  <c r="G145" i="3"/>
  <c r="G149" i="3"/>
  <c r="G151" i="3"/>
  <c r="G153" i="3"/>
  <c r="G155" i="3"/>
  <c r="G157" i="3"/>
  <c r="G159" i="3"/>
  <c r="G161" i="3"/>
  <c r="G165" i="3"/>
  <c r="G167" i="3"/>
  <c r="G169" i="3"/>
  <c r="G171" i="3"/>
  <c r="G173" i="3"/>
  <c r="G175" i="3"/>
  <c r="G177" i="3"/>
  <c r="G181" i="3"/>
  <c r="G183" i="3"/>
  <c r="G185" i="3"/>
  <c r="G187" i="3"/>
  <c r="G189" i="3"/>
  <c r="G191" i="3"/>
  <c r="G193" i="3"/>
  <c r="G197" i="3"/>
  <c r="G199" i="3"/>
  <c r="G201" i="3"/>
  <c r="G203" i="3"/>
  <c r="G205" i="3"/>
  <c r="G207" i="3"/>
  <c r="G209" i="3"/>
  <c r="G213" i="3"/>
  <c r="G215" i="3"/>
  <c r="G217" i="3"/>
  <c r="G219" i="3"/>
  <c r="G221" i="3"/>
  <c r="G223" i="3"/>
  <c r="G225" i="3"/>
  <c r="G229" i="3"/>
  <c r="G231" i="3"/>
  <c r="G233" i="3"/>
  <c r="G235" i="3"/>
  <c r="G237" i="3"/>
  <c r="G239" i="3"/>
  <c r="G241" i="3"/>
  <c r="G245" i="3"/>
  <c r="G247" i="3"/>
  <c r="G249" i="3"/>
  <c r="G251" i="3"/>
  <c r="G253" i="3"/>
  <c r="G255" i="3"/>
  <c r="G257" i="3"/>
  <c r="G261" i="3"/>
  <c r="G263" i="3"/>
  <c r="G265" i="3"/>
  <c r="G267" i="3"/>
  <c r="G269" i="3"/>
  <c r="G271" i="3"/>
  <c r="G273" i="3"/>
  <c r="G277" i="3"/>
  <c r="G279" i="3"/>
  <c r="G281" i="3"/>
  <c r="G283" i="3"/>
  <c r="G285" i="3"/>
  <c r="G287" i="3"/>
  <c r="G289" i="3"/>
  <c r="G293" i="3"/>
  <c r="G295" i="3"/>
  <c r="G297" i="3"/>
  <c r="G299" i="3"/>
  <c r="G301" i="3"/>
  <c r="G303" i="3"/>
  <c r="G305" i="3"/>
  <c r="G309" i="3"/>
  <c r="G311" i="3"/>
  <c r="F79" i="3"/>
  <c r="F80" i="3"/>
  <c r="G80" i="3" s="1"/>
  <c r="F81" i="3"/>
  <c r="F82" i="3"/>
  <c r="G82" i="3" s="1"/>
  <c r="F83" i="3"/>
  <c r="G83" i="3" s="1"/>
  <c r="F84" i="3"/>
  <c r="G84" i="3" s="1"/>
  <c r="F85" i="3"/>
  <c r="F86" i="3"/>
  <c r="G86" i="3" s="1"/>
  <c r="F87" i="3"/>
  <c r="F88" i="3"/>
  <c r="G88" i="3" s="1"/>
  <c r="F89" i="3"/>
  <c r="F90" i="3"/>
  <c r="G90" i="3" s="1"/>
  <c r="F91" i="3"/>
  <c r="F92" i="3"/>
  <c r="G92" i="3" s="1"/>
  <c r="F93" i="3"/>
  <c r="F94" i="3"/>
  <c r="G94" i="3" s="1"/>
  <c r="F95" i="3"/>
  <c r="F96" i="3"/>
  <c r="G96" i="3" s="1"/>
  <c r="F97" i="3"/>
  <c r="F98" i="3"/>
  <c r="G98" i="3" s="1"/>
  <c r="F99" i="3"/>
  <c r="G99" i="3" s="1"/>
  <c r="F100" i="3"/>
  <c r="G100" i="3" s="1"/>
  <c r="F101" i="3"/>
  <c r="F102" i="3"/>
  <c r="G102" i="3" s="1"/>
  <c r="F103" i="3"/>
  <c r="F104" i="3"/>
  <c r="G104" i="3" s="1"/>
  <c r="F105" i="3"/>
  <c r="F106" i="3"/>
  <c r="G106" i="3" s="1"/>
  <c r="F107" i="3"/>
  <c r="F108" i="3"/>
  <c r="G108" i="3" s="1"/>
  <c r="F109" i="3"/>
  <c r="F110" i="3"/>
  <c r="G110" i="3" s="1"/>
  <c r="F111" i="3"/>
  <c r="F112" i="3"/>
  <c r="G112" i="3" s="1"/>
  <c r="F113" i="3"/>
  <c r="F114" i="3"/>
  <c r="G114" i="3" s="1"/>
  <c r="F115" i="3"/>
  <c r="G115" i="3" s="1"/>
  <c r="F116" i="3"/>
  <c r="G116" i="3" s="1"/>
  <c r="F117" i="3"/>
  <c r="F118" i="3"/>
  <c r="G118" i="3" s="1"/>
  <c r="F119" i="3"/>
  <c r="F120" i="3"/>
  <c r="G120" i="3" s="1"/>
  <c r="F121" i="3"/>
  <c r="F122" i="3"/>
  <c r="G122" i="3" s="1"/>
  <c r="F123" i="3"/>
  <c r="F124" i="3"/>
  <c r="G124" i="3" s="1"/>
  <c r="F125" i="3"/>
  <c r="F126" i="3"/>
  <c r="G126" i="3" s="1"/>
  <c r="F127" i="3"/>
  <c r="F128" i="3"/>
  <c r="G128" i="3" s="1"/>
  <c r="F129" i="3"/>
  <c r="F130" i="3"/>
  <c r="G130" i="3" s="1"/>
  <c r="F131" i="3"/>
  <c r="G131" i="3" s="1"/>
  <c r="F132" i="3"/>
  <c r="G132" i="3" s="1"/>
  <c r="F133" i="3"/>
  <c r="F134" i="3"/>
  <c r="G134" i="3" s="1"/>
  <c r="F135" i="3"/>
  <c r="F136" i="3"/>
  <c r="G136" i="3" s="1"/>
  <c r="F137" i="3"/>
  <c r="F138" i="3"/>
  <c r="G138" i="3" s="1"/>
  <c r="F139" i="3"/>
  <c r="F140" i="3"/>
  <c r="G140" i="3" s="1"/>
  <c r="F141" i="3"/>
  <c r="F142" i="3"/>
  <c r="G142" i="3" s="1"/>
  <c r="F143" i="3"/>
  <c r="F144" i="3"/>
  <c r="G144" i="3" s="1"/>
  <c r="F145" i="3"/>
  <c r="F146" i="3"/>
  <c r="G146" i="3" s="1"/>
  <c r="F147" i="3"/>
  <c r="G147" i="3" s="1"/>
  <c r="F148" i="3"/>
  <c r="G148" i="3" s="1"/>
  <c r="F149" i="3"/>
  <c r="F150" i="3"/>
  <c r="G150" i="3" s="1"/>
  <c r="F151" i="3"/>
  <c r="F152" i="3"/>
  <c r="G152" i="3" s="1"/>
  <c r="F153" i="3"/>
  <c r="F154" i="3"/>
  <c r="G154" i="3" s="1"/>
  <c r="F155" i="3"/>
  <c r="F156" i="3"/>
  <c r="G156" i="3" s="1"/>
  <c r="F157" i="3"/>
  <c r="F158" i="3"/>
  <c r="G158" i="3" s="1"/>
  <c r="F159" i="3"/>
  <c r="F160" i="3"/>
  <c r="G160" i="3" s="1"/>
  <c r="F161" i="3"/>
  <c r="F162" i="3"/>
  <c r="G162" i="3" s="1"/>
  <c r="F163" i="3"/>
  <c r="G163" i="3" s="1"/>
  <c r="F164" i="3"/>
  <c r="G164" i="3" s="1"/>
  <c r="F165" i="3"/>
  <c r="F166" i="3"/>
  <c r="G166" i="3" s="1"/>
  <c r="F167" i="3"/>
  <c r="F168" i="3"/>
  <c r="G168" i="3" s="1"/>
  <c r="F169" i="3"/>
  <c r="F170" i="3"/>
  <c r="G170" i="3" s="1"/>
  <c r="F171" i="3"/>
  <c r="F172" i="3"/>
  <c r="G172" i="3" s="1"/>
  <c r="F173" i="3"/>
  <c r="F174" i="3"/>
  <c r="G174" i="3" s="1"/>
  <c r="F175" i="3"/>
  <c r="F176" i="3"/>
  <c r="G176" i="3" s="1"/>
  <c r="F177" i="3"/>
  <c r="F178" i="3"/>
  <c r="G178" i="3" s="1"/>
  <c r="F179" i="3"/>
  <c r="G179" i="3" s="1"/>
  <c r="F180" i="3"/>
  <c r="G180" i="3" s="1"/>
  <c r="F181" i="3"/>
  <c r="F182" i="3"/>
  <c r="G182" i="3" s="1"/>
  <c r="F183" i="3"/>
  <c r="F184" i="3"/>
  <c r="G184" i="3" s="1"/>
  <c r="F185" i="3"/>
  <c r="F186" i="3"/>
  <c r="G186" i="3" s="1"/>
  <c r="F187" i="3"/>
  <c r="F188" i="3"/>
  <c r="G188" i="3" s="1"/>
  <c r="F189" i="3"/>
  <c r="F190" i="3"/>
  <c r="G190" i="3" s="1"/>
  <c r="F191" i="3"/>
  <c r="F192" i="3"/>
  <c r="G192" i="3" s="1"/>
  <c r="F193" i="3"/>
  <c r="F194" i="3"/>
  <c r="G194" i="3" s="1"/>
  <c r="F195" i="3"/>
  <c r="G195" i="3" s="1"/>
  <c r="F196" i="3"/>
  <c r="G196" i="3" s="1"/>
  <c r="F197" i="3"/>
  <c r="F198" i="3"/>
  <c r="G198" i="3" s="1"/>
  <c r="F199" i="3"/>
  <c r="F200" i="3"/>
  <c r="G200" i="3" s="1"/>
  <c r="F201" i="3"/>
  <c r="F202" i="3"/>
  <c r="G202" i="3" s="1"/>
  <c r="F203" i="3"/>
  <c r="F204" i="3"/>
  <c r="G204" i="3" s="1"/>
  <c r="F205" i="3"/>
  <c r="F206" i="3"/>
  <c r="G206" i="3" s="1"/>
  <c r="F207" i="3"/>
  <c r="F208" i="3"/>
  <c r="G208" i="3" s="1"/>
  <c r="F209" i="3"/>
  <c r="F210" i="3"/>
  <c r="G210" i="3" s="1"/>
  <c r="F211" i="3"/>
  <c r="G211" i="3" s="1"/>
  <c r="F212" i="3"/>
  <c r="G212" i="3" s="1"/>
  <c r="F213" i="3"/>
  <c r="F214" i="3"/>
  <c r="G214" i="3" s="1"/>
  <c r="F215" i="3"/>
  <c r="F216" i="3"/>
  <c r="G216" i="3" s="1"/>
  <c r="F217" i="3"/>
  <c r="F218" i="3"/>
  <c r="G218" i="3" s="1"/>
  <c r="F219" i="3"/>
  <c r="F220" i="3"/>
  <c r="G220" i="3" s="1"/>
  <c r="F221" i="3"/>
  <c r="F222" i="3"/>
  <c r="G222" i="3" s="1"/>
  <c r="F223" i="3"/>
  <c r="F224" i="3"/>
  <c r="G224" i="3" s="1"/>
  <c r="F225" i="3"/>
  <c r="F226" i="3"/>
  <c r="G226" i="3" s="1"/>
  <c r="F227" i="3"/>
  <c r="G227" i="3" s="1"/>
  <c r="F228" i="3"/>
  <c r="G228" i="3" s="1"/>
  <c r="F229" i="3"/>
  <c r="F230" i="3"/>
  <c r="G230" i="3" s="1"/>
  <c r="F231" i="3"/>
  <c r="F232" i="3"/>
  <c r="G232" i="3" s="1"/>
  <c r="F233" i="3"/>
  <c r="F234" i="3"/>
  <c r="G234" i="3" s="1"/>
  <c r="F235" i="3"/>
  <c r="F236" i="3"/>
  <c r="G236" i="3" s="1"/>
  <c r="F237" i="3"/>
  <c r="F238" i="3"/>
  <c r="G238" i="3" s="1"/>
  <c r="F239" i="3"/>
  <c r="F240" i="3"/>
  <c r="G240" i="3" s="1"/>
  <c r="F241" i="3"/>
  <c r="F242" i="3"/>
  <c r="G242" i="3" s="1"/>
  <c r="F243" i="3"/>
  <c r="G243" i="3" s="1"/>
  <c r="F244" i="3"/>
  <c r="G244" i="3" s="1"/>
  <c r="F245" i="3"/>
  <c r="F246" i="3"/>
  <c r="G246" i="3" s="1"/>
  <c r="F247" i="3"/>
  <c r="F248" i="3"/>
  <c r="G248" i="3" s="1"/>
  <c r="F249" i="3"/>
  <c r="F250" i="3"/>
  <c r="G250" i="3" s="1"/>
  <c r="F251" i="3"/>
  <c r="F252" i="3"/>
  <c r="G252" i="3" s="1"/>
  <c r="F253" i="3"/>
  <c r="F254" i="3"/>
  <c r="G254" i="3" s="1"/>
  <c r="F255" i="3"/>
  <c r="F256" i="3"/>
  <c r="G256" i="3" s="1"/>
  <c r="F257" i="3"/>
  <c r="F258" i="3"/>
  <c r="G258" i="3" s="1"/>
  <c r="F259" i="3"/>
  <c r="G259" i="3" s="1"/>
  <c r="F260" i="3"/>
  <c r="G260" i="3" s="1"/>
  <c r="F261" i="3"/>
  <c r="F262" i="3"/>
  <c r="G262" i="3" s="1"/>
  <c r="F263" i="3"/>
  <c r="F264" i="3"/>
  <c r="G264" i="3" s="1"/>
  <c r="F265" i="3"/>
  <c r="F266" i="3"/>
  <c r="G266" i="3" s="1"/>
  <c r="F267" i="3"/>
  <c r="F268" i="3"/>
  <c r="G268" i="3" s="1"/>
  <c r="F269" i="3"/>
  <c r="F270" i="3"/>
  <c r="G270" i="3" s="1"/>
  <c r="F271" i="3"/>
  <c r="F272" i="3"/>
  <c r="G272" i="3" s="1"/>
  <c r="F273" i="3"/>
  <c r="F274" i="3"/>
  <c r="G274" i="3" s="1"/>
  <c r="F275" i="3"/>
  <c r="G275" i="3" s="1"/>
  <c r="F276" i="3"/>
  <c r="G276" i="3" s="1"/>
  <c r="F277" i="3"/>
  <c r="F278" i="3"/>
  <c r="G278" i="3" s="1"/>
  <c r="F279" i="3"/>
  <c r="F280" i="3"/>
  <c r="G280" i="3" s="1"/>
  <c r="F281" i="3"/>
  <c r="F282" i="3"/>
  <c r="G282" i="3" s="1"/>
  <c r="F283" i="3"/>
  <c r="F284" i="3"/>
  <c r="G284" i="3" s="1"/>
  <c r="F285" i="3"/>
  <c r="F286" i="3"/>
  <c r="G286" i="3" s="1"/>
  <c r="F287" i="3"/>
  <c r="F288" i="3"/>
  <c r="G288" i="3" s="1"/>
  <c r="F289" i="3"/>
  <c r="F290" i="3"/>
  <c r="G290" i="3" s="1"/>
  <c r="F291" i="3"/>
  <c r="G291" i="3" s="1"/>
  <c r="F292" i="3"/>
  <c r="G292" i="3" s="1"/>
  <c r="F293" i="3"/>
  <c r="F294" i="3"/>
  <c r="G294" i="3" s="1"/>
  <c r="F295" i="3"/>
  <c r="F296" i="3"/>
  <c r="G296" i="3" s="1"/>
  <c r="F297" i="3"/>
  <c r="F298" i="3"/>
  <c r="G298" i="3" s="1"/>
  <c r="F299" i="3"/>
  <c r="F300" i="3"/>
  <c r="G300" i="3" s="1"/>
  <c r="F301" i="3"/>
  <c r="F302" i="3"/>
  <c r="G302" i="3" s="1"/>
  <c r="F303" i="3"/>
  <c r="F304" i="3"/>
  <c r="G304" i="3" s="1"/>
  <c r="F305" i="3"/>
  <c r="F306" i="3"/>
  <c r="G306" i="3" s="1"/>
  <c r="F307" i="3"/>
  <c r="G307" i="3" s="1"/>
  <c r="F308" i="3"/>
  <c r="G308" i="3" s="1"/>
  <c r="F309" i="3"/>
  <c r="F310" i="3"/>
  <c r="G310" i="3" s="1"/>
  <c r="F311" i="3"/>
  <c r="E79" i="3"/>
  <c r="E81" i="3"/>
  <c r="E85" i="3"/>
  <c r="E87" i="3"/>
  <c r="E93" i="3"/>
  <c r="E95" i="3"/>
  <c r="E97" i="3"/>
  <c r="E101" i="3"/>
  <c r="E103" i="3"/>
  <c r="E109" i="3"/>
  <c r="E111" i="3"/>
  <c r="E113" i="3"/>
  <c r="E117" i="3"/>
  <c r="E119" i="3"/>
  <c r="E125" i="3"/>
  <c r="E127" i="3"/>
  <c r="E133" i="3"/>
  <c r="E135" i="3"/>
  <c r="E138" i="3"/>
  <c r="E141" i="3"/>
  <c r="E143" i="3"/>
  <c r="E149" i="3"/>
  <c r="E151" i="3"/>
  <c r="E157" i="3"/>
  <c r="E159" i="3"/>
  <c r="E165" i="3"/>
  <c r="E167" i="3"/>
  <c r="E173" i="3"/>
  <c r="E175" i="3"/>
  <c r="E177" i="3"/>
  <c r="E179" i="3"/>
  <c r="E181" i="3"/>
  <c r="E183" i="3"/>
  <c r="E185" i="3"/>
  <c r="E187" i="3"/>
  <c r="E189" i="3"/>
  <c r="E191" i="3"/>
  <c r="E193" i="3"/>
  <c r="E195" i="3"/>
  <c r="E197" i="3"/>
  <c r="E199" i="3"/>
  <c r="E201" i="3"/>
  <c r="E203" i="3"/>
  <c r="E205" i="3"/>
  <c r="E207" i="3"/>
  <c r="E209" i="3"/>
  <c r="E211" i="3"/>
  <c r="E215" i="3"/>
  <c r="E219" i="3"/>
  <c r="E223" i="3"/>
  <c r="E227" i="3"/>
  <c r="E231" i="3"/>
  <c r="E235" i="3"/>
  <c r="E239" i="3"/>
  <c r="E243" i="3"/>
  <c r="E247" i="3"/>
  <c r="E251" i="3"/>
  <c r="E255" i="3"/>
  <c r="E259" i="3"/>
  <c r="E263" i="3"/>
  <c r="E267" i="3"/>
  <c r="E271" i="3"/>
  <c r="E275" i="3"/>
  <c r="E279" i="3"/>
  <c r="E283" i="3"/>
  <c r="E287" i="3"/>
  <c r="E291" i="3"/>
  <c r="E295" i="3"/>
  <c r="E299" i="3"/>
  <c r="E303" i="3"/>
  <c r="E307" i="3"/>
  <c r="E311" i="3"/>
  <c r="D79" i="3"/>
  <c r="D80" i="3"/>
  <c r="E80" i="3" s="1"/>
  <c r="D81" i="3"/>
  <c r="D82" i="3"/>
  <c r="E82" i="3" s="1"/>
  <c r="D83" i="3"/>
  <c r="E83" i="3" s="1"/>
  <c r="D84" i="3"/>
  <c r="E84" i="3" s="1"/>
  <c r="D85" i="3"/>
  <c r="D86" i="3"/>
  <c r="E86" i="3" s="1"/>
  <c r="D87" i="3"/>
  <c r="D88" i="3"/>
  <c r="E88" i="3" s="1"/>
  <c r="D89" i="3"/>
  <c r="E89" i="3" s="1"/>
  <c r="D90" i="3"/>
  <c r="E90" i="3" s="1"/>
  <c r="D91" i="3"/>
  <c r="E91" i="3" s="1"/>
  <c r="D92" i="3"/>
  <c r="E92" i="3" s="1"/>
  <c r="D93" i="3"/>
  <c r="D94" i="3"/>
  <c r="E94" i="3" s="1"/>
  <c r="D95" i="3"/>
  <c r="D96" i="3"/>
  <c r="E96" i="3" s="1"/>
  <c r="D97" i="3"/>
  <c r="D98" i="3"/>
  <c r="E98" i="3" s="1"/>
  <c r="D99" i="3"/>
  <c r="E99" i="3" s="1"/>
  <c r="D100" i="3"/>
  <c r="E100" i="3" s="1"/>
  <c r="D101" i="3"/>
  <c r="D102" i="3"/>
  <c r="E102" i="3" s="1"/>
  <c r="D103" i="3"/>
  <c r="D104" i="3"/>
  <c r="E104" i="3" s="1"/>
  <c r="D105" i="3"/>
  <c r="E105" i="3" s="1"/>
  <c r="D106" i="3"/>
  <c r="E106" i="3" s="1"/>
  <c r="D107" i="3"/>
  <c r="E107" i="3" s="1"/>
  <c r="D108" i="3"/>
  <c r="E108" i="3" s="1"/>
  <c r="D109" i="3"/>
  <c r="D110" i="3"/>
  <c r="E110" i="3" s="1"/>
  <c r="D111" i="3"/>
  <c r="D112" i="3"/>
  <c r="E112" i="3" s="1"/>
  <c r="D113" i="3"/>
  <c r="D114" i="3"/>
  <c r="E114" i="3" s="1"/>
  <c r="D115" i="3"/>
  <c r="E115" i="3" s="1"/>
  <c r="D116" i="3"/>
  <c r="E116" i="3" s="1"/>
  <c r="D117" i="3"/>
  <c r="D118" i="3"/>
  <c r="E118" i="3" s="1"/>
  <c r="D119" i="3"/>
  <c r="D120" i="3"/>
  <c r="E120" i="3" s="1"/>
  <c r="D121" i="3"/>
  <c r="E121" i="3" s="1"/>
  <c r="D122" i="3"/>
  <c r="E122" i="3" s="1"/>
  <c r="D123" i="3"/>
  <c r="E123" i="3" s="1"/>
  <c r="D124" i="3"/>
  <c r="E124" i="3" s="1"/>
  <c r="D125" i="3"/>
  <c r="D126" i="3"/>
  <c r="E126" i="3" s="1"/>
  <c r="D127" i="3"/>
  <c r="D128" i="3"/>
  <c r="E128" i="3" s="1"/>
  <c r="D129" i="3"/>
  <c r="E129" i="3" s="1"/>
  <c r="D130" i="3"/>
  <c r="E130" i="3" s="1"/>
  <c r="D131" i="3"/>
  <c r="E131" i="3" s="1"/>
  <c r="D132" i="3"/>
  <c r="E132" i="3" s="1"/>
  <c r="D133" i="3"/>
  <c r="D134" i="3"/>
  <c r="E134" i="3" s="1"/>
  <c r="D135" i="3"/>
  <c r="D136" i="3"/>
  <c r="E136" i="3" s="1"/>
  <c r="D137" i="3"/>
  <c r="E137" i="3" s="1"/>
  <c r="D138" i="3"/>
  <c r="D139" i="3"/>
  <c r="E139" i="3" s="1"/>
  <c r="D140" i="3"/>
  <c r="E140" i="3" s="1"/>
  <c r="D141" i="3"/>
  <c r="D142" i="3"/>
  <c r="E142" i="3" s="1"/>
  <c r="D143" i="3"/>
  <c r="D144" i="3"/>
  <c r="E144" i="3" s="1"/>
  <c r="D145" i="3"/>
  <c r="E145" i="3" s="1"/>
  <c r="D146" i="3"/>
  <c r="E146" i="3" s="1"/>
  <c r="D147" i="3"/>
  <c r="E147" i="3" s="1"/>
  <c r="D148" i="3"/>
  <c r="E148" i="3" s="1"/>
  <c r="D149" i="3"/>
  <c r="D150" i="3"/>
  <c r="E150" i="3" s="1"/>
  <c r="D151" i="3"/>
  <c r="D152" i="3"/>
  <c r="E152" i="3" s="1"/>
  <c r="D153" i="3"/>
  <c r="E153" i="3" s="1"/>
  <c r="D154" i="3"/>
  <c r="E154" i="3" s="1"/>
  <c r="D155" i="3"/>
  <c r="E155" i="3" s="1"/>
  <c r="D156" i="3"/>
  <c r="E156" i="3" s="1"/>
  <c r="D157" i="3"/>
  <c r="D158" i="3"/>
  <c r="E158" i="3" s="1"/>
  <c r="D159" i="3"/>
  <c r="D160" i="3"/>
  <c r="E160" i="3" s="1"/>
  <c r="D161" i="3"/>
  <c r="E161" i="3" s="1"/>
  <c r="D162" i="3"/>
  <c r="E162" i="3" s="1"/>
  <c r="D163" i="3"/>
  <c r="E163" i="3" s="1"/>
  <c r="D164" i="3"/>
  <c r="E164" i="3" s="1"/>
  <c r="D165" i="3"/>
  <c r="D166" i="3"/>
  <c r="E166" i="3" s="1"/>
  <c r="D167" i="3"/>
  <c r="D168" i="3"/>
  <c r="E168" i="3" s="1"/>
  <c r="D169" i="3"/>
  <c r="E169" i="3" s="1"/>
  <c r="D170" i="3"/>
  <c r="E170" i="3" s="1"/>
  <c r="D171" i="3"/>
  <c r="E171" i="3" s="1"/>
  <c r="D172" i="3"/>
  <c r="E172" i="3" s="1"/>
  <c r="D173" i="3"/>
  <c r="D174" i="3"/>
  <c r="E174" i="3" s="1"/>
  <c r="D175" i="3"/>
  <c r="D176" i="3"/>
  <c r="E176" i="3" s="1"/>
  <c r="D177" i="3"/>
  <c r="D178" i="3"/>
  <c r="E178" i="3" s="1"/>
  <c r="D179" i="3"/>
  <c r="D180" i="3"/>
  <c r="E180" i="3" s="1"/>
  <c r="D181" i="3"/>
  <c r="D182" i="3"/>
  <c r="E182" i="3" s="1"/>
  <c r="D183" i="3"/>
  <c r="D184" i="3"/>
  <c r="E184" i="3" s="1"/>
  <c r="D185" i="3"/>
  <c r="D186" i="3"/>
  <c r="E186" i="3" s="1"/>
  <c r="D187" i="3"/>
  <c r="D188" i="3"/>
  <c r="E188" i="3" s="1"/>
  <c r="D189" i="3"/>
  <c r="D190" i="3"/>
  <c r="E190" i="3" s="1"/>
  <c r="D191" i="3"/>
  <c r="D192" i="3"/>
  <c r="E192" i="3" s="1"/>
  <c r="D193" i="3"/>
  <c r="D194" i="3"/>
  <c r="E194" i="3" s="1"/>
  <c r="D195" i="3"/>
  <c r="D196" i="3"/>
  <c r="E196" i="3" s="1"/>
  <c r="D197" i="3"/>
  <c r="D198" i="3"/>
  <c r="E198" i="3" s="1"/>
  <c r="D199" i="3"/>
  <c r="D200" i="3"/>
  <c r="E200" i="3" s="1"/>
  <c r="D201" i="3"/>
  <c r="D202" i="3"/>
  <c r="E202" i="3" s="1"/>
  <c r="D203" i="3"/>
  <c r="D204" i="3"/>
  <c r="E204" i="3" s="1"/>
  <c r="D205" i="3"/>
  <c r="D206" i="3"/>
  <c r="E206" i="3" s="1"/>
  <c r="D207" i="3"/>
  <c r="D208" i="3"/>
  <c r="E208" i="3" s="1"/>
  <c r="D209" i="3"/>
  <c r="D210" i="3"/>
  <c r="E210" i="3" s="1"/>
  <c r="D211" i="3"/>
  <c r="D212" i="3"/>
  <c r="E212" i="3" s="1"/>
  <c r="D213" i="3"/>
  <c r="E213" i="3" s="1"/>
  <c r="D214" i="3"/>
  <c r="E214" i="3" s="1"/>
  <c r="D215" i="3"/>
  <c r="D216" i="3"/>
  <c r="E216" i="3" s="1"/>
  <c r="D217" i="3"/>
  <c r="E217" i="3" s="1"/>
  <c r="D218" i="3"/>
  <c r="E218" i="3" s="1"/>
  <c r="D219" i="3"/>
  <c r="D220" i="3"/>
  <c r="E220" i="3" s="1"/>
  <c r="D221" i="3"/>
  <c r="E221" i="3" s="1"/>
  <c r="D222" i="3"/>
  <c r="E222" i="3" s="1"/>
  <c r="D223" i="3"/>
  <c r="D224" i="3"/>
  <c r="E224" i="3" s="1"/>
  <c r="D225" i="3"/>
  <c r="E225" i="3" s="1"/>
  <c r="D226" i="3"/>
  <c r="E226" i="3" s="1"/>
  <c r="D227" i="3"/>
  <c r="D228" i="3"/>
  <c r="E228" i="3" s="1"/>
  <c r="D229" i="3"/>
  <c r="E229" i="3" s="1"/>
  <c r="D230" i="3"/>
  <c r="E230" i="3" s="1"/>
  <c r="D231" i="3"/>
  <c r="D232" i="3"/>
  <c r="E232" i="3" s="1"/>
  <c r="D233" i="3"/>
  <c r="E233" i="3" s="1"/>
  <c r="D234" i="3"/>
  <c r="E234" i="3" s="1"/>
  <c r="D235" i="3"/>
  <c r="D236" i="3"/>
  <c r="E236" i="3" s="1"/>
  <c r="D237" i="3"/>
  <c r="E237" i="3" s="1"/>
  <c r="D238" i="3"/>
  <c r="E238" i="3" s="1"/>
  <c r="D239" i="3"/>
  <c r="D240" i="3"/>
  <c r="E240" i="3" s="1"/>
  <c r="D241" i="3"/>
  <c r="E241" i="3" s="1"/>
  <c r="D242" i="3"/>
  <c r="E242" i="3" s="1"/>
  <c r="D243" i="3"/>
  <c r="D244" i="3"/>
  <c r="E244" i="3" s="1"/>
  <c r="D245" i="3"/>
  <c r="E245" i="3" s="1"/>
  <c r="D246" i="3"/>
  <c r="E246" i="3" s="1"/>
  <c r="D247" i="3"/>
  <c r="D248" i="3"/>
  <c r="E248" i="3" s="1"/>
  <c r="D249" i="3"/>
  <c r="E249" i="3" s="1"/>
  <c r="D250" i="3"/>
  <c r="E250" i="3" s="1"/>
  <c r="D251" i="3"/>
  <c r="D252" i="3"/>
  <c r="E252" i="3" s="1"/>
  <c r="D253" i="3"/>
  <c r="E253" i="3" s="1"/>
  <c r="D254" i="3"/>
  <c r="E254" i="3" s="1"/>
  <c r="D255" i="3"/>
  <c r="D256" i="3"/>
  <c r="E256" i="3" s="1"/>
  <c r="D257" i="3"/>
  <c r="E257" i="3" s="1"/>
  <c r="D258" i="3"/>
  <c r="E258" i="3" s="1"/>
  <c r="D259" i="3"/>
  <c r="D260" i="3"/>
  <c r="E260" i="3" s="1"/>
  <c r="D261" i="3"/>
  <c r="E261" i="3" s="1"/>
  <c r="D262" i="3"/>
  <c r="E262" i="3" s="1"/>
  <c r="D263" i="3"/>
  <c r="D264" i="3"/>
  <c r="E264" i="3" s="1"/>
  <c r="D265" i="3"/>
  <c r="E265" i="3" s="1"/>
  <c r="D266" i="3"/>
  <c r="E266" i="3" s="1"/>
  <c r="D267" i="3"/>
  <c r="D268" i="3"/>
  <c r="E268" i="3" s="1"/>
  <c r="D269" i="3"/>
  <c r="E269" i="3" s="1"/>
  <c r="D270" i="3"/>
  <c r="E270" i="3" s="1"/>
  <c r="D271" i="3"/>
  <c r="D272" i="3"/>
  <c r="E272" i="3" s="1"/>
  <c r="D273" i="3"/>
  <c r="E273" i="3" s="1"/>
  <c r="D274" i="3"/>
  <c r="E274" i="3" s="1"/>
  <c r="D275" i="3"/>
  <c r="D276" i="3"/>
  <c r="E276" i="3" s="1"/>
  <c r="D277" i="3"/>
  <c r="E277" i="3" s="1"/>
  <c r="D278" i="3"/>
  <c r="E278" i="3" s="1"/>
  <c r="D279" i="3"/>
  <c r="D280" i="3"/>
  <c r="E280" i="3" s="1"/>
  <c r="D281" i="3"/>
  <c r="E281" i="3" s="1"/>
  <c r="D282" i="3"/>
  <c r="E282" i="3" s="1"/>
  <c r="D283" i="3"/>
  <c r="D284" i="3"/>
  <c r="E284" i="3" s="1"/>
  <c r="D285" i="3"/>
  <c r="E285" i="3" s="1"/>
  <c r="D286" i="3"/>
  <c r="E286" i="3" s="1"/>
  <c r="D287" i="3"/>
  <c r="D288" i="3"/>
  <c r="E288" i="3" s="1"/>
  <c r="D289" i="3"/>
  <c r="E289" i="3" s="1"/>
  <c r="D290" i="3"/>
  <c r="E290" i="3" s="1"/>
  <c r="D291" i="3"/>
  <c r="D292" i="3"/>
  <c r="E292" i="3" s="1"/>
  <c r="D293" i="3"/>
  <c r="E293" i="3" s="1"/>
  <c r="D294" i="3"/>
  <c r="E294" i="3" s="1"/>
  <c r="D295" i="3"/>
  <c r="D296" i="3"/>
  <c r="E296" i="3" s="1"/>
  <c r="D297" i="3"/>
  <c r="E297" i="3" s="1"/>
  <c r="D298" i="3"/>
  <c r="E298" i="3" s="1"/>
  <c r="D299" i="3"/>
  <c r="D300" i="3"/>
  <c r="E300" i="3" s="1"/>
  <c r="D301" i="3"/>
  <c r="E301" i="3" s="1"/>
  <c r="D302" i="3"/>
  <c r="E302" i="3" s="1"/>
  <c r="D303" i="3"/>
  <c r="D304" i="3"/>
  <c r="E304" i="3" s="1"/>
  <c r="D305" i="3"/>
  <c r="E305" i="3" s="1"/>
  <c r="D306" i="3"/>
  <c r="E306" i="3" s="1"/>
  <c r="D307" i="3"/>
  <c r="D308" i="3"/>
  <c r="E308" i="3" s="1"/>
  <c r="D309" i="3"/>
  <c r="E309" i="3" s="1"/>
  <c r="D310" i="3"/>
  <c r="E310" i="3" s="1"/>
  <c r="D311" i="3"/>
  <c r="G72" i="3"/>
  <c r="G73" i="3"/>
  <c r="G76" i="3"/>
  <c r="G4" i="3"/>
  <c r="G6" i="3"/>
  <c r="G8" i="3"/>
  <c r="G9" i="3"/>
  <c r="G12" i="3"/>
  <c r="G13" i="3"/>
  <c r="G17" i="3"/>
  <c r="G20" i="3"/>
  <c r="G21" i="3"/>
  <c r="G24" i="3"/>
  <c r="G25" i="3"/>
  <c r="G28" i="3"/>
  <c r="G29" i="3"/>
  <c r="G33" i="3"/>
  <c r="G36" i="3"/>
  <c r="G37" i="3"/>
  <c r="G40" i="3"/>
  <c r="G41" i="3"/>
  <c r="G44" i="3"/>
  <c r="G45" i="3"/>
  <c r="G49" i="3"/>
  <c r="G52" i="3"/>
  <c r="G53" i="3"/>
  <c r="G56" i="3"/>
  <c r="G57" i="3"/>
  <c r="G60" i="3"/>
  <c r="G61" i="3"/>
  <c r="G65" i="3"/>
  <c r="G68" i="3"/>
  <c r="G69" i="3"/>
  <c r="G2" i="3"/>
  <c r="F7" i="3"/>
  <c r="G7" i="3" s="1"/>
  <c r="F3" i="3"/>
  <c r="G3" i="3" s="1"/>
  <c r="F4" i="3"/>
  <c r="F5" i="3"/>
  <c r="G5" i="3" s="1"/>
  <c r="F6" i="3"/>
  <c r="F8" i="3"/>
  <c r="F9" i="3"/>
  <c r="F10" i="3"/>
  <c r="G10" i="3" s="1"/>
  <c r="F11" i="3"/>
  <c r="G11" i="3" s="1"/>
  <c r="F12" i="3"/>
  <c r="F13" i="3"/>
  <c r="F14" i="3"/>
  <c r="G14" i="3" s="1"/>
  <c r="F15" i="3"/>
  <c r="G15" i="3" s="1"/>
  <c r="F16" i="3"/>
  <c r="G16" i="3" s="1"/>
  <c r="F17" i="3"/>
  <c r="F18" i="3"/>
  <c r="G18" i="3" s="1"/>
  <c r="F19" i="3"/>
  <c r="G19" i="3" s="1"/>
  <c r="F20" i="3"/>
  <c r="F21" i="3"/>
  <c r="F22" i="3"/>
  <c r="G22" i="3" s="1"/>
  <c r="F23" i="3"/>
  <c r="G23" i="3" s="1"/>
  <c r="F24" i="3"/>
  <c r="F25" i="3"/>
  <c r="F26" i="3"/>
  <c r="G26" i="3" s="1"/>
  <c r="F27" i="3"/>
  <c r="G27" i="3" s="1"/>
  <c r="F28" i="3"/>
  <c r="F29" i="3"/>
  <c r="F30" i="3"/>
  <c r="G30" i="3" s="1"/>
  <c r="F31" i="3"/>
  <c r="G31" i="3" s="1"/>
  <c r="F32" i="3"/>
  <c r="G32" i="3" s="1"/>
  <c r="F33" i="3"/>
  <c r="F34" i="3"/>
  <c r="G34" i="3" s="1"/>
  <c r="F35" i="3"/>
  <c r="G35" i="3" s="1"/>
  <c r="F36" i="3"/>
  <c r="F37" i="3"/>
  <c r="F38" i="3"/>
  <c r="G38" i="3" s="1"/>
  <c r="F39" i="3"/>
  <c r="G39" i="3" s="1"/>
  <c r="F40" i="3"/>
  <c r="F41" i="3"/>
  <c r="F42" i="3"/>
  <c r="G42" i="3" s="1"/>
  <c r="F43" i="3"/>
  <c r="G43" i="3" s="1"/>
  <c r="F44" i="3"/>
  <c r="F45" i="3"/>
  <c r="F46" i="3"/>
  <c r="G46" i="3" s="1"/>
  <c r="F47" i="3"/>
  <c r="G47" i="3" s="1"/>
  <c r="F48" i="3"/>
  <c r="G48" i="3" s="1"/>
  <c r="F49" i="3"/>
  <c r="F50" i="3"/>
  <c r="G50" i="3" s="1"/>
  <c r="F51" i="3"/>
  <c r="G51" i="3" s="1"/>
  <c r="F52" i="3"/>
  <c r="F53" i="3"/>
  <c r="F54" i="3"/>
  <c r="G54" i="3" s="1"/>
  <c r="F55" i="3"/>
  <c r="G55" i="3" s="1"/>
  <c r="F56" i="3"/>
  <c r="F57" i="3"/>
  <c r="F58" i="3"/>
  <c r="G58" i="3" s="1"/>
  <c r="F59" i="3"/>
  <c r="G59" i="3" s="1"/>
  <c r="F60" i="3"/>
  <c r="F61" i="3"/>
  <c r="F62" i="3"/>
  <c r="G62" i="3" s="1"/>
  <c r="F63" i="3"/>
  <c r="G63" i="3" s="1"/>
  <c r="F64" i="3"/>
  <c r="G64" i="3" s="1"/>
  <c r="F65" i="3"/>
  <c r="F66" i="3"/>
  <c r="G66" i="3" s="1"/>
  <c r="F67" i="3"/>
  <c r="G67" i="3" s="1"/>
  <c r="F68" i="3"/>
  <c r="F69" i="3"/>
  <c r="F70" i="3"/>
  <c r="G70" i="3" s="1"/>
  <c r="F71" i="3"/>
  <c r="G71" i="3" s="1"/>
  <c r="F72" i="3"/>
  <c r="F73" i="3"/>
  <c r="F74" i="3"/>
  <c r="G74" i="3" s="1"/>
  <c r="F75" i="3"/>
  <c r="G75" i="3" s="1"/>
  <c r="F76" i="3"/>
  <c r="F77" i="3"/>
  <c r="G77" i="3" s="1"/>
  <c r="F78" i="3"/>
  <c r="G78" i="3" s="1"/>
  <c r="F2" i="3"/>
  <c r="D2" i="3"/>
  <c r="E2" i="3" s="1"/>
  <c r="E6" i="3"/>
  <c r="E10" i="3"/>
  <c r="E17" i="3"/>
  <c r="E18" i="3"/>
  <c r="E21" i="3"/>
  <c r="E22" i="3"/>
  <c r="E26" i="3"/>
  <c r="E33" i="3"/>
  <c r="E34" i="3"/>
  <c r="E37" i="3"/>
  <c r="E38" i="3"/>
  <c r="E42" i="3"/>
  <c r="E49" i="3"/>
  <c r="E53" i="3"/>
  <c r="E54" i="3"/>
  <c r="E58" i="3"/>
  <c r="E65" i="3"/>
  <c r="E69" i="3"/>
  <c r="E70" i="3"/>
  <c r="E74" i="3"/>
  <c r="D3" i="3"/>
  <c r="E3" i="3" s="1"/>
  <c r="D4" i="3"/>
  <c r="E4" i="3" s="1"/>
  <c r="D5" i="3"/>
  <c r="E5" i="3" s="1"/>
  <c r="D6" i="3"/>
  <c r="D7" i="3"/>
  <c r="E7" i="3" s="1"/>
  <c r="D8" i="3"/>
  <c r="E8" i="3" s="1"/>
  <c r="D9" i="3"/>
  <c r="E9" i="3" s="1"/>
  <c r="D10" i="3"/>
  <c r="D11" i="3"/>
  <c r="E11" i="3" s="1"/>
  <c r="D12" i="3"/>
  <c r="E12" i="3" s="1"/>
  <c r="D13" i="3"/>
  <c r="E13" i="3" s="1"/>
  <c r="D14" i="3"/>
  <c r="E14" i="3" s="1"/>
  <c r="D15" i="3"/>
  <c r="E15" i="3" s="1"/>
  <c r="D16" i="3"/>
  <c r="E16" i="3" s="1"/>
  <c r="D17" i="3"/>
  <c r="D18" i="3"/>
  <c r="D19" i="3"/>
  <c r="E19" i="3" s="1"/>
  <c r="D20" i="3"/>
  <c r="E20" i="3" s="1"/>
  <c r="D21" i="3"/>
  <c r="D22" i="3"/>
  <c r="D23" i="3"/>
  <c r="E23" i="3" s="1"/>
  <c r="D24" i="3"/>
  <c r="E24" i="3" s="1"/>
  <c r="D25" i="3"/>
  <c r="E25" i="3" s="1"/>
  <c r="D26" i="3"/>
  <c r="D27" i="3"/>
  <c r="E27" i="3" s="1"/>
  <c r="D28" i="3"/>
  <c r="E28" i="3" s="1"/>
  <c r="D29" i="3"/>
  <c r="E29" i="3" s="1"/>
  <c r="D30" i="3"/>
  <c r="E30" i="3" s="1"/>
  <c r="D31" i="3"/>
  <c r="E31" i="3" s="1"/>
  <c r="D32" i="3"/>
  <c r="E32" i="3" s="1"/>
  <c r="D33" i="3"/>
  <c r="D34" i="3"/>
  <c r="D35" i="3"/>
  <c r="E35" i="3" s="1"/>
  <c r="D36" i="3"/>
  <c r="E36" i="3" s="1"/>
  <c r="D37" i="3"/>
  <c r="D38" i="3"/>
  <c r="D39" i="3"/>
  <c r="E39" i="3" s="1"/>
  <c r="D40" i="3"/>
  <c r="E40" i="3" s="1"/>
  <c r="D41" i="3"/>
  <c r="E41" i="3" s="1"/>
  <c r="D42" i="3"/>
  <c r="D43" i="3"/>
  <c r="E43" i="3" s="1"/>
  <c r="D44" i="3"/>
  <c r="E44" i="3" s="1"/>
  <c r="D45" i="3"/>
  <c r="E45" i="3" s="1"/>
  <c r="D46" i="3"/>
  <c r="E46" i="3" s="1"/>
  <c r="D47" i="3"/>
  <c r="E47" i="3" s="1"/>
  <c r="D48" i="3"/>
  <c r="E48" i="3" s="1"/>
  <c r="D49" i="3"/>
  <c r="D50" i="3"/>
  <c r="E50" i="3" s="1"/>
  <c r="D51" i="3"/>
  <c r="E51" i="3" s="1"/>
  <c r="D52" i="3"/>
  <c r="E52" i="3" s="1"/>
  <c r="D53" i="3"/>
  <c r="D54" i="3"/>
  <c r="D55" i="3"/>
  <c r="E55" i="3" s="1"/>
  <c r="D56" i="3"/>
  <c r="E56" i="3" s="1"/>
  <c r="D57" i="3"/>
  <c r="E57" i="3" s="1"/>
  <c r="D58" i="3"/>
  <c r="D59" i="3"/>
  <c r="E59" i="3" s="1"/>
  <c r="D60" i="3"/>
  <c r="E60" i="3" s="1"/>
  <c r="D61" i="3"/>
  <c r="E61" i="3" s="1"/>
  <c r="D62" i="3"/>
  <c r="E62" i="3" s="1"/>
  <c r="D63" i="3"/>
  <c r="E63" i="3" s="1"/>
  <c r="D64" i="3"/>
  <c r="E64" i="3" s="1"/>
  <c r="D65" i="3"/>
  <c r="D66" i="3"/>
  <c r="E66" i="3" s="1"/>
  <c r="D67" i="3"/>
  <c r="E67" i="3" s="1"/>
  <c r="D68" i="3"/>
  <c r="E68" i="3" s="1"/>
  <c r="D69" i="3"/>
  <c r="D70" i="3"/>
  <c r="D71" i="3"/>
  <c r="E71" i="3" s="1"/>
  <c r="D72" i="3"/>
  <c r="E72" i="3" s="1"/>
  <c r="D73" i="3"/>
  <c r="E73" i="3" s="1"/>
  <c r="D74" i="3"/>
  <c r="D75" i="3"/>
  <c r="E75" i="3" s="1"/>
  <c r="D76" i="3"/>
  <c r="E76" i="3" s="1"/>
  <c r="D77" i="3"/>
  <c r="E77" i="3" s="1"/>
  <c r="D78" i="3"/>
  <c r="E78" i="3" s="1"/>
  <c r="C12" i="6" l="1"/>
  <c r="E21" i="6"/>
  <c r="C29" i="6"/>
  <c r="C35" i="6"/>
  <c r="C31" i="6"/>
  <c r="C27" i="6"/>
  <c r="C33" i="6"/>
  <c r="E8" i="6"/>
  <c r="D12" i="6"/>
  <c r="I81" i="9"/>
  <c r="E20" i="6"/>
  <c r="I91" i="9"/>
  <c r="I74" i="9"/>
  <c r="I18" i="9"/>
  <c r="I172" i="9"/>
  <c r="I165" i="9"/>
  <c r="I161" i="9"/>
  <c r="I145" i="9"/>
  <c r="I241" i="9"/>
  <c r="I225" i="9"/>
  <c r="I209" i="9"/>
  <c r="I193" i="9"/>
  <c r="I189" i="9"/>
  <c r="I185" i="9"/>
  <c r="I177" i="9"/>
  <c r="I108" i="9"/>
  <c r="I101" i="9"/>
  <c r="I97" i="9"/>
  <c r="I27" i="9"/>
  <c r="I12" i="9"/>
  <c r="I8" i="9"/>
  <c r="I219" i="9"/>
  <c r="I202" i="9"/>
  <c r="I129" i="9"/>
  <c r="I125" i="9"/>
  <c r="I121" i="9"/>
  <c r="I113" i="9"/>
  <c r="I44" i="9"/>
  <c r="I40" i="9"/>
  <c r="I236" i="9"/>
  <c r="I229" i="9"/>
  <c r="I155" i="9"/>
  <c r="I138" i="9"/>
  <c r="I65" i="9"/>
  <c r="I61" i="9"/>
  <c r="I57" i="9"/>
  <c r="I49" i="9"/>
  <c r="I33" i="9"/>
  <c r="I203" i="9"/>
  <c r="I186" i="9"/>
  <c r="I149" i="9"/>
  <c r="I139" i="9"/>
  <c r="I85" i="9"/>
  <c r="I58" i="9"/>
  <c r="I45" i="9"/>
  <c r="I41" i="9"/>
  <c r="I37" i="9"/>
  <c r="I28" i="9"/>
  <c r="I24" i="9"/>
  <c r="I13" i="9"/>
  <c r="I9" i="9"/>
  <c r="I237" i="9"/>
  <c r="I169" i="9"/>
  <c r="I156" i="9"/>
  <c r="I122" i="9"/>
  <c r="I109" i="9"/>
  <c r="I105" i="9"/>
  <c r="I92" i="9"/>
  <c r="I75" i="9"/>
  <c r="I234" i="9"/>
  <c r="I221" i="9"/>
  <c r="I217" i="9"/>
  <c r="I204" i="9"/>
  <c r="I197" i="9"/>
  <c r="I187" i="9"/>
  <c r="I170" i="9"/>
  <c r="I157" i="9"/>
  <c r="I153" i="9"/>
  <c r="I140" i="9"/>
  <c r="I133" i="9"/>
  <c r="I123" i="9"/>
  <c r="I106" i="9"/>
  <c r="I93" i="9"/>
  <c r="I89" i="9"/>
  <c r="I76" i="9"/>
  <c r="I72" i="9"/>
  <c r="I69" i="9"/>
  <c r="I59" i="9"/>
  <c r="I55" i="9"/>
  <c r="I42" i="9"/>
  <c r="I29" i="9"/>
  <c r="I25" i="9"/>
  <c r="I22" i="9"/>
  <c r="I14" i="9"/>
  <c r="I10" i="9"/>
  <c r="I6" i="9"/>
  <c r="I233" i="9"/>
  <c r="I220" i="9"/>
  <c r="I213" i="9"/>
  <c r="I173" i="9"/>
  <c r="I235" i="9"/>
  <c r="I218" i="9"/>
  <c r="I205" i="9"/>
  <c r="I201" i="9"/>
  <c r="I188" i="9"/>
  <c r="I181" i="9"/>
  <c r="I171" i="9"/>
  <c r="I154" i="9"/>
  <c r="I141" i="9"/>
  <c r="I137" i="9"/>
  <c r="I124" i="9"/>
  <c r="I117" i="9"/>
  <c r="I107" i="9"/>
  <c r="I90" i="9"/>
  <c r="I77" i="9"/>
  <c r="I73" i="9"/>
  <c r="I60" i="9"/>
  <c r="I56" i="9"/>
  <c r="I53" i="9"/>
  <c r="I43" i="9"/>
  <c r="I39" i="9"/>
  <c r="I26" i="9"/>
  <c r="I23" i="9"/>
  <c r="I11" i="9"/>
  <c r="I231" i="9"/>
  <c r="I216" i="9"/>
  <c r="I214" i="9"/>
  <c r="I200" i="9"/>
  <c r="I198" i="9"/>
  <c r="I184" i="9"/>
  <c r="I183" i="9"/>
  <c r="I182" i="9"/>
  <c r="I168" i="9"/>
  <c r="I167" i="9"/>
  <c r="I166" i="9"/>
  <c r="I152" i="9"/>
  <c r="I151" i="9"/>
  <c r="I150" i="9"/>
  <c r="I136" i="9"/>
  <c r="I135" i="9"/>
  <c r="I134" i="9"/>
  <c r="I120" i="9"/>
  <c r="I119" i="9"/>
  <c r="I118" i="9"/>
  <c r="I104" i="9"/>
  <c r="I103" i="9"/>
  <c r="I102" i="9"/>
  <c r="I88" i="9"/>
  <c r="I87" i="9"/>
  <c r="I86" i="9"/>
  <c r="I71" i="9"/>
  <c r="I70" i="9"/>
  <c r="I54" i="9"/>
  <c r="I38" i="9"/>
  <c r="I7" i="9"/>
  <c r="I232" i="9"/>
  <c r="I215" i="9"/>
  <c r="I199" i="9"/>
  <c r="I228" i="9"/>
  <c r="I227" i="9"/>
  <c r="I226" i="9"/>
  <c r="I212" i="9"/>
  <c r="I211" i="9"/>
  <c r="I210" i="9"/>
  <c r="I196" i="9"/>
  <c r="I195" i="9"/>
  <c r="I194" i="9"/>
  <c r="I180" i="9"/>
  <c r="I179" i="9"/>
  <c r="I178" i="9"/>
  <c r="I164" i="9"/>
  <c r="I163" i="9"/>
  <c r="I162" i="9"/>
  <c r="I148" i="9"/>
  <c r="I147" i="9"/>
  <c r="I146" i="9"/>
  <c r="I132" i="9"/>
  <c r="I131" i="9"/>
  <c r="I130" i="9"/>
  <c r="I116" i="9"/>
  <c r="I115" i="9"/>
  <c r="I114" i="9"/>
  <c r="I100" i="9"/>
  <c r="I99" i="9"/>
  <c r="I98" i="9"/>
  <c r="I84" i="9"/>
  <c r="I83" i="9"/>
  <c r="I82" i="9"/>
  <c r="I68" i="9"/>
  <c r="I67" i="9"/>
  <c r="I66" i="9"/>
  <c r="I52" i="9"/>
  <c r="I51" i="9"/>
  <c r="I50" i="9"/>
  <c r="I36" i="9"/>
  <c r="I35" i="9"/>
  <c r="I34" i="9"/>
  <c r="I21" i="9"/>
  <c r="I20" i="9"/>
  <c r="I19" i="9"/>
  <c r="I5" i="9"/>
  <c r="I4" i="9"/>
  <c r="I3" i="9"/>
  <c r="I230" i="9"/>
  <c r="I240" i="9"/>
  <c r="I239" i="9"/>
  <c r="I238" i="9"/>
  <c r="I224" i="9"/>
  <c r="I223" i="9"/>
  <c r="I222" i="9"/>
  <c r="I208" i="9"/>
  <c r="I207" i="9"/>
  <c r="I206" i="9"/>
  <c r="I192" i="9"/>
  <c r="I191" i="9"/>
  <c r="I190" i="9"/>
  <c r="I176" i="9"/>
  <c r="I175" i="9"/>
  <c r="I174" i="9"/>
  <c r="I160" i="9"/>
  <c r="I159" i="9"/>
  <c r="I158" i="9"/>
  <c r="I144" i="9"/>
  <c r="I143" i="9"/>
  <c r="I142" i="9"/>
  <c r="I128" i="9"/>
  <c r="I127" i="9"/>
  <c r="I126" i="9"/>
  <c r="I112" i="9"/>
  <c r="I111" i="9"/>
  <c r="I110" i="9"/>
  <c r="I96" i="9"/>
  <c r="I95" i="9"/>
  <c r="I94" i="9"/>
  <c r="I80" i="9"/>
  <c r="I79" i="9"/>
  <c r="I78" i="9"/>
  <c r="I64" i="9"/>
  <c r="I63" i="9"/>
  <c r="I62" i="9"/>
  <c r="I48" i="9"/>
  <c r="I47" i="9"/>
  <c r="I46" i="9"/>
  <c r="I32" i="9"/>
  <c r="I31" i="9"/>
  <c r="I30" i="9"/>
  <c r="I17" i="9"/>
  <c r="I16" i="9"/>
  <c r="I15" i="9"/>
  <c r="I2" i="9"/>
  <c r="D3" i="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125" i="1"/>
  <c r="E125" i="1" s="1"/>
  <c r="D126" i="1"/>
  <c r="E126" i="1" s="1"/>
  <c r="D127" i="1"/>
  <c r="E127" i="1" s="1"/>
  <c r="D128" i="1"/>
  <c r="E128" i="1" s="1"/>
  <c r="D129" i="1"/>
  <c r="E129" i="1" s="1"/>
  <c r="D130" i="1"/>
  <c r="E130" i="1" s="1"/>
  <c r="D131" i="1"/>
  <c r="E131" i="1" s="1"/>
  <c r="D132" i="1"/>
  <c r="E132" i="1" s="1"/>
  <c r="D133" i="1"/>
  <c r="E133" i="1" s="1"/>
  <c r="D134" i="1"/>
  <c r="E134" i="1" s="1"/>
  <c r="D135" i="1"/>
  <c r="E135" i="1" s="1"/>
  <c r="D136" i="1"/>
  <c r="E136" i="1" s="1"/>
  <c r="D137" i="1"/>
  <c r="E137" i="1" s="1"/>
  <c r="D138" i="1"/>
  <c r="E138" i="1" s="1"/>
  <c r="D139" i="1"/>
  <c r="E139" i="1" s="1"/>
  <c r="D140" i="1"/>
  <c r="E140" i="1" s="1"/>
  <c r="D141" i="1"/>
  <c r="E141" i="1" s="1"/>
  <c r="D142" i="1"/>
  <c r="E142" i="1" s="1"/>
  <c r="D143" i="1"/>
  <c r="E143" i="1" s="1"/>
  <c r="D144" i="1"/>
  <c r="E144" i="1" s="1"/>
  <c r="D145" i="1"/>
  <c r="E145" i="1" s="1"/>
  <c r="D146" i="1"/>
  <c r="E146" i="1" s="1"/>
  <c r="D147" i="1"/>
  <c r="E147" i="1" s="1"/>
  <c r="D148" i="1"/>
  <c r="E148" i="1" s="1"/>
  <c r="D149" i="1"/>
  <c r="E149" i="1" s="1"/>
  <c r="D150" i="1"/>
  <c r="E150" i="1" s="1"/>
  <c r="D151" i="1"/>
  <c r="E151" i="1" s="1"/>
  <c r="D152" i="1"/>
  <c r="E152" i="1" s="1"/>
  <c r="D153" i="1"/>
  <c r="E153" i="1" s="1"/>
  <c r="D154" i="1"/>
  <c r="E154" i="1" s="1"/>
  <c r="D155" i="1"/>
  <c r="E155" i="1" s="1"/>
  <c r="D156" i="1"/>
  <c r="E156" i="1" s="1"/>
  <c r="D157" i="1"/>
  <c r="E157" i="1" s="1"/>
  <c r="D158" i="1"/>
  <c r="E158" i="1" s="1"/>
  <c r="D159" i="1"/>
  <c r="E159" i="1" s="1"/>
  <c r="D160" i="1"/>
  <c r="E160" i="1" s="1"/>
  <c r="D161" i="1"/>
  <c r="E161" i="1" s="1"/>
  <c r="D162" i="1"/>
  <c r="E162" i="1" s="1"/>
  <c r="D163" i="1"/>
  <c r="E163" i="1" s="1"/>
  <c r="D164" i="1"/>
  <c r="E164" i="1" s="1"/>
  <c r="D165" i="1"/>
  <c r="E165" i="1" s="1"/>
  <c r="D166" i="1"/>
  <c r="E166" i="1" s="1"/>
  <c r="D167" i="1"/>
  <c r="E167" i="1" s="1"/>
  <c r="D168" i="1"/>
  <c r="E168" i="1" s="1"/>
  <c r="D169" i="1"/>
  <c r="E169" i="1" s="1"/>
  <c r="D170" i="1"/>
  <c r="E170" i="1" s="1"/>
  <c r="D171" i="1"/>
  <c r="E171" i="1" s="1"/>
  <c r="D172" i="1"/>
  <c r="E172" i="1" s="1"/>
  <c r="D173" i="1"/>
  <c r="E173" i="1" s="1"/>
  <c r="D174" i="1"/>
  <c r="E174" i="1" s="1"/>
  <c r="D175" i="1"/>
  <c r="E175" i="1" s="1"/>
  <c r="D176" i="1"/>
  <c r="E176" i="1" s="1"/>
  <c r="D177" i="1"/>
  <c r="E177" i="1" s="1"/>
  <c r="D178" i="1"/>
  <c r="E178" i="1" s="1"/>
  <c r="D179" i="1"/>
  <c r="E179" i="1" s="1"/>
  <c r="D180" i="1"/>
  <c r="E180" i="1" s="1"/>
  <c r="D181" i="1"/>
  <c r="E181" i="1" s="1"/>
  <c r="D182" i="1"/>
  <c r="E182" i="1" s="1"/>
  <c r="D183" i="1"/>
  <c r="E183" i="1" s="1"/>
  <c r="D184" i="1"/>
  <c r="E184" i="1" s="1"/>
  <c r="D185" i="1"/>
  <c r="E185" i="1" s="1"/>
  <c r="D186" i="1"/>
  <c r="E186" i="1" s="1"/>
  <c r="D187" i="1"/>
  <c r="E187" i="1" s="1"/>
  <c r="D188" i="1"/>
  <c r="E188" i="1" s="1"/>
  <c r="D189" i="1"/>
  <c r="E189" i="1" s="1"/>
  <c r="D190" i="1"/>
  <c r="E190" i="1" s="1"/>
  <c r="D191" i="1"/>
  <c r="E191" i="1" s="1"/>
  <c r="D192" i="1"/>
  <c r="E192" i="1" s="1"/>
  <c r="D193" i="1"/>
  <c r="E193" i="1" s="1"/>
  <c r="D194" i="1"/>
  <c r="E194" i="1" s="1"/>
  <c r="D195" i="1"/>
  <c r="E195" i="1" s="1"/>
  <c r="D196" i="1"/>
  <c r="E196" i="1" s="1"/>
  <c r="D197" i="1"/>
  <c r="E197" i="1" s="1"/>
  <c r="D198" i="1"/>
  <c r="E198" i="1" s="1"/>
  <c r="D199" i="1"/>
  <c r="E199" i="1" s="1"/>
  <c r="D200" i="1"/>
  <c r="E200" i="1" s="1"/>
  <c r="D201" i="1"/>
  <c r="E201" i="1" s="1"/>
  <c r="D202" i="1"/>
  <c r="E202" i="1" s="1"/>
  <c r="D203" i="1"/>
  <c r="E203" i="1" s="1"/>
  <c r="D204" i="1"/>
  <c r="E204" i="1" s="1"/>
  <c r="D205" i="1"/>
  <c r="E205" i="1" s="1"/>
  <c r="D206" i="1"/>
  <c r="E206" i="1" s="1"/>
  <c r="D207" i="1"/>
  <c r="E207" i="1" s="1"/>
  <c r="D208" i="1"/>
  <c r="E208" i="1" s="1"/>
  <c r="D209" i="1"/>
  <c r="E209" i="1" s="1"/>
  <c r="D210" i="1"/>
  <c r="E210" i="1" s="1"/>
  <c r="D211" i="1"/>
  <c r="E211" i="1" s="1"/>
  <c r="D212" i="1"/>
  <c r="E212" i="1" s="1"/>
  <c r="D213" i="1"/>
  <c r="E213" i="1" s="1"/>
  <c r="D214" i="1"/>
  <c r="E214" i="1" s="1"/>
  <c r="D215" i="1"/>
  <c r="E215" i="1" s="1"/>
  <c r="D216" i="1"/>
  <c r="E216" i="1" s="1"/>
  <c r="D217" i="1"/>
  <c r="E217" i="1" s="1"/>
  <c r="D218" i="1"/>
  <c r="E218" i="1" s="1"/>
  <c r="D219" i="1"/>
  <c r="E219" i="1" s="1"/>
  <c r="D220" i="1"/>
  <c r="E220" i="1" s="1"/>
  <c r="D221" i="1"/>
  <c r="E221" i="1" s="1"/>
  <c r="D222" i="1"/>
  <c r="E222" i="1" s="1"/>
  <c r="D223" i="1"/>
  <c r="E223" i="1" s="1"/>
  <c r="D224" i="1"/>
  <c r="E224" i="1" s="1"/>
  <c r="D225" i="1"/>
  <c r="E225" i="1" s="1"/>
  <c r="D226" i="1"/>
  <c r="E226" i="1" s="1"/>
  <c r="D227" i="1"/>
  <c r="E227" i="1" s="1"/>
  <c r="D228" i="1"/>
  <c r="E228" i="1" s="1"/>
  <c r="D229" i="1"/>
  <c r="E229" i="1" s="1"/>
  <c r="D230" i="1"/>
  <c r="E230" i="1" s="1"/>
  <c r="D231" i="1"/>
  <c r="E231" i="1" s="1"/>
  <c r="D232" i="1"/>
  <c r="E232" i="1" s="1"/>
  <c r="D233" i="1"/>
  <c r="E233" i="1" s="1"/>
  <c r="D234" i="1"/>
  <c r="E234" i="1" s="1"/>
  <c r="D235" i="1"/>
  <c r="E235" i="1" s="1"/>
  <c r="D236" i="1"/>
  <c r="E236" i="1" s="1"/>
  <c r="D237" i="1"/>
  <c r="E237" i="1" s="1"/>
  <c r="D238" i="1"/>
  <c r="E238" i="1" s="1"/>
  <c r="D239" i="1"/>
  <c r="E239" i="1" s="1"/>
  <c r="D240" i="1"/>
  <c r="E240" i="1" s="1"/>
  <c r="D241" i="1"/>
  <c r="E241" i="1" s="1"/>
  <c r="D242" i="1"/>
  <c r="E242" i="1" s="1"/>
  <c r="D243" i="1"/>
  <c r="E243" i="1" s="1"/>
  <c r="D244" i="1"/>
  <c r="E244" i="1" s="1"/>
  <c r="D245" i="1"/>
  <c r="E245" i="1" s="1"/>
  <c r="D246" i="1"/>
  <c r="E246" i="1" s="1"/>
  <c r="D247" i="1"/>
  <c r="E247" i="1" s="1"/>
  <c r="D248" i="1"/>
  <c r="E248" i="1" s="1"/>
  <c r="D249" i="1"/>
  <c r="E249" i="1" s="1"/>
  <c r="D250" i="1"/>
  <c r="E250" i="1" s="1"/>
  <c r="D251" i="1"/>
  <c r="E251" i="1" s="1"/>
  <c r="D252" i="1"/>
  <c r="E252" i="1" s="1"/>
  <c r="D253" i="1"/>
  <c r="E253" i="1" s="1"/>
  <c r="D254" i="1"/>
  <c r="E254" i="1" s="1"/>
  <c r="D255" i="1"/>
  <c r="E255" i="1" s="1"/>
  <c r="D256" i="1"/>
  <c r="E256" i="1" s="1"/>
  <c r="D257" i="1"/>
  <c r="E257" i="1" s="1"/>
  <c r="D258" i="1"/>
  <c r="E258" i="1" s="1"/>
  <c r="D259" i="1"/>
  <c r="E259" i="1" s="1"/>
  <c r="D260" i="1"/>
  <c r="E260" i="1" s="1"/>
  <c r="D261" i="1"/>
  <c r="E261" i="1" s="1"/>
  <c r="D262" i="1"/>
  <c r="E262" i="1" s="1"/>
  <c r="D263" i="1"/>
  <c r="E263" i="1" s="1"/>
  <c r="D264" i="1"/>
  <c r="E264" i="1" s="1"/>
  <c r="D265" i="1"/>
  <c r="E265" i="1" s="1"/>
  <c r="D266" i="1"/>
  <c r="E266" i="1" s="1"/>
  <c r="D267" i="1"/>
  <c r="E267" i="1" s="1"/>
  <c r="D268" i="1"/>
  <c r="E268" i="1" s="1"/>
  <c r="D269" i="1"/>
  <c r="E269" i="1" s="1"/>
  <c r="D270" i="1"/>
  <c r="E270" i="1" s="1"/>
  <c r="D271" i="1"/>
  <c r="E271" i="1" s="1"/>
  <c r="D272" i="1"/>
  <c r="E272" i="1" s="1"/>
  <c r="D273" i="1"/>
  <c r="E273" i="1" s="1"/>
  <c r="D274" i="1"/>
  <c r="E274" i="1" s="1"/>
  <c r="D275" i="1"/>
  <c r="E275" i="1" s="1"/>
  <c r="D276" i="1"/>
  <c r="E276" i="1" s="1"/>
  <c r="D277" i="1"/>
  <c r="E277" i="1" s="1"/>
  <c r="D278" i="1"/>
  <c r="E278" i="1" s="1"/>
  <c r="D279" i="1"/>
  <c r="E279" i="1" s="1"/>
  <c r="D280" i="1"/>
  <c r="E280" i="1" s="1"/>
  <c r="D281" i="1"/>
  <c r="E281" i="1" s="1"/>
  <c r="D282" i="1"/>
  <c r="E282" i="1" s="1"/>
  <c r="D283" i="1"/>
  <c r="E283" i="1" s="1"/>
  <c r="D284" i="1"/>
  <c r="E284" i="1" s="1"/>
  <c r="D285" i="1"/>
  <c r="E285" i="1" s="1"/>
  <c r="D286" i="1"/>
  <c r="E286" i="1" s="1"/>
  <c r="D287" i="1"/>
  <c r="E287" i="1" s="1"/>
  <c r="D288" i="1"/>
  <c r="E288" i="1" s="1"/>
  <c r="D289" i="1"/>
  <c r="E289" i="1" s="1"/>
  <c r="D290" i="1"/>
  <c r="E290" i="1" s="1"/>
  <c r="D291" i="1"/>
  <c r="E291" i="1" s="1"/>
  <c r="D292" i="1"/>
  <c r="E292" i="1" s="1"/>
  <c r="D293" i="1"/>
  <c r="E293" i="1" s="1"/>
  <c r="D294" i="1"/>
  <c r="E294" i="1" s="1"/>
  <c r="D295" i="1"/>
  <c r="E295" i="1" s="1"/>
  <c r="D296" i="1"/>
  <c r="E296" i="1" s="1"/>
  <c r="D297" i="1"/>
  <c r="E297" i="1" s="1"/>
  <c r="D298" i="1"/>
  <c r="E298" i="1" s="1"/>
  <c r="D299" i="1"/>
  <c r="E299" i="1" s="1"/>
  <c r="D300" i="1"/>
  <c r="E300" i="1" s="1"/>
  <c r="D301" i="1"/>
  <c r="E301" i="1" s="1"/>
  <c r="D302" i="1"/>
  <c r="E302" i="1" s="1"/>
  <c r="D303" i="1"/>
  <c r="E303" i="1" s="1"/>
  <c r="D304" i="1"/>
  <c r="E304" i="1" s="1"/>
  <c r="D305" i="1"/>
  <c r="E305" i="1" s="1"/>
  <c r="D306" i="1"/>
  <c r="E306" i="1" s="1"/>
  <c r="D307" i="1"/>
  <c r="E307" i="1" s="1"/>
  <c r="D308" i="1"/>
  <c r="E308" i="1" s="1"/>
  <c r="D309" i="1"/>
  <c r="E309" i="1" s="1"/>
  <c r="D310" i="1"/>
  <c r="E310" i="1" s="1"/>
  <c r="D311" i="1"/>
  <c r="E311" i="1" s="1"/>
  <c r="D312" i="1"/>
  <c r="E312" i="1" s="1"/>
  <c r="D313" i="1"/>
  <c r="E313" i="1" s="1"/>
  <c r="D314" i="1"/>
  <c r="E314" i="1" s="1"/>
  <c r="D315" i="1"/>
  <c r="E315" i="1" s="1"/>
  <c r="D316" i="1"/>
  <c r="E316" i="1" s="1"/>
  <c r="D317" i="1"/>
  <c r="E317" i="1" s="1"/>
  <c r="D318" i="1"/>
  <c r="E318" i="1" s="1"/>
  <c r="D319" i="1"/>
  <c r="E319" i="1" s="1"/>
  <c r="D320" i="1"/>
  <c r="E320" i="1" s="1"/>
  <c r="D321" i="1"/>
  <c r="E321" i="1" s="1"/>
  <c r="D322" i="1"/>
  <c r="E322" i="1" s="1"/>
  <c r="D323" i="1"/>
  <c r="E323" i="1" s="1"/>
  <c r="D324" i="1"/>
  <c r="E324" i="1" s="1"/>
  <c r="D325" i="1"/>
  <c r="E325" i="1" s="1"/>
  <c r="D326" i="1"/>
  <c r="E326" i="1" s="1"/>
  <c r="D327" i="1"/>
  <c r="E327" i="1" s="1"/>
  <c r="D328" i="1"/>
  <c r="E328" i="1" s="1"/>
  <c r="D329" i="1"/>
  <c r="E329" i="1" s="1"/>
  <c r="D330" i="1"/>
  <c r="E330" i="1" s="1"/>
  <c r="D331" i="1"/>
  <c r="E331" i="1" s="1"/>
  <c r="D332" i="1"/>
  <c r="E332" i="1" s="1"/>
  <c r="D333" i="1"/>
  <c r="E333" i="1" s="1"/>
  <c r="D334" i="1"/>
  <c r="E334" i="1" s="1"/>
  <c r="D335" i="1"/>
  <c r="E335" i="1" s="1"/>
  <c r="D336" i="1"/>
  <c r="E336" i="1" s="1"/>
  <c r="D337" i="1"/>
  <c r="E337" i="1" s="1"/>
  <c r="D338" i="1"/>
  <c r="E338" i="1" s="1"/>
  <c r="D339" i="1"/>
  <c r="E339" i="1" s="1"/>
  <c r="D340" i="1"/>
  <c r="E340" i="1" s="1"/>
  <c r="D341" i="1"/>
  <c r="E341" i="1" s="1"/>
  <c r="D342" i="1"/>
  <c r="E342" i="1" s="1"/>
  <c r="D343" i="1"/>
  <c r="E343" i="1" s="1"/>
  <c r="D344" i="1"/>
  <c r="E344" i="1" s="1"/>
  <c r="D345" i="1"/>
  <c r="E345" i="1" s="1"/>
  <c r="D346" i="1"/>
  <c r="E346" i="1" s="1"/>
  <c r="D347" i="1"/>
  <c r="E347" i="1" s="1"/>
  <c r="D348" i="1"/>
  <c r="E348" i="1" s="1"/>
  <c r="D349" i="1"/>
  <c r="E349" i="1" s="1"/>
  <c r="D350" i="1"/>
  <c r="E350" i="1" s="1"/>
  <c r="D351" i="1"/>
  <c r="E351" i="1" s="1"/>
  <c r="D352" i="1"/>
  <c r="E352" i="1" s="1"/>
  <c r="D353" i="1"/>
  <c r="E353" i="1" s="1"/>
  <c r="D354" i="1"/>
  <c r="E354" i="1" s="1"/>
  <c r="D355" i="1"/>
  <c r="E355" i="1" s="1"/>
  <c r="D356" i="1"/>
  <c r="E356" i="1" s="1"/>
  <c r="D357" i="1"/>
  <c r="E357" i="1" s="1"/>
  <c r="D358" i="1"/>
  <c r="E358" i="1" s="1"/>
  <c r="D359" i="1"/>
  <c r="E359" i="1" s="1"/>
  <c r="D360" i="1"/>
  <c r="E360" i="1" s="1"/>
  <c r="D361" i="1"/>
  <c r="E361" i="1" s="1"/>
  <c r="D362" i="1"/>
  <c r="E362" i="1" s="1"/>
  <c r="D363" i="1"/>
  <c r="E363" i="1" s="1"/>
  <c r="D364" i="1"/>
  <c r="E364" i="1" s="1"/>
  <c r="D365" i="1"/>
  <c r="E365" i="1" s="1"/>
  <c r="D366" i="1"/>
  <c r="E366" i="1" s="1"/>
  <c r="D367" i="1"/>
  <c r="E367" i="1" s="1"/>
  <c r="D368" i="1"/>
  <c r="E368" i="1" s="1"/>
  <c r="D369" i="1"/>
  <c r="E369" i="1" s="1"/>
  <c r="D370" i="1"/>
  <c r="E370" i="1" s="1"/>
  <c r="D371" i="1"/>
  <c r="E371" i="1" s="1"/>
  <c r="D372" i="1"/>
  <c r="E372" i="1" s="1"/>
  <c r="D373" i="1"/>
  <c r="E373" i="1"/>
  <c r="D374" i="1"/>
  <c r="E374" i="1" s="1"/>
  <c r="D375" i="1"/>
  <c r="E375" i="1" s="1"/>
  <c r="D376" i="1"/>
  <c r="E376" i="1" s="1"/>
  <c r="D377" i="1"/>
  <c r="E377" i="1" s="1"/>
  <c r="D378" i="1"/>
  <c r="E378" i="1" s="1"/>
  <c r="D379" i="1"/>
  <c r="E379" i="1" s="1"/>
  <c r="D380" i="1"/>
  <c r="E380" i="1" s="1"/>
  <c r="D381" i="1"/>
  <c r="E381" i="1" s="1"/>
  <c r="D382" i="1"/>
  <c r="E382" i="1" s="1"/>
  <c r="D383" i="1"/>
  <c r="E383" i="1" s="1"/>
  <c r="D384" i="1"/>
  <c r="E384" i="1" s="1"/>
  <c r="D385" i="1"/>
  <c r="E385" i="1" s="1"/>
  <c r="D386" i="1"/>
  <c r="E386" i="1" s="1"/>
  <c r="D387" i="1"/>
  <c r="E387" i="1" s="1"/>
  <c r="D388" i="1"/>
  <c r="E388" i="1" s="1"/>
  <c r="D389" i="1"/>
  <c r="E389" i="1" s="1"/>
  <c r="D390" i="1"/>
  <c r="E390" i="1" s="1"/>
  <c r="D391" i="1"/>
  <c r="E391" i="1" s="1"/>
  <c r="D392" i="1"/>
  <c r="E392" i="1" s="1"/>
  <c r="D393" i="1"/>
  <c r="E393" i="1" s="1"/>
  <c r="D394" i="1"/>
  <c r="E394" i="1" s="1"/>
  <c r="D395" i="1"/>
  <c r="E395" i="1" s="1"/>
  <c r="D396" i="1"/>
  <c r="E396" i="1" s="1"/>
  <c r="D397" i="1"/>
  <c r="E397" i="1" s="1"/>
  <c r="D398" i="1"/>
  <c r="E398" i="1" s="1"/>
  <c r="D399" i="1"/>
  <c r="E399" i="1" s="1"/>
  <c r="D400" i="1"/>
  <c r="E400" i="1" s="1"/>
  <c r="D401" i="1"/>
  <c r="E401" i="1" s="1"/>
  <c r="D402" i="1"/>
  <c r="E402" i="1" s="1"/>
  <c r="D403" i="1"/>
  <c r="E403" i="1" s="1"/>
  <c r="D404" i="1"/>
  <c r="E404" i="1" s="1"/>
  <c r="D405" i="1"/>
  <c r="E405" i="1" s="1"/>
  <c r="D406" i="1"/>
  <c r="E406" i="1" s="1"/>
  <c r="D407" i="1"/>
  <c r="E407" i="1" s="1"/>
  <c r="D408" i="1"/>
  <c r="E408" i="1" s="1"/>
  <c r="D409" i="1"/>
  <c r="E409" i="1" s="1"/>
  <c r="D410" i="1"/>
  <c r="E410" i="1" s="1"/>
  <c r="D411" i="1"/>
  <c r="E411" i="1" s="1"/>
  <c r="D412" i="1"/>
  <c r="E412" i="1" s="1"/>
  <c r="D413" i="1"/>
  <c r="E413" i="1" s="1"/>
  <c r="D414" i="1"/>
  <c r="E414" i="1" s="1"/>
  <c r="D415" i="1"/>
  <c r="E415" i="1" s="1"/>
  <c r="D416" i="1"/>
  <c r="E416" i="1" s="1"/>
  <c r="D417" i="1"/>
  <c r="E417" i="1" s="1"/>
  <c r="D418" i="1"/>
  <c r="E418" i="1" s="1"/>
  <c r="D419" i="1"/>
  <c r="E419" i="1" s="1"/>
  <c r="D420" i="1"/>
  <c r="E420" i="1" s="1"/>
  <c r="D421" i="1"/>
  <c r="E421" i="1" s="1"/>
  <c r="D422" i="1"/>
  <c r="E422" i="1" s="1"/>
  <c r="D423" i="1"/>
  <c r="E423" i="1" s="1"/>
  <c r="D424" i="1"/>
  <c r="E424" i="1" s="1"/>
  <c r="D425" i="1"/>
  <c r="E425" i="1" s="1"/>
  <c r="D426" i="1"/>
  <c r="E426" i="1" s="1"/>
  <c r="D427" i="1"/>
  <c r="E427" i="1" s="1"/>
  <c r="D428" i="1"/>
  <c r="E428" i="1" s="1"/>
  <c r="D429" i="1"/>
  <c r="E429" i="1" s="1"/>
  <c r="D430" i="1"/>
  <c r="E430" i="1" s="1"/>
  <c r="D431" i="1"/>
  <c r="E431" i="1" s="1"/>
  <c r="D432" i="1"/>
  <c r="E432" i="1" s="1"/>
  <c r="D433" i="1"/>
  <c r="E433" i="1" s="1"/>
  <c r="D434" i="1"/>
  <c r="E434" i="1" s="1"/>
  <c r="D435" i="1"/>
  <c r="E435" i="1" s="1"/>
  <c r="D436" i="1"/>
  <c r="E436" i="1" s="1"/>
  <c r="D437" i="1"/>
  <c r="E437" i="1"/>
  <c r="D438" i="1"/>
  <c r="E438" i="1" s="1"/>
  <c r="D439" i="1"/>
  <c r="E439" i="1" s="1"/>
  <c r="D440" i="1"/>
  <c r="E440" i="1" s="1"/>
  <c r="D441" i="1"/>
  <c r="E441" i="1" s="1"/>
  <c r="D442" i="1"/>
  <c r="E442" i="1" s="1"/>
  <c r="D443" i="1"/>
  <c r="E443" i="1" s="1"/>
  <c r="D444" i="1"/>
  <c r="E444" i="1" s="1"/>
  <c r="D445" i="1"/>
  <c r="E445" i="1" s="1"/>
  <c r="D446" i="1"/>
  <c r="E446" i="1" s="1"/>
  <c r="D447" i="1"/>
  <c r="E447" i="1" s="1"/>
  <c r="D448" i="1"/>
  <c r="E448" i="1" s="1"/>
  <c r="D449" i="1"/>
  <c r="E449" i="1" s="1"/>
  <c r="D450" i="1"/>
  <c r="E450" i="1" s="1"/>
  <c r="D451" i="1"/>
  <c r="E451" i="1" s="1"/>
  <c r="D452" i="1"/>
  <c r="E452" i="1" s="1"/>
  <c r="D453" i="1"/>
  <c r="E453" i="1" s="1"/>
  <c r="D454" i="1"/>
  <c r="E454" i="1" s="1"/>
  <c r="D455" i="1"/>
  <c r="E455" i="1" s="1"/>
  <c r="D456" i="1"/>
  <c r="E456" i="1" s="1"/>
  <c r="D457" i="1"/>
  <c r="E457" i="1"/>
  <c r="D458" i="1"/>
  <c r="E458" i="1" s="1"/>
  <c r="D459" i="1"/>
  <c r="E459" i="1" s="1"/>
  <c r="D460" i="1"/>
  <c r="E460" i="1" s="1"/>
  <c r="D2" i="1"/>
  <c r="E2" i="1" s="1"/>
  <c r="D60" i="2"/>
  <c r="D61" i="2"/>
  <c r="D62" i="2"/>
  <c r="D66" i="2"/>
  <c r="D68" i="2"/>
  <c r="D70" i="2"/>
  <c r="D73" i="2"/>
  <c r="D75" i="2"/>
  <c r="D76" i="2"/>
  <c r="D79" i="2"/>
  <c r="D80" i="2"/>
  <c r="D81" i="2"/>
  <c r="D82" i="2"/>
  <c r="D83" i="2"/>
  <c r="D84" i="2"/>
  <c r="D86" i="2"/>
  <c r="D88" i="2"/>
  <c r="D89" i="2"/>
  <c r="D90" i="2"/>
  <c r="D92" i="2"/>
  <c r="D94" i="2"/>
  <c r="D95" i="2"/>
  <c r="D97" i="2"/>
  <c r="D98" i="2"/>
  <c r="D102" i="2"/>
  <c r="D103" i="2"/>
  <c r="D105" i="2"/>
  <c r="D106" i="2"/>
  <c r="D107" i="2"/>
  <c r="D109" i="2"/>
  <c r="D111" i="2"/>
  <c r="D116" i="2"/>
  <c r="D120" i="2"/>
  <c r="D121" i="2"/>
  <c r="D124" i="2"/>
  <c r="D131" i="2"/>
  <c r="D134" i="2"/>
  <c r="D143" i="2"/>
  <c r="D147" i="2"/>
  <c r="D152" i="2"/>
  <c r="D153" i="2"/>
  <c r="D157" i="2"/>
  <c r="D160" i="2"/>
  <c r="D4" i="2"/>
  <c r="D5" i="2"/>
  <c r="D6" i="2"/>
  <c r="D7" i="2"/>
  <c r="D8" i="2"/>
  <c r="D9" i="2"/>
  <c r="D12" i="2"/>
  <c r="D13" i="2"/>
  <c r="D14" i="2"/>
  <c r="D16" i="2"/>
  <c r="D17" i="2"/>
  <c r="D18" i="2"/>
  <c r="D21" i="2"/>
  <c r="D22" i="2"/>
  <c r="D23" i="2"/>
  <c r="D28" i="2"/>
  <c r="D29" i="2"/>
  <c r="D30" i="2"/>
  <c r="D31" i="2"/>
  <c r="D34" i="2"/>
  <c r="D35" i="2"/>
  <c r="D36" i="2"/>
  <c r="D37" i="2"/>
  <c r="D43" i="2"/>
  <c r="D44" i="2"/>
  <c r="D46" i="2"/>
  <c r="D49" i="2"/>
  <c r="D51" i="2"/>
  <c r="D52" i="2"/>
  <c r="D55" i="2"/>
  <c r="D58" i="2"/>
  <c r="D2" i="2"/>
  <c r="E12" i="6" l="1"/>
  <c r="D16" i="6" s="1"/>
  <c r="E19" i="6"/>
  <c r="D14" i="6"/>
  <c r="H19" i="6"/>
  <c r="E35" i="6"/>
  <c r="E31" i="6"/>
  <c r="E27" i="6"/>
  <c r="E34" i="6"/>
  <c r="E30" i="6"/>
  <c r="E26" i="6"/>
  <c r="E33" i="6"/>
  <c r="E29" i="6"/>
  <c r="E32" i="6"/>
  <c r="E28" i="6"/>
  <c r="D17" i="6"/>
  <c r="D15" i="6"/>
  <c r="A263" i="1"/>
  <c r="A167" i="1"/>
  <c r="A95" i="1"/>
</calcChain>
</file>

<file path=xl/sharedStrings.xml><?xml version="1.0" encoding="utf-8"?>
<sst xmlns="http://schemas.openxmlformats.org/spreadsheetml/2006/main" count="9896" uniqueCount="3405">
  <si>
    <t>Post Name</t>
  </si>
  <si>
    <t>URL</t>
  </si>
  <si>
    <t>***~~~***ASAP~MARCH 2020!! VARIOUS GREAT Positions in all Major and Minor Cities in South Korea, RELIABLE RECRUITERS, ASAP~December Positions For SINGLES/ COUPLES/ E-21 Visas/ F4 Visas‚Ä¶.SEOUL, GYEONGGI, BUSAN, DAEGU, INCHEON, ULSAN, CHANGWON, JEJU ISLAND, DAEJEON, JEONJU, SUNCHEON, ETC. *** ~~~**</t>
  </si>
  <si>
    <t>http://www.eslcafe.com/jobs/korea/index.cgi?read=78060</t>
  </si>
  <si>
    <t>‚ñà‚ñà‚ñà‚ñà‚ñà‚ñà‚ñà‚ñà‚ñà‚ñà‚ñà‚ñà‚ñà‚ñà‚ñà Gyeongnam, Chungnam for Oct, Nov &amp; Dec &amp; EPIK Nationwide Program Spring 2020 ‚Äì All Programs 26working days vacation + 15 national days ?‚ñà‚ñà‚ñà‚ñà‚ñà‚ñà‚ñà‚ñà‚ñà‚ñà‚ñà‚ñà‚ñà‚ñà‚ñà‚ñà with Korean Horizons ‚Äì Premier Recruitment Company</t>
  </si>
  <si>
    <t>http://www.eslcafe.com/jobs/korea/index.cgi?read=78059</t>
  </si>
  <si>
    <t>‚ñà‚ñà‚ñà‚ñà ‚ñà‚ñà‚ñà ‚ñà‚ñà‚ñà‚ñà 2.4~2.8 Mil WON, GREAT WORKING HOURS, LUXURY HOUSING, NICE STAFF, EXCELLENT REPUTATION, WONDERFUL LOCATION 15 MINS FROM GANGNAM SEOUL ‚ñà‚ñà‚ñà‚ñà ‚ñà‚ñà‚ñà ‚ñà‚ñà‚ñà‚ñà</t>
  </si>
  <si>
    <t>http://www.eslcafe.com/jobs/korea/index.cgi?read=78058</t>
  </si>
  <si>
    <t>OCTOBER or NOVEMBER * SEOUL * ELEMENTARY / RESEARCH &amp; DEVELOPMENT* OCTOBER or NOVEMBER *</t>
  </si>
  <si>
    <t>http://www.eslcafe.com/jobs/korea/index.cgi?read=78057</t>
  </si>
  <si>
    <t>‚ñà‚ñà ‚ñà Find your mew job adventure today ‚ñà‚ñà ‚ñà Entry Level + Experienced teacher positions in/around Seoul, Busan and other major cities + Coastal/Rural/Mountainous areas ‚ñà‚ñà ‚ñà Various Couple Positions too ‚ñà‚ñà ‚ñà</t>
  </si>
  <si>
    <t>http://www.eslcafe.com/jobs/korea/index.cgi?read=78056</t>
  </si>
  <si>
    <t>Native English Speaking Teacher Needed in Seoul</t>
  </si>
  <si>
    <t>http://www.eslcafe.com/jobs/korea/index.cgi?read=78055</t>
  </si>
  <si>
    <t>APPLY NOW!!! Jeju, Gyeonggi, Busan</t>
  </si>
  <si>
    <t>http://www.eslcafe.com/jobs/korea/index.cgi?read=78054</t>
  </si>
  <si>
    <t>Seoul, Gyoung-gi/[Teaching Adults] Looking for Native English Teachers in Seoul/Gyung-gi Area</t>
  </si>
  <si>
    <t>http://www.eslcafe.com/jobs/korea/index.cgi?read=78053</t>
  </si>
  <si>
    <t>Teach Motivated Adults in Seoul: November &amp; December Start Dates</t>
  </si>
  <si>
    <t>http://www.eslcafe.com/jobs/korea/index.cgi?read=78052</t>
  </si>
  <si>
    <t>Gangnam English Academy Seeking Great Kindergarten Teachers, Starting at 3.3mil per month</t>
  </si>
  <si>
    <t>http://www.eslcafe.com/jobs/korea/index.cgi?read=78051</t>
  </si>
  <si>
    <t>‚òÖ‚òÖ‚òÖ‚òÖ‚òÖ‚òÖBeautiful Autumn Season - Wonderful Positions In Korea ‚òÖ‚òÖ‚òÖ‚òÖ‚òÖ‚òÖ</t>
  </si>
  <si>
    <t>http://www.eslcafe.com/jobs/korea/index.cgi?read=78050</t>
  </si>
  <si>
    <t>‚ñê‚ñê‚ñê Respectable English Academy DYB &amp; Creo Choisun‚ñê‚ñê Locations in Seoul &amp; Gyeonggi‚ñê‚ñê Oct to 2020 PT &amp; FT Openings ‚ñê‚ñê 2.0-2.6 Million Won Salary ‚ñê‚ñê Great housing with Full Benefits‚ñê‚ñê APPLY TODAY!!! ‚ñê‚ñê‚ñê‚ñê‚ñê‚ñê</t>
  </si>
  <si>
    <t>http://www.eslcafe.com/jobs/korea/index.cgi?read=78049</t>
  </si>
  <si>
    <t>Hiring Nationwide - Start Nov or Feb - PreK-K, Elementary, Middle School, High School</t>
  </si>
  <si>
    <t>http://www.eslcafe.com/jobs/korea/index.cgi?read=78048</t>
  </si>
  <si>
    <t>-- ASAP, NOVEMBER, DECEMBER, JANUARY, FEBRUARY POSITIONS UPDATED &gt;&gt; ALL OVER KOREA &gt;&gt; SINGLE/COUPLE TEACHERS, GYOPOS, NEW or EXPERIENCED TEACHERS ALL WELCOME! &gt;&gt;&gt; APPLY NOW &gt;&gt;</t>
  </si>
  <si>
    <t>http://www.eslcafe.com/jobs/korea/index.cgi?read=78047</t>
  </si>
  <si>
    <t>‚òÖ‚òÖ‚òÖ $$$ Excellent Pay!! Good Location!! Seoul, Busan, Daegu, All over Korea!!</t>
  </si>
  <si>
    <t>http://www.eslcafe.com/jobs/korea/index.cgi?read=78046</t>
  </si>
  <si>
    <t>Honest Expat owned recruitment agency seeks great teachers for great schools all over Korea EPIK/GEPIK &amp; Hakwon (Seoul/Gyeonggido/Jeju/Geoje/Busan/Daegu/etc. Work with expats!</t>
  </si>
  <si>
    <t>http://www.eslcafe.com/jobs/korea/index.cgi?read=78044</t>
  </si>
  <si>
    <t>‚ñ∂‚ñ∂‚ñ∂ ASAP to 2020 ‚ñ∂‚ñ∂‚ñ∂ Specializing in Teaching Jobs Since 2006 ‚ñ∂‚ñ∂‚ñ∂ Seoul, Incheon, Bundang, Busan, Jeju, Daegu, Daejeon, Gwangju, Mokpo Gyeonggi, and Couple positions and ALL areas in Korea ‚ñ∂‚ñ∂‚ñ∂</t>
  </si>
  <si>
    <t>http://www.eslcafe.com/jobs/korea/index.cgi?read=78043</t>
  </si>
  <si>
    <t>‚óà‚òÖ‚óà‚òÖ‚óà‚òÖ‚óà‚òÖ‚óà‚òÖ‚óà‚òÖ‚óà ASAP ‚Äì February!!! Great Opportunities for ESL Teaching in KOREA - Seoul, Daegu, Busan, Daejeon, Incheon, Wonju, Pohang, Sejong, Bucheon, Chuncheon, Suji, Bundang, Dangjin, and All Over KOREA / GYOPO, SINGLE and COUPLE !!! ‚óà‚òÖ‚óà‚òÖ‚óà‚òÖ‚óà‚òÖ‚óà‚òÖ‚óà‚òÖ‚óà</t>
  </si>
  <si>
    <t>http://www.eslcafe.com/jobs/korea/index.cgi?read=78042</t>
  </si>
  <si>
    <t>‚ñà‚ñà‚ñà‚ñà‚ñà‚ñà‚ñà‚ñà‚ñà‚ñà‚ñà‚ñà [ PUBLIC SCHOOLS, FULL TIME ] EPIK 2020 SPRING ‚óè‚óè‚óè‚óè‚óè‚óè‚óè‚óè Apply with KORVIA, Official Partner of EPIK - Government Funded English Teaching Program in Public schools ‚óè‚óè‚óè‚óè‚óè‚óè‚óè‚óè #No.Prior.Teaching.Experience.Necessary #FULL.BENEFITS Don‚Äôt miss out ‚ñà‚ñà‚ñà‚ñà‚ñà‚ñà‚ñà‚ñà‚ñà‚ñà‚ñà‚ñà‚ñà‚ñà</t>
  </si>
  <si>
    <t>http://www.eslcafe.com/jobs/korea/index.cgi?read=78041</t>
  </si>
  <si>
    <t>üçéüçéüçéüçéüçéüçéApply Now for TEACHING JOB in CHINA &amp; KOREA üçéüçé HIGHER SALARY WITH REPUTABLE JOBSüçéüçéüçéüçéüçéüçé</t>
  </si>
  <si>
    <t>http://www.eslcafe.com/jobs/korea/index.cgi?read=78040</t>
  </si>
  <si>
    <t>‚òÖ‚òÖ‚òÖ‚òÖ‚òÖ REPUTABLE SCHOOLS in SEOUL, GYUNGGI, BUSAN, DAEJEON, DAEGU, all over KOREA / PUBLIC/ AFTER SCHOOL /Adult BUSINESS / Gyopo-F4/ Couple Positions/ Find TEACHING JOBS you want!!! ‚òÖ‚òÖ‚òÖ‚òÖ‚òÖ</t>
  </si>
  <si>
    <t>http://www.eslcafe.com/jobs/korea/index.cgi?read=78039</t>
  </si>
  <si>
    <t>2.4M ~ 2.7M + All Benefits, Cheonan</t>
  </si>
  <si>
    <t>http://www.eslcafe.com/jobs/korea/index.cgi?read=78038</t>
  </si>
  <si>
    <t>&gt;‚òÖ&gt;‚òÖ&gt;Super ESL &gt;‚òÖ&gt;‚òÖ&gt;‚òÖ&gt;‚òÖ Oct, Nov, Dec / E2, F4, F6 / Full time, Part time ‚òÖ&lt;‚òÖ&lt;‚òÖ&lt;‚òÖSuper ESL&lt;‚òÖ</t>
  </si>
  <si>
    <t>http://www.eslcafe.com/jobs/korea/index.cgi?read=78037</t>
  </si>
  <si>
    <t>&gt;&gt;&gt;&gt;&gt;&gt;&gt;REPUTABLE SCHOOLS IN Seoul, Busan, Songdo, Jeonju, Daegu,Ulsan, Changwon,Incheon, &lt;&lt;&lt;&lt;&lt;&lt;&lt;&lt;</t>
  </si>
  <si>
    <t>http://www.eslcafe.com/jobs/korea/index.cgi?read=78036</t>
  </si>
  <si>
    <t>December(Elem) &amp; March(Kindy) * Central Seoul</t>
  </si>
  <si>
    <t>http://www.eslcafe.com/jobs/korea/index.cgi?read=78035</t>
  </si>
  <si>
    <t>Great teaching positions in Seoul, near Seou, Busan, Incheon, Daegu, Daejeon, Changwon, Pohang, Ulsan, Jenju , Sejong and Cheonan</t>
  </si>
  <si>
    <t>http://www.eslcafe.com/jobs/korea/index.cgi?read=78033</t>
  </si>
  <si>
    <t>$$$$$$$$ 2019 September, October, November Positions, High pay positions, After school, Couple positions, Public school, F4(GYOPO) Reputable Schools all over KOREA Seoul, Busan, Daegu $$$$$$$$$</t>
  </si>
  <si>
    <t>http://www.eslcafe.com/jobs/korea/index.cgi?read=78032</t>
  </si>
  <si>
    <t>Couple? Single? Team? Welcome to Beautiful Ocean city, Geoje (nearby Busan city)</t>
  </si>
  <si>
    <t>http://www.eslcafe.com/jobs/korea/index.cgi?read=78031</t>
  </si>
  <si>
    <t>‚ñê‚ñê RELIABLE SERVICE ‚ñê‚ñê LOCATIONS NATIONWIDE AVAILABLE KOREA‚ñê‚ñê ASAP to 2020 FT / PT OPENINGS ‚ñê‚ñê COMPETITIVE SALARY ‚ñê‚ñê FULL BENEFITS PROVIDED ‚ñê‚ñê APPLY TODAY!!! ‚ñê‚ñê‚ñê‚ñê‚ñê‚ñê</t>
  </si>
  <si>
    <t>http://www.eslcafe.com/jobs/korea/index.cgi?read=78030</t>
  </si>
  <si>
    <t>Dongtan New City, Full time position(from US, Canada, UK, Australia, and New Zealand)</t>
  </si>
  <si>
    <t>http://www.eslcafe.com/jobs/korea/index.cgi?read=78029</t>
  </si>
  <si>
    <t>http://www.eslcafe.com/jobs/korea/index.cgi?read=78028</t>
  </si>
  <si>
    <t>Tired of looking at the same old ads from McHagwons?</t>
  </si>
  <si>
    <t>http://www.eslcafe.com/jobs/korea/index.cgi?read=78027</t>
  </si>
  <si>
    <t>‚ù§‚ù§‚ù§‚ù§‚ù§‚ù§‚ù§‚ù§‚ù§ Couple Positions, Various Positions! Gyopo Jobs (F4 visa ), International schools, Seoul, Surrounding area of Seoul, Coastal cities ASAP locations! ‚ù§‚ù§‚ù§‚ù§‚ù§‚ù§‚ù§‚ù§‚ù§‚ù§</t>
  </si>
  <si>
    <t>http://www.eslcafe.com/jobs/korea/index.cgi?read=78026</t>
  </si>
  <si>
    <t>+++++ Teach English in Korea ++++++++++ EPIK 2020 Spring intake ++++++++++ An official partner of EPIK program +++++ Apply EPIK Spring 2020 through ESL Consulting( Seoul ESL) +++++</t>
  </si>
  <si>
    <t>http://www.eslcafe.com/jobs/korea/index.cgi?read=78025</t>
  </si>
  <si>
    <t>Korea Defense Language Institute (KDLI) Seeks English Instructors</t>
  </si>
  <si>
    <t>http://www.eslcafe.com/jobs/korea/index.cgi?read=78024</t>
  </si>
  <si>
    <t>Job Opening: Full-time English Instructor in Seoul</t>
  </si>
  <si>
    <t>http://www.eslcafe.com/jobs/korea/index.cgi?read=78023</t>
  </si>
  <si>
    <t>Christian Teachers Needed: English ‚Äì Literature, Jouranlism, Communication, Math, Geometry, Pre-Calculus, Statistics, Biology, Literature, Jouranlism, Communication, General Science ‚Äì Biology, Physics, Geography, History, Liturature, Journalism, Communication (Prefer Preschool Education Major)</t>
  </si>
  <si>
    <t>http://www.eslcafe.com/jobs/korea/index.cgi?read=78022</t>
  </si>
  <si>
    <t>Full-time Positions =&gt; November 1 Teacher ‚Ä¢ Incheon, Korea</t>
  </si>
  <si>
    <t>http://www.eslcafe.com/jobs/korea/index.cgi?read=78021</t>
  </si>
  <si>
    <t>http://www.eslcafe.com/jobs/korea/index.cgi?read=78020</t>
  </si>
  <si>
    <t>*** We Are looking for excellent teachers for our POSITIONS- Seoul, nearby Seoul, Busan, Cheonju, CheonAn, Iksan, Sejong...STARTING ASAP~MARCH(2020)&gt;&gt; FEEL FREE TO CONTACT US!!! ***</t>
  </si>
  <si>
    <t>http://www.eslcafe.com/jobs/korea/index.cgi?read=78019</t>
  </si>
  <si>
    <t>‚ñà‚ñà‚ñà‚ñà ‚ñà‚ñà‚ñà‚ñà ‚ñà‚ñà‚ñà‚ñà 2.4~2.8 Mil WON, GREAT WORKING HOURS, LUXURY HOUSING, NICE STAFF, EXCELLENT REPUTATION, WONDERFUL LOCATION 15 MINS FROM GANGNAM SEOUL ‚ñà‚ñà‚ñà‚ñà ‚ñà‚ñà‚ñà ‚ñà‚ñà‚ñà‚ñà</t>
  </si>
  <si>
    <t>http://www.eslcafe.com/jobs/korea/index.cgi?read=78018</t>
  </si>
  <si>
    <t>Couple? Team? Welcome to Beautiful Ocean city, Geoje (nearby Busan city)</t>
  </si>
  <si>
    <t>http://www.eslcafe.com/jobs/korea/index.cgi?read=78017</t>
  </si>
  <si>
    <t>‚òÖ‚òÖ‚òÖTHE BEST LOCATION! SCHOOL NEAR THE BEACH!‚òÖ‚òÖ‚òÖ</t>
  </si>
  <si>
    <t>http://www.eslcafe.com/jobs/korea/index.cgi?read=78016</t>
  </si>
  <si>
    <t>Part-time (visa sponsored) positions in Seoul / Busan / Daegu / Gyeonggi</t>
  </si>
  <si>
    <t>http://www.eslcafe.com/jobs/korea/index.cgi?read=78015</t>
  </si>
  <si>
    <t>http://www.eslcafe.com/jobs/korea/index.cgi?read=78014</t>
  </si>
  <si>
    <t>[Ansan] Seeking a Native English Teacher for October 2019</t>
  </si>
  <si>
    <t>http://www.eslcafe.com/jobs/korea/index.cgi?read=78013</t>
  </si>
  <si>
    <t>Native English Speaking Teachers Needed in Mapo-gu, Seoul, Korea</t>
  </si>
  <si>
    <t>http://www.eslcafe.com/jobs/korea/index.cgi?read=78012</t>
  </si>
  <si>
    <t>http://www.eslcafe.com/jobs/korea/index.cgi?read=78011</t>
  </si>
  <si>
    <t>Teaching Opportunities in Gang-nam Seoul, Korea</t>
  </si>
  <si>
    <t>http://www.eslcafe.com/jobs/korea/index.cgi?read=78010</t>
  </si>
  <si>
    <t>http://www.eslcafe.com/jobs/korea/index.cgi?read=78009</t>
  </si>
  <si>
    <t>[APPLETREE]Apply Now for TEACHING JOB in CHINA &amp; KOREA üçéüçé HIGHER SALARY WITH REPUTABLE JOBS</t>
  </si>
  <si>
    <t>http://www.eslcafe.com/jobs/korea/index.cgi?read=78008</t>
  </si>
  <si>
    <t>‚ñà‚ñà‚ñà‚ñà‚ñà‚ñà‚ñà‚ñà‚ñà‚ñà‚ñà‚ñà‚ñà‚ñà‚ñà Gyeongnam, Chungnam for Oct, Nov &amp; Dec &amp; EPIK Nationwide Program Spring 2020 ‚Äì All Programs 26working days vacation + 15 national days‚ñà‚ñà‚ñà‚ñà‚ñà‚ñà‚ñà‚ñà‚ñà‚ñà‚ñà‚ñà‚ñà‚ñà‚ñà‚ñà with Korean Horizons ‚Äì Premier Recruitment Company</t>
  </si>
  <si>
    <t>http://www.eslcafe.com/jobs/korea/index.cgi?read=78006</t>
  </si>
  <si>
    <t>HUFS in Yongin / University Professor Needed</t>
  </si>
  <si>
    <t>http://www.eslcafe.com/jobs/korea/index.cgi?read=78005</t>
  </si>
  <si>
    <t>RISE Education Korea - Positions in Seoul and Others</t>
  </si>
  <si>
    <t>http://www.eslcafe.com/jobs/korea/index.cgi?read=78004</t>
  </si>
  <si>
    <t>‚ñ∂‚ñ∂EASY JOB &amp; HIGH PAY‚ñ∂‚ñ∂EASY JOB &amp; HIGH PAY‚ñ∂‚ñ∂EASY JOB &amp; HIGH PAY‚ñ∂‚ñ∂EASY JOB &amp; HIGH PAY</t>
  </si>
  <si>
    <t>http://www.eslcafe.com/jobs/korea/index.cgi?read=78003</t>
  </si>
  <si>
    <t>‚òÖ-‚òÖ-‚òÖ(Not an agent)‚ÄìStarting from 2.4M~ : English Teachers for Kinder &amp; Elementary students in Gwangju‚òÖ-‚òÖ-‚òÖ</t>
  </si>
  <si>
    <t>http://www.eslcafe.com/jobs/korea/index.cgi?read=78002</t>
  </si>
  <si>
    <t>#### ASAP~ Mar 1st,2020.DIVERSE QUALIFIED TEACHING POSITIONS IN &amp; NEAR SEOUL(GangNam &amp; Others),BUSAN,DAEGU,CHEONAN,ULSAN,JEONJU,JEJU,GEOJE AND ALL OVER KOREA.KINDER~ADULTS, F/T, P/T Teaching ADULTS, E2 F4, F VISA, SINGLE AND COUPLE POSITIONS.INTERNATIONAL SCHOOL #####</t>
  </si>
  <si>
    <t>http://www.eslcafe.com/jobs/korea/index.cgi?read=78001</t>
  </si>
  <si>
    <t>‚ñà‚ñà ‚ñà Math/Literature/Science/ History positions ‚ñà‚ñà ‚ñà Various Entry Level + Experienced positions in Central Seoul ‚ñà‚ñà ‚ñà Busan/Daegu/Ulsan ‚ñà‚ñà ‚ñà Coastal/Rural/Mountainous areas ‚ñà‚ñà ‚ñà Couple positions</t>
  </si>
  <si>
    <t>http://www.eslcafe.com/jobs/korea/index.cgi?read=78000</t>
  </si>
  <si>
    <t>http://www.eslcafe.com/jobs/korea/index.cgi?read=77999</t>
  </si>
  <si>
    <t>++++++++++++++++++++Excellent Hagwon jobs in central Seoul, Busan, Daegu, Gyunggi, Jeju +++ Public elementary &amp; International school+++Private elementary schools in Seoul +++++ Adult position in Gangnam, couple position and more +++++2020 Spring intake EPIK ++++an official partner of EPIK program +++ ESL Consulting (Seoul ESL)+++++++++++++++++++++++</t>
  </si>
  <si>
    <t>http://www.eslcafe.com/jobs/korea/index.cgi?read=77998</t>
  </si>
  <si>
    <t>&gt;&gt;&gt; Korea Teaching Positions- FIND YOUR JOB here - APPLY NOW!!! &lt;&lt;&lt;</t>
  </si>
  <si>
    <t>http://www.eslcafe.com/jobs/korea/index.cgi?read=77997</t>
  </si>
  <si>
    <t>http://www.eslcafe.com/jobs/korea/index.cgi?read=77996</t>
  </si>
  <si>
    <t>Hiring Energetic Full-time ESL Teachers for our English Village in Suyu, Seoul</t>
  </si>
  <si>
    <t>http://www.eslcafe.com/jobs/korea/index.cgi?read=77995</t>
  </si>
  <si>
    <t>Full-Time Native English Teachers Wanted - Goyang City, northwest of Seoul (40 minutes from north-western Seoul by public transportation)</t>
  </si>
  <si>
    <t>http://www.eslcafe.com/jobs/korea/index.cgi?read=77994</t>
  </si>
  <si>
    <t>Certified Teachers needed to Start Late December: Monthly Pay 2.55~2.95 Million Won based on Merits, 4 Weeks Paid Vacation, National Pension</t>
  </si>
  <si>
    <t>http://www.eslcafe.com/jobs/korea/index.cgi?read=77993</t>
  </si>
  <si>
    <t>Female English teachers needed in Hong Kong. Immediate Openings</t>
  </si>
  <si>
    <t>http://www.eslcafe.com/jobs/korea/index.cgi?read=77992</t>
  </si>
  <si>
    <t>IIIIIIIIIlllllllI Approved and reputable schools all over Korea in Seoul, Gyeong-gi, Busan, Daegu, Daejeon, Gwangju and Jeju. Our various jobs meet your need. 24/7 Support. IIIIIIIIIIIIIIIII</t>
  </si>
  <si>
    <t>http://www.eslcafe.com/jobs/korea/index.cgi?read=77991</t>
  </si>
  <si>
    <t>http://www.eslcafe.com/jobs/korea/index.cgi?read=77990</t>
  </si>
  <si>
    <t>http://www.eslcafe.com/jobs/korea/index.cgi?read=77989</t>
  </si>
  <si>
    <t>‚òÖ‚òÖ‚òÖ‚òÖ‚òÖ [ September 20, 2019] REPUTABLE SCHOOLS in SEOUL, GYUNGGI, BUSAN, DAEJEON, DAEGU, all over KOREA / PUBLIC/ AFTER SCHOOL /Adult BUSINESS / Gyopo-F4/ Couple Positions/ Find TEACHING JOBS you want!!! ‚òÖ‚òÖ‚òÖ‚òÖ‚òÖ</t>
  </si>
  <si>
    <t>http://www.eslcafe.com/jobs/korea/index.cgi?read=77988</t>
  </si>
  <si>
    <t>‚ù§‚ù§‚ù§‚ù§‚ù§‚ù§‚ù§‚ù§‚ù§ Couple Positions, Various Positions! Gyopo Jobs (F4 visa ), International schools, Adult teaching, Seoul, Surrounding area of Seoul, Gwangju, Incheon, Busan Coastal cities ASAP locations! ‚ù§‚ù§‚ù§‚ù§‚ù§‚ù§‚ù§‚ù§‚ù§‚ù§</t>
  </si>
  <si>
    <t>http://www.eslcafe.com/jobs/korea/index.cgi?read=77987</t>
  </si>
  <si>
    <t>‚òÖ‚òÖ‚òÖ Beautiful Autumn Season, Wonderful Positions at Korea Nationwide ‚òÖ‚òÖ‚òÖ</t>
  </si>
  <si>
    <t>http://www.eslcafe.com/jobs/korea/index.cgi?read=77986</t>
  </si>
  <si>
    <t>The best location in Busan! Right behind of Gwangali beach! The great school!</t>
  </si>
  <si>
    <t>http://www.eslcafe.com/jobs/korea/index.cgi?read=77985</t>
  </si>
  <si>
    <t>Dwight School Seoul Human Resources Assistant in Seoul</t>
  </si>
  <si>
    <t>http://www.eslcafe.com/jobs/korea/index.cgi?read=77984</t>
  </si>
  <si>
    <t>‚òÖ GYEONGGI-DO GOYANG-SI ILSAN DONG-GU, SOUTH KOREA ‚òÖ FULL-TIME TEACHERS</t>
  </si>
  <si>
    <t>http://www.eslcafe.com/jobs/korea/index.cgi?read=77982</t>
  </si>
  <si>
    <t>Full-Time Adult EFL Teaching Positions with YBM Gangnam</t>
  </si>
  <si>
    <t>http://www.eslcafe.com/jobs/korea/index.cgi?read=77981</t>
  </si>
  <si>
    <t>APPLY NOW for GOOD SALARY JOB and for ESTABLISHED English Institute</t>
  </si>
  <si>
    <t>http://www.eslcafe.com/jobs/korea/index.cgi?read=77980</t>
  </si>
  <si>
    <t>JEJU- ‚ñà‚ñà‚ñà‚ñà‚ñà ***JEJU Nice school in Jeju "Korean Hawaii" for Nov 1st, 2019. ***</t>
  </si>
  <si>
    <t>http://www.eslcafe.com/jobs/korea/index.cgi?read=77979</t>
  </si>
  <si>
    <t>##### IMMMEDIATE GOOD POSITION- Sanbon(Anyang) F4 Visa Kyopo Teacher(SANBON-near Anyang)-E2/F4 Visa Teachers in Korea now and other positions #####</t>
  </si>
  <si>
    <t>http://www.eslcafe.com/jobs/korea/index.cgi?read=77978</t>
  </si>
  <si>
    <t>ESL Jobs in major Korean cities. Experienced, reputable and honest recruiters you can count on</t>
  </si>
  <si>
    <t>http://www.eslcafe.com/jobs/korea/index.cgi?read=77977</t>
  </si>
  <si>
    <t>$$$ Single/Couple positions/Central Seoul, near Seoul, Gyeonggido, and Major cities/ HOT JOBS!! APPLY FOR IT!!!</t>
  </si>
  <si>
    <t>http://www.eslcafe.com/jobs/korea/index.cgi?read=77976</t>
  </si>
  <si>
    <t>Action Teachers Wanted: Debate, Play Acting, Story Telling - Teach English via fun and stimulating student activities - Bundang, Korea</t>
  </si>
  <si>
    <t>http://www.eslcafe.com/jobs/korea/index.cgi?read=77975</t>
  </si>
  <si>
    <t>Shema Christian School Seeks Teachers for Spring 2020</t>
  </si>
  <si>
    <t>http://www.eslcafe.com/jobs/korea/index.cgi?read=77974</t>
  </si>
  <si>
    <t>http://www.eslcafe.com/jobs/korea/index.cgi?read=77973</t>
  </si>
  <si>
    <t>** THIS IS A DIRECT HIRE POST. NO RECRUITERS INVOLVED. ** Incheon/Full-Time</t>
  </si>
  <si>
    <t>http://www.eslcafe.com/jobs/korea/index.cgi?read=77972</t>
  </si>
  <si>
    <t>KGC‚Äôs Recommending Positions all over Korea !Seoul,Daegu,Jeonju,Changwon,Incheon, Suwon, Yeosu, Jeju Island (couple job) and More ~~ Check out our jobs and our testimonials and Let us know your preferences!!</t>
  </si>
  <si>
    <t>http://www.eslcafe.com/jobs/korea/index.cgi?read=77971</t>
  </si>
  <si>
    <t>Hiring Nationwide - Start Oct or Nov - PreK-K, Elementary, Middle School, High School</t>
  </si>
  <si>
    <t>http://www.eslcafe.com/jobs/korea/index.cgi?read=77970</t>
  </si>
  <si>
    <t>‚òÖ‚òÖ‚òÖ ASAP~February Start Positions ! - FULL TIME/PART TIME/Gyopo Available JOBS updated- New or Experienced Foreign teachers are welcome! APPLY HERE! ‚òÖ‚òÖ‚òÖ</t>
  </si>
  <si>
    <t>http://www.eslcafe.com/jobs/korea/index.cgi?read=77969</t>
  </si>
  <si>
    <t>http://www.eslcafe.com/jobs/korea/index.cgi?read=77968</t>
  </si>
  <si>
    <t>&gt;‚òÖ&gt;‚òÖ&gt;Super ESL &gt;‚òÖ&gt;‚òÖ&gt;‚òÖ&gt;‚òÖ Sep, Oct, Nov, Dec / E2, F4, F6 / Full time, Part time ‚òÖ&lt;‚òÖ&lt;‚òÖ&lt;‚òÖSuper ESL&lt;‚òÖ</t>
  </si>
  <si>
    <t>http://www.eslcafe.com/jobs/korea/index.cgi?read=77967</t>
  </si>
  <si>
    <t>&gt;&gt;&gt;&gt;&gt;&gt;&gt;REPUTABLE SCHOOLS IN Seoul, Busan, Songdo, Jeonju, Daegu,Ulsan, Changwon, Incheon, &lt;&lt;&lt;&lt;&lt;&lt;&lt;&lt;</t>
  </si>
  <si>
    <t>http://www.eslcafe.com/jobs/korea/index.cgi?read=77966</t>
  </si>
  <si>
    <t>***~~~ ASAP~DECEMBER!! VARIOUS GREAT Positions in all Major and Minor Cities in South Korea, RELIABLE RECRUITERS, ASAP~December Positions For SINGLES/ COUPLES/ E-21 Visas/ F4 Visas‚Ä¶.SEOUL, GYEONGGI, BUSAN, DAEGU, INCHEON, ULSAN, CHANGWON, JEJU ISLAND, DAEJEON, JEONJU, SUNCHEON, ETC. ~~~**</t>
  </si>
  <si>
    <t>http://www.eslcafe.com/jobs/korea/index.cgi?read=77965</t>
  </si>
  <si>
    <t>UNESCO Global Peace Village (Korea, Icheon)</t>
  </si>
  <si>
    <t>http://www.eslcafe.com/jobs/korea/index.cgi?read=77962</t>
  </si>
  <si>
    <t>http://www.eslcafe.com/jobs/korea/index.cgi?read=77961</t>
  </si>
  <si>
    <t>http://www.eslcafe.com/jobs/korea/index.cgi?read=77960</t>
  </si>
  <si>
    <t>http://www.eslcafe.com/jobs/korea/index.cgi?read=77959</t>
  </si>
  <si>
    <t>We have 5 English Kindergarten position available for Dongtan &amp; Ilsan, South Korea (30 min to Gangnam, 45 min to Seoul station)</t>
  </si>
  <si>
    <t>http://www.eslcafe.com/jobs/korea/index.cgi?read=77958</t>
  </si>
  <si>
    <t>‚òÖ‚òÖ‚òÖ 4M.+ Reputable Academy(not agency) in Daechi-dong, Gangnam, GYOPO TEACHERS ONLY! 4M.+ ‚òÖ‚òÖ‚òÖ</t>
  </si>
  <si>
    <t>http://www.eslcafe.com/jobs/korea/index.cgi?read=77957</t>
  </si>
  <si>
    <t>http://www.eslcafe.com/jobs/korea/index.cgi?read=77956</t>
  </si>
  <si>
    <t>((((((((((((((((((((((((( Gyeongnam, Chungnam for Oct, Nov &amp; Dec &amp; EPIK Nationwide Program Spring 2020 ‚Äì All Programs 26working days vacation + 15 national days ))))))))))))))))))))))))) with Korean Horizons ‚Äì We provide a safety net for you</t>
  </si>
  <si>
    <t>http://www.eslcafe.com/jobs/korea/index.cgi?read=77955</t>
  </si>
  <si>
    <t>‚ñ∂‚ñ∂‚ñ∂ ASAP to December ‚ñ∂‚ñ∂‚ñ∂ Specializing in Teaching Jobs Since 2006 ‚ñ∂‚ñ∂‚ñ∂ Seoul, Incheon, Bundang, Busan, Jeju, Daegu, Daejeon, Gwangju, Mokpo Gyeonggi, and Couple positions and ALL areas in Korea ‚ñ∂‚ñ∂‚ñ∂</t>
  </si>
  <si>
    <t>http://www.eslcafe.com/jobs/korea/index.cgi?read=77954</t>
  </si>
  <si>
    <t>********* POSITIONS AVAILABLE NATIONWIDE***** TEACHING***** JOBS***** KOREA***** ASAP - NOVEMBER POSITIONS ***** APPLY NOW**********</t>
  </si>
  <si>
    <t>http://www.eslcafe.com/jobs/korea/index.cgi?read=77953</t>
  </si>
  <si>
    <t>Teach at the best school in the universe Salary: 2.5 million won plus good housing and we give good raises every year!</t>
  </si>
  <si>
    <t>http://www.eslcafe.com/jobs/korea/index.cgi?read=77952</t>
  </si>
  <si>
    <t>‚ù§‚ù§‚ù§‚ù§‚ù§‚ù§‚ù§‚ù§ Couple Position, Various Positions! Gyopo Jobs (F4 visa ), International schools, Adult teaching, Seoul, Surrounding area of Seoul, Jeju, Incheon, Busan Coastal cities ASAP locations! ‚ù§‚ù§‚ù§‚ù§‚ù§‚ù§‚ù§‚ù§‚ù§‚ù§</t>
  </si>
  <si>
    <t>http://www.eslcafe.com/jobs/korea/index.cgi?read=77951</t>
  </si>
  <si>
    <t>‚ñà‚ñà ‚ñà Check It Out! ‚ñà‚ñà ‚ñà Seoul/Busan/Other major cities ‚ñà‚ñà ‚ñà Coastal/Rural/Mountainous Areas ‚ñà‚ñà ‚ñà Various Couple Positions ‚ñà‚ñà ‚ñà Entry Level and Experienced Teachers ‚ñà‚ñà ‚ñà</t>
  </si>
  <si>
    <t>http://www.eslcafe.com/jobs/korea/index.cgi?read=77950</t>
  </si>
  <si>
    <t>Excellent Hagwon jobs in central Seoul, Busan, Daegu, Gyunggi, Jeju +++ Public elementary, middle, high school(EPIK) &amp; International school+++Private elementary schools in Seoul +++++ Adult position in Gangnam, couple position and more +++++2020 Spring intake EPIK ++++an official partner of EPIK program +++ ESL Consulting (Seoul ESL)+++APPLY NOW+++</t>
  </si>
  <si>
    <t>http://www.eslcafe.com/jobs/korea/index.cgi?read=77949</t>
  </si>
  <si>
    <t>----‚òÖ----‚òÖ----‚òÖ--- ESL KOREA Recruiting Agency--‚òÖ-----‚òÖ-----‚òÖ---- #REPUTABLE #EFFICIENT #1:1¬†CONSULTATION¬†#PROFESSIONAL#RELIABLE-----‚òÖ-------‚òÖ------ ¬†SEOUL, GYEONGGI,BUSAN,DAGEU,INCHEON,JEONJU,JEJU, ANY LOCATION AVAILABLE</t>
  </si>
  <si>
    <t>http://www.eslcafe.com/jobs/korea/index.cgi?read=77948</t>
  </si>
  <si>
    <t>APPLY NOW ## ESTABLISHED English Institute for Adults</t>
  </si>
  <si>
    <t>http://www.eslcafe.com/jobs/korea/index.cgi?read=77947</t>
  </si>
  <si>
    <t>[Jeju] F-visa Native Teacher Wanted A.S.A.P</t>
  </si>
  <si>
    <t>http://www.eslcafe.com/jobs/korea/index.cgi?read=77946</t>
  </si>
  <si>
    <t>http://www.eslcafe.com/jobs/korea/index.cgi?read=77945</t>
  </si>
  <si>
    <t>http://www.eslcafe.com/jobs/korea/index.cgi?read=77944</t>
  </si>
  <si>
    <t>http://www.eslcafe.com/jobs/korea/index.cgi?read=77943</t>
  </si>
  <si>
    <t>http://www.eslcafe.com/jobs/korea/index.cgi?read=77942</t>
  </si>
  <si>
    <t>#### DIVERSE QUALIFIED TEACHING POSITIONS IN &amp; NEAR SEOUL,BUSAN,DAEGU,ULSAN,JEONJU,CHANGWON,JEJU,GEOJE AND ALL OVER THE KOREA. KINDER~ADULTS, F/T, P/T Teaching ADULTS, E2 F4, F VISA, SINGLE AND COUPLE POSITIONS. INTERNATIONAL SCHOOL #####</t>
  </si>
  <si>
    <t>http://www.eslcafe.com/jobs/korea/index.cgi?read=77941</t>
  </si>
  <si>
    <t>‚òÖ‚òÖ‚òÖ‚òÖ‚òÖ‚òÖ‚òÖ Are YOU still looking for good positions? We'd recommend YOU the Right ones! GUMI, GUNSAN, DAEGU, SEOUL, YANGJU, YEOSU, JEONJU, JEJU, CHANGWON, ANSUNG and Nationwide ‚òÖ‚òÖ‚òÖ‚òÖ‚òÖ‚òÖ‚òÖ</t>
  </si>
  <si>
    <t>http://www.eslcafe.com/jobs/korea/index.cgi?read=77940</t>
  </si>
  <si>
    <t>Not a Recruiter * Sept. 25 &amp; October 7th * Seoul (south-central) * Elementary</t>
  </si>
  <si>
    <t>http://www.eslcafe.com/jobs/korea/index.cgi?read=77939</t>
  </si>
  <si>
    <t>#################################BEST RECRUITING APPLETREE``````````````HIGH SALARY positions in Korea &amp; China################################################</t>
  </si>
  <si>
    <t>http://www.eslcafe.com/jobs/korea/index.cgi?read=77938</t>
  </si>
  <si>
    <t>####### Good working hours # New Town in Gyeonggi-do # APPLY NOW for Kids Class</t>
  </si>
  <si>
    <t>http://www.eslcafe.com/jobs/korea/index.cgi?read=77937</t>
  </si>
  <si>
    <t>New Native teacher at Dongtan new village in Gyeonggi, South Korea</t>
  </si>
  <si>
    <t>http://www.eslcafe.com/jobs/korea/index.cgi?read=77936</t>
  </si>
  <si>
    <t>‚ñê RELIABLE SERVICE ‚ñê‚ñê LOCATIONS NATIONWIDE AVAILABLE KOREA‚ñê‚ñê ASAP to 2020 FT / PT OPENINGS ‚ñê‚ñê COMPETITIVE SALARY ‚ñê‚ñê FULL BENEFITS PROVIDED ‚ñê‚ñê APPLY TODAY!!! ‚ñê‚ñê‚ñê‚ñê‚ñê‚ñê</t>
  </si>
  <si>
    <t>http://www.eslcafe.com/jobs/korea/index.cgi?read=77935</t>
  </si>
  <si>
    <t>‚òÖ‚òÖ‚òÖ MANY KOREA TEACHING POSITIONS- LOOKING FOR EXCELLENT TEACHERS!- JUST CHECK OUR JOBS and APPLY NOW !!! ‚òÖ‚òÖ‚òÖ</t>
  </si>
  <si>
    <t>http://www.eslcafe.com/jobs/korea/index.cgi?read=77934</t>
  </si>
  <si>
    <t>http://www.eslcafe.com/jobs/korea/index.cgi?read=77933</t>
  </si>
  <si>
    <t>http://www.eslcafe.com/jobs/korea/index.cgi?read=77932</t>
  </si>
  <si>
    <t>http://www.eslcafe.com/jobs/korea/index.cgi?read=77931</t>
  </si>
  <si>
    <t>http://www.eslcafe.com/jobs/korea/index.cgi?read=77930</t>
  </si>
  <si>
    <t>http://www.eslcafe.com/jobs/korea/index.cgi?read=77929</t>
  </si>
  <si>
    <t>‚ñ∂‚ñ∂‚ñ∂‚ñ∂‚ñ∂ ASAP to December ‚ñ∂‚ñ∂‚ñ∂‚ñ∂ All Over Korea ‚ñ∂‚ñ∂‚ñ∂Couple positions and ALL areas in Korea ‚ñ∂‚ñ∂ Specializing in Teaching Jobs Since 2006 ‚ñ∂</t>
  </si>
  <si>
    <t>http://www.eslcafe.com/jobs/korea/index.cgi?read=77928</t>
  </si>
  <si>
    <t>BEST LOCATION, GangNam-Gu, SEOUL, Opening Positions for NOVEMBER 2019</t>
  </si>
  <si>
    <t>http://www.eslcafe.com/jobs/korea/index.cgi?read=77927</t>
  </si>
  <si>
    <t>‚òÖFull time job, Friendly teacher wanted, Ilsan Korea‚òÖ</t>
  </si>
  <si>
    <t>http://www.eslcafe.com/jobs/korea/index.cgi?read=77926</t>
  </si>
  <si>
    <t>Looking for a part-time tutor to teach a 5-year-old boy in Seoul</t>
  </si>
  <si>
    <t>http://www.eslcafe.com/jobs/korea/index.cgi?read=77924</t>
  </si>
  <si>
    <t>http://www.eslcafe.com/jobs/korea/index.cgi?read=77922</t>
  </si>
  <si>
    <t>‚òÖ‚òÖ‚òÖChung Dahm Learning Teaching Positions in Central Seoul/Salary Contract‚òÖ‚òÖ‚òÖ</t>
  </si>
  <si>
    <t>http://www.eslcafe.com/jobs/korea/index.cgi?read=77921</t>
  </si>
  <si>
    <t>Good ESL Jobs outside Seoul - Gwangju, Daejeon, Daegu, Yongin and Geoje ! www.e2korea.com --- www.e2korea.coom --- www.e2korea.com --- www.e2korea.com --- www.e2korea.com</t>
  </si>
  <si>
    <t>http://www.eslcafe.com/jobs/korea/index.cgi?read=77920</t>
  </si>
  <si>
    <t>http://www.eslcafe.com/jobs/korea/index.cgi?read=77919</t>
  </si>
  <si>
    <t>http://www.eslcafe.com/jobs/korea/index.cgi?read=77918</t>
  </si>
  <si>
    <t>Looking for a well-qualified English teacher in Ulsan</t>
  </si>
  <si>
    <t>http://www.eslcafe.com/jobs/korea/index.cgi?read=77917</t>
  </si>
  <si>
    <t>http://www.eslcafe.com/jobs/korea/index.cgi?read=77916</t>
  </si>
  <si>
    <t>++++Excellent Hagwon jobs in central Seoul, Busan, Daegu, Gyunggi, Jeju +++ Public elementary, middle, high school(GEPIK) &amp; International school+++Private elementary schools in Seoul +++++ Adult position in Gangnam, couple position and more +++++2020 Spring intake EPIK ++++an official partner of EPIK prgram +++ ESL Consulting (Seoul ESL)+++</t>
  </si>
  <si>
    <t>http://www.eslcafe.com/jobs/korea/index.cgi?read=77915</t>
  </si>
  <si>
    <t>‚ñà‚ñà ‚ñà EXPLORE Hottest Positions! ‚ñà‚ñà ‚ñà Seoul/Busan/Other major cities ‚ñà‚ñà ‚ñà ‚ñà‚ñàCoastal/Rural/Mountainous areas ‚ñà‚ñà ‚ñà Various Couples ‚ñà‚ñà ‚ñà</t>
  </si>
  <si>
    <t>http://www.eslcafe.com/jobs/korea/index.cgi?read=77914</t>
  </si>
  <si>
    <t>A full-time job Opened!! From next March of 2020, Si-Ji of Daegu, Korea</t>
  </si>
  <si>
    <t>http://www.eslcafe.com/jobs/korea/index.cgi?read=77912</t>
  </si>
  <si>
    <t>http://www.eslcafe.com/jobs/korea/index.cgi?read=77911</t>
  </si>
  <si>
    <t>http://www.eslcafe.com/jobs/korea/index.cgi?read=77910</t>
  </si>
  <si>
    <t>‚óà*‚óà*‚óà*‚óà*‚óà*‚óà*‚óà ASAP ‚Äì Next Semester!!! Great Opportunities for ESL Teaching in KOREA - Seoul, Daegu, Busan, Daejeon, Incheon, Wonju, Ansan, Pohang, Sejong, Bucheon, Chuncheon, Suji, Bundang, and All Over KOREA / GYOPO, SINGLE and COUPLE !!! ‚óà*‚óà*‚óà*‚óà*‚óà*‚óà*‚óà</t>
  </si>
  <si>
    <t>http://www.eslcafe.com/jobs/korea/index.cgi?read=77909</t>
  </si>
  <si>
    <t>http://www.eslcafe.com/jobs/korea/index.cgi?read=77908</t>
  </si>
  <si>
    <t>‚òÖ‚òÖ‚òÖ TEACHING POSITIONS UPDATED- ASAP, OCTOBER, NOVEMBER and JANUARY-FEBRUARY POSITIONS - FEEL FREE TO CONTACT US!! ‚òÖ‚òÖ‚òÖ</t>
  </si>
  <si>
    <t>http://www.eslcafe.com/jobs/korea/index.cgi?read=77907</t>
  </si>
  <si>
    <t>‚ñà‚ñà‚ñà‚ñà‚ñà‚ñà‚ñà‚ñà‚ñà‚ñà‚ñà‚ñà‚ñà‚ñà‚ñà Gyeongnam, Chungnam for Oct, Nov &amp; Dec &amp; EPIK Nationwide Program Spring 2020 ‚Äì All Programs 26working days vacation + 15 national days ‚ñà‚ñà‚ñà‚ñà‚ñà‚ñà‚ñà‚ñà‚ñà‚ñà‚ñà‚ñà‚ñà‚ñà‚ñà‚ñà with Korean Horizons ‚Äì Premier Recruitment Company</t>
  </si>
  <si>
    <t>http://www.eslcafe.com/jobs/korea/index.cgi?read=77906</t>
  </si>
  <si>
    <t>### HIGH SALARY, NEAR SEOUL, ESTABLISHED English Institute for Adults</t>
  </si>
  <si>
    <t>http://www.eslcafe.com/jobs/korea/index.cgi?read=77905</t>
  </si>
  <si>
    <t>New Openings throughout Korea! Couple and individual welcome Seoul/Daegu/Changwon/Jeonju and Gyeonggi province Yeosu, Gwangmyeong, and beautiful Island Jeju Island ETC..Check Out our positions and Testimonials and Let us know your preferences!!</t>
  </si>
  <si>
    <t>http://www.eslcafe.com/jobs/korea/index.cgi?read=77904</t>
  </si>
  <si>
    <t>‚ñà‚ñà‚ñà‚ñà‚ñà‚ñà‚ñà‚ñà‚ñà‚ñà‚ñà‚ñà‚ñà [ PUBLIC SCHOOLS, FULL-TIME ] 2019 GYEONGNAM PROVINCE #GOE, #Near.BUSAN, #Higher.Starting.Salaries, #EASY.Process, #Local.life, #Captivate.Sights, #your.work.ends.4:30pm #this.is.NO.drama ‚ñà‚ñà‚ñà‚ñà‚ñà‚ñà‚ñà‚ñà‚ñà‚ñà‚ñà‚ñà‚ñà‚ñà</t>
  </si>
  <si>
    <t>http://www.eslcafe.com/jobs/korea/index.cgi?read=77903</t>
  </si>
  <si>
    <t>http://www.eslcafe.com/jobs/korea/index.cgi?read=77902</t>
  </si>
  <si>
    <t>http://www.eslcafe.com/jobs/korea/index.cgi?read=77901</t>
  </si>
  <si>
    <t>‚òÖ‚òÖ‚òÖ‚òÖ‚òÖ‚òÖBEAUTIFUL AUTUMN SEASON TEACHING POSITONS IN KOREA NATIONWIDE ‚òÖ‚òÖ‚òÖ‚òÖ‚òÖ‚òÖ</t>
  </si>
  <si>
    <t>http://www.eslcafe.com/jobs/korea/index.cgi?read=77899</t>
  </si>
  <si>
    <t>‚ñ∂‚ñ∂‚ñ∂ 55 HOT JOBS / ASAP to November ‚ñ∂‚ñ∂‚ñ∂ Specializing in Teaching Jobs Since 2006 ‚ñ∂‚ñ∂‚ñ∂ Seoul, Incheon, Bundang, Busan, Jeju, Daegu, Daejeon, Gwangju, Mokpo Gyeonggi, and Couple positions and ALL areas in Korea ‚ñ∂‚ñ∂‚ñ∂</t>
  </si>
  <si>
    <t>http://www.eslcafe.com/jobs/korea/index.cgi?read=77898</t>
  </si>
  <si>
    <t>http://www.eslcafe.com/jobs/korea/index.cgi?read=77897</t>
  </si>
  <si>
    <t>http://www.eslcafe.com/jobs/korea/index.cgi?read=77896</t>
  </si>
  <si>
    <t>2.4M ~ 2.7M + All Benefits, Seoul ASAP</t>
  </si>
  <si>
    <t>http://www.eslcafe.com/jobs/korea/index.cgi?read=77895</t>
  </si>
  <si>
    <t>$$$ Excellent Pay!! Good Location!! Seoul, Busan, Daegu, All over Korea!!</t>
  </si>
  <si>
    <t>http://www.eslcafe.com/jobs/korea/index.cgi?read=77894</t>
  </si>
  <si>
    <t>Teach English at Korean elementary, middle and high school ++++++++EPIK 2020 Spring intake ++++++++++ An official partner of EPIK program +++++ Apply EPIK Spring 2020 through ESL Consulting( Seoul ESL) +++++</t>
  </si>
  <si>
    <t>http://www.eslcafe.com/jobs/korea/index.cgi?read=77893</t>
  </si>
  <si>
    <t>http://www.eslcafe.com/jobs/korea/index.cgi?read=77892</t>
  </si>
  <si>
    <t>#### DIVERSE QUALIFIED TEACHING POSITIONS IN &amp; NEAR SEOUL(GangNam),BUNDANG, BUSAN,DAEGU,ULSAN,JEONJU,JINJU,JEJU,GEOJE AND ALL OVER THE KOREA. KINDER~ADULTS, F/T, P/T Teaching ADULTS, E2 F4, F VISA, SINGLE AND COUPLE POSITIONS. INTERNATIONAL SCHOOLS #####</t>
  </si>
  <si>
    <t>http://www.eslcafe.com/jobs/korea/index.cgi?read=77891</t>
  </si>
  <si>
    <t>http://www.eslcafe.com/jobs/korea/index.cgi?read=77890</t>
  </si>
  <si>
    <t>[Seoul / Gyeong-gi Province] Become the Native English Teacher of Gwatop</t>
  </si>
  <si>
    <t>http://www.eslcafe.com/jobs/korea/index.cgi?read=77889</t>
  </si>
  <si>
    <t>‚ù§‚ù§‚ù§‚ù§‚ù§‚ù§‚ù§‚ù§‚ù§ Couple Position, Various Positions! Gyopo Jobs (F4 visa ), International schools, Adult teaching, Seoul, Surrounding area of Seoul, Jeju, Incheon, Busan Coastal cities ASAP locations! ‚ù§‚ù§‚ù§‚ù§‚ù§‚ù§‚ù§‚ù§‚ù§‚ù§</t>
  </si>
  <si>
    <t>http://www.eslcafe.com/jobs/korea/index.cgi?read=77888</t>
  </si>
  <si>
    <t>Good BUSAN school is hiring. Elementary/middle school students. Apartment or Housing allowance available! Apply for this Good school in BUSAN!</t>
  </si>
  <si>
    <t>http://www.eslcafe.com/jobs/korea/index.cgi?read=77887</t>
  </si>
  <si>
    <t>http://www.eslcafe.com/jobs/korea/index.cgi?read=77886</t>
  </si>
  <si>
    <t>http://www.eslcafe.com/jobs/korea/index.cgi?read=77884</t>
  </si>
  <si>
    <t>http://www.eslcafe.com/jobs/korea/index.cgi?read=77883</t>
  </si>
  <si>
    <t>### Looking for Teachers for Kids # Gyeonggi-do clean&amp;New town # Good Working Hours and Benefits</t>
  </si>
  <si>
    <t>http://www.eslcafe.com/jobs/korea/index.cgi?read=77882</t>
  </si>
  <si>
    <t>‚òÖ‚òÖ‚òÖ‚òÖFull/Part Time ESL Teachers- directly hired by Gangnam District Office ‚òÖ‚òÖ‚òÖ‚òÖ</t>
  </si>
  <si>
    <t>http://www.eslcafe.com/jobs/korea/index.cgi?read=77881</t>
  </si>
  <si>
    <t>http://www.eslcafe.com/jobs/korea/index.cgi?read=77880</t>
  </si>
  <si>
    <t>Single/Couple positions/Central Seoul, near Seoul, Gyeonggido, and Major cities in ASAP- SEPT/ HOT JOBS!! APPLY FOR IT!!!</t>
  </si>
  <si>
    <t>http://www.eslcafe.com/jobs/korea/index.cgi?read=77879</t>
  </si>
  <si>
    <t>‚òÖ‚òÖ‚òÖ UPDATED TEACHING JOBS - ALL OVER KOREA- GYOPOS/FOREIGN TEACHERS - NEW or EXPERIENCED TEACHERS APPLY NOW!!! ‚òÖ‚òÖ‚òÖ</t>
  </si>
  <si>
    <t>http://www.eslcafe.com/jobs/korea/index.cgi?read=77878</t>
  </si>
  <si>
    <t>http://www.eslcafe.com/jobs/korea/index.cgi?read=77877</t>
  </si>
  <si>
    <t>‚ñ∂Seeking Professional Teacher PT / Located in Gangnam, Seoul‚óÄ</t>
  </si>
  <si>
    <t>http://www.eslcafe.com/jobs/korea/index.cgi?read=77876</t>
  </si>
  <si>
    <t>Dwight School Seoul seeks a full time Korean Language Teacher (mother tongue/literature) starting September 1st 2019¬†who is able to work¬†for 2 months or so.</t>
  </si>
  <si>
    <t>http://www.eslcafe.com/jobs/korea/index.cgi?read=77875</t>
  </si>
  <si>
    <t>English Teacher Trainer at Gyeonggi-do Institute for Language Education</t>
  </si>
  <si>
    <t>http://www.eslcafe.com/jobs/korea/index.cgi?read=77874</t>
  </si>
  <si>
    <t>ADMIN! ‚ñà‚ñà‚ñà‚ñà‚ñà‚ñà‚ñà‚ñà‚ñà‚ñà‚ñà‚ñà [ PUBLIC SCHOOLS, FULL TIME ] EPIK 2020 SPRING ‚óè‚óè‚óè‚óè‚óè‚óè‚óè‚óè Apply with KORVIA, Official Partner of EPIK - Government Funded English Teaching Program in Public schools ‚óè‚óè‚óè‚óè‚óè‚óè‚óè‚óè #No.Prior.Teaching.Experience.Necessary #FULL.BENEFITS Don‚Äôt miss out ‚ñà‚ñà‚ñà‚ñà‚ñà‚ñà‚ñà‚ñà‚ñà‚ñà‚ñà‚ñà‚ñà‚ñà</t>
  </si>
  <si>
    <t>http://www.eslcafe.com/jobs/korea/index.cgi?read=77873</t>
  </si>
  <si>
    <t>http://www.eslcafe.com/jobs/korea/index.cgi?read=77872</t>
  </si>
  <si>
    <t>http://www.eslcafe.com/jobs/korea/index.cgi?read=77871</t>
  </si>
  <si>
    <t>‚ñ∂‚ñ∂‚ñ∂ 51 HOT JOBS / ASAP to October ‚ñ∂‚ñ∂‚ñ∂ Specializing in Teaching Jobs Since 2006 ‚ñ∂‚ñ∂‚ñ∂ Seoul, Incheon, Bundang, Busan, Jeju, Daegu, Daejeon, Gwangju, Gyeonggi, and Couple positions and ALL areas in Korea ‚ñ∂‚ñ∂‚ñ∂</t>
  </si>
  <si>
    <t>http://www.eslcafe.com/jobs/korea/index.cgi?read=77870</t>
  </si>
  <si>
    <t>‚ñà‚ñà ‚ñà Hottest positions to check out Now ‚ñà‚ñà ‚ñà Seoul ‚ñà‚ñà ‚ñà Busan/Daegu/Other Big cities ‚ñà‚ñà ‚ñà Coastal/Rural/Mountainous areas ‚ñà‚ñà ‚ñà Plus Couple positions ‚ñà‚ñà ‚ñà</t>
  </si>
  <si>
    <t>http://www.eslcafe.com/jobs/korea/index.cgi?read=77869</t>
  </si>
  <si>
    <t>JOB OFFER FROM THE BEAUTIFUL COASTAL CITY - SOKCHO, Apply now!</t>
  </si>
  <si>
    <t>http://www.eslcafe.com/jobs/korea/index.cgi?read=77868</t>
  </si>
  <si>
    <t>Public school after school programs in Seoul</t>
  </si>
  <si>
    <t>http://www.eslcafe.com/jobs/korea/index.cgi?read=77867</t>
  </si>
  <si>
    <t>Native English Teacher ‚Äî Gangnam, Seoul and Busan</t>
  </si>
  <si>
    <t>http://www.eslcafe.com/jobs/korea/index.cgi?read=77866</t>
  </si>
  <si>
    <t>Northern Seoul Private Elementary Teaching Postilion ASAP</t>
  </si>
  <si>
    <t>http://www.eslcafe.com/jobs/korea/index.cgi?read=77865</t>
  </si>
  <si>
    <t>Come to Twinkle. Filling Minds with Wonder!!! Tired of looking at the same old ads from McHagwons? Do you have what it takes to plant the seed of knowledge within the fertile grounds of our children‚Äôs minds?</t>
  </si>
  <si>
    <t>http://www.eslcafe.com/jobs/korea/index.cgi?read=77864</t>
  </si>
  <si>
    <t>Beautiful Dongtan-- Benjamin English Club to start late September</t>
  </si>
  <si>
    <t>http://www.eslcafe.com/jobs/korea/index.cgi?read=77863</t>
  </si>
  <si>
    <t>**GOOD LOCATION IN SEOUL, GREAT HOURS (NO MORNINGS), FUN TEAM** FRIENDLY ENGLISH TEACHER - F VISA</t>
  </si>
  <si>
    <t>http://www.eslcafe.com/jobs/korea/index.cgi?read=77862</t>
  </si>
  <si>
    <t>&gt;‚òÖ&gt;‚òÖ&gt;Super ESL &gt;‚òÖ&gt;‚òÖ&gt;‚òÖ&gt;‚òÖ Aug, Sep, Oct, Nov / E2, F4, F6 / Full time, Part time ‚òÖ&lt;‚òÖ&lt;‚òÖ&lt;‚òÖSuper ESL&lt;‚òÖ</t>
  </si>
  <si>
    <t>http://www.eslcafe.com/jobs/korea/index.cgi?read=77861</t>
  </si>
  <si>
    <t>$$$$$$$$ 2019 August, September, October Positions, High pay positions, After school, Couple positions, Public school, F4(GYOPO) Reputable Schools all over KOREA Seoul, Busan, Daegu $$$$$$$$$</t>
  </si>
  <si>
    <t>http://www.eslcafe.com/jobs/korea/index.cgi?read=77860</t>
  </si>
  <si>
    <t>http://www.eslcafe.com/jobs/korea/index.cgi?read=77859</t>
  </si>
  <si>
    <t>http://www.eslcafe.com/jobs/korea/index.cgi?read=77858</t>
  </si>
  <si>
    <t>http://www.eslcafe.com/jobs/korea/index.cgi?read=77857</t>
  </si>
  <si>
    <t>#### VARIOUS QUALIFIED TEACHING POSITIONS IN &amp; NEAR SEOUL,INCHEON,BUNDANG,BUSAN,DAEGU,ULSAN,JEONJU,JINJU AND ALL OVER THE KOREA. KINDER~ADULTS, F/T, P/T Teaching ADULTS, E2 F4, F VISA,SINGLE AND COUPLE POSITIONS.INTERNATIONAL SCHOOL #####</t>
  </si>
  <si>
    <t>http://www.eslcafe.com/jobs/korea/index.cgi?read=77855</t>
  </si>
  <si>
    <t>+++++++Teach English at Korean elementary, middle and high school ++++++++EPIK 2020 Spring intake ++++++++++ An official partner of EPIK program +++++ Apply EPIK Spring 2020 through ESL Consulting( Seoul ESL) +++++</t>
  </si>
  <si>
    <t>http://www.eslcafe.com/jobs/korea/index.cgi?read=77854</t>
  </si>
  <si>
    <t>Jeonju, Jellabuk, South Korea/ CBNU Writing Center for Graduate Studies Opening for Professional Writing Experts (One full-time visiting professor &amp; two free-lancer proofreaders/editors)</t>
  </si>
  <si>
    <t>http://www.eslcafe.com/jobs/korea/index.cgi?read=77853</t>
  </si>
  <si>
    <t>‚òÖ‚òÖ‚òÖ Kindergarten and early elementary / Best working conditions / High Salary(2.1 ~ 2.9 or more) (or long vacations) / Gangnam-gu(Seoul), Songpa-gu(Seoul) ‚òÖ‚òÖ‚òÖ</t>
  </si>
  <si>
    <t>http://www.eslcafe.com/jobs/korea/index.cgi?read=77852</t>
  </si>
  <si>
    <t>English Native Teacher for University Conversational Classes (Gyeongsan-si)</t>
  </si>
  <si>
    <t>http://www.eslcafe.com/jobs/korea/index.cgi?read=77851</t>
  </si>
  <si>
    <t>http://www.eslcafe.com/jobs/korea/index.cgi?read=77850</t>
  </si>
  <si>
    <t>‚òÖ‚òÖ‚òÖ TEACHING POSITIONS - ALL OVER KOREA- Single or Couple positions updated- ASAP~ November/December start &gt;&gt;&gt; APPLY NOW</t>
  </si>
  <si>
    <t>http://www.eslcafe.com/jobs/korea/index.cgi?read=77849</t>
  </si>
  <si>
    <t>** Great Positions in all Major and Minor Cities in South Korea, RELIABLE RECRUITERS, ASAP~October Positions For SINGLES/ COUPLES/ E-21 Visas/ F4 Visas‚Ä¶.SEOUL, GYEONGGI, BUSAN, DAEGU, INCHEON, ULSAN, CHANGWON, JEJU ISLAND, DAEJEON, JEONJU, SUNCHEON, ETC. !! **</t>
  </si>
  <si>
    <t>http://www.eslcafe.com/jobs/korea/index.cgi?read=77848</t>
  </si>
  <si>
    <t>Hot/Excellent jobs available !Apply now!/ Central Seoul, near Seoul, all other major cities, Coastal cities/ Couple and single positions!!</t>
  </si>
  <si>
    <t>http://www.eslcafe.com/jobs/korea/index.cgi?read=77847</t>
  </si>
  <si>
    <t>KGC‚Äôs Recommending Positions all over Korea !Seoul,Daegu,Jeonju,Changwon,Incheon, Osan, Yeosu, Jeju Island and More ~~ Check out our jobs and our testimonials and Let us know your preferences!!</t>
  </si>
  <si>
    <t>http://www.eslcafe.com/jobs/korea/index.cgi?read=77846</t>
  </si>
  <si>
    <t>http://www.eslcafe.com/jobs/korea/index.cgi?read=77845</t>
  </si>
  <si>
    <t>An American EFL Teacher (MWF Part-time) Currently Residing in Seoul Wanted for September 2 Start</t>
  </si>
  <si>
    <t>http://www.eslcafe.com/jobs/korea/index.cgi?read=77844</t>
  </si>
  <si>
    <t>http://www.eslcafe.com/jobs/korea/index.cgi?read=77843</t>
  </si>
  <si>
    <t>Urgent! Protestant Christian Teacher who majored in History !!!</t>
  </si>
  <si>
    <t>http://www.eslcafe.com/jobs/korea/index.cgi?read=77842</t>
  </si>
  <si>
    <t>http://www.eslcafe.com/jobs/korea/index.cgi?read=77841</t>
  </si>
  <si>
    <t>http://www.eslcafe.com/jobs/korea/index.cgi?read=77840</t>
  </si>
  <si>
    <t>http://www.eslcafe.com/jobs/korea/index.cgi?read=77839</t>
  </si>
  <si>
    <t>http://www.eslcafe.com/jobs/korea/index.cgi?read=77838</t>
  </si>
  <si>
    <t>‚ñà‚ñà‚ñà‚ñà‚ñà‚ñà‚ñà‚ñà‚ñà‚ñà‚ñà‚ñà‚ñà‚ñà‚ñà Spring EPIK 2020 Program with Korean Horizons ‚ñà‚ñà‚ñà‚ñà‚ñà‚ñà‚ñà‚ñà‚ñà‚ñà‚ñà‚ñà‚ñà‚ñà‚ñà‚ñà Premier Recruitment Company</t>
  </si>
  <si>
    <t>http://www.eslcafe.com/jobs/korea/index.cgi?read=77837</t>
  </si>
  <si>
    <t>[FT/PT] 1:1 Adult Conversational / Biz English Teaching Positions (Gangnam, Jongro)</t>
  </si>
  <si>
    <t>http://www.eslcafe.com/jobs/korea/index.cgi?read=77836</t>
  </si>
  <si>
    <t>http://www.eslcafe.com/jobs/korea/index.cgi?read=77835</t>
  </si>
  <si>
    <t>http://www.eslcafe.com/jobs/korea/index.cgi?read=77834</t>
  </si>
  <si>
    <t>‚ñ∫‚ñ∫‚ñ∫ EXCELLENT 200 JOBS START SOON WITH RELIABLE SCHOOLS IN SEOUL, INCHEON, SUWON, BUNDANG, GYEONGGI, ETC APPLY TODAY ‚óÑ‚óÑ‚óÑ</t>
  </si>
  <si>
    <t>http://www.eslcafe.com/jobs/korea/index.cgi?read=77833</t>
  </si>
  <si>
    <t>Excellent teaching positions across Seoul/Gyeonggi. Elementary, Adult, Business English, Corporate Trainer, Content Specialist. ASAP/August/September/October. Full support and guidance provided, Apply Today</t>
  </si>
  <si>
    <t>http://www.eslcafe.com/jobs/korea/index.cgi?read=77832</t>
  </si>
  <si>
    <t>‚ñ∂‚ñ∂‚ñ∂ 50 HOT JOBS / ASAP to October ‚ñ∂‚ñ∂‚ñ∂ Specializing in Teaching Jobs Since 2006 ‚ñ∂‚ñ∂‚ñ∂ Seoul, Incheon, Bundang, Busan, Jeju, Daegu, Daejeon, Gwangju, Gyeonggi, and Couple positions and ALL areas in Korea ‚ñ∂‚ñ∂‚ñ∂</t>
  </si>
  <si>
    <t>http://www.eslcafe.com/jobs/korea/index.cgi?read=77831</t>
  </si>
  <si>
    <t>IIIIIIIIIlllllllI Approved and reputable schools all over Korea in Seoul, Gyeong-gi, Busan, Daegu, Daejeon, Gwangju, Geoje and Jeju. Our various jobs meet your need. 24/7 Support. IIIIIIIIIIIIIIIII</t>
  </si>
  <si>
    <t>http://www.eslcafe.com/jobs/korea/index.cgi?read=77830</t>
  </si>
  <si>
    <t>http://www.eslcafe.com/jobs/korea/index.cgi?read=77829</t>
  </si>
  <si>
    <t>‚ñà‚ñà ‚ñà EXPLORE Hottest Positions! ‚ñà‚ñà ‚ñà In/Around Seoul/Busan/Other major cities ‚ñà‚ñà ‚ñà Coastal/Rural/Mountainous areas ‚ñà‚ñà ‚ñà Various Couples ‚ñà‚ñà ‚ñà</t>
  </si>
  <si>
    <t>http://www.eslcafe.com/jobs/korea/index.cgi?read=77828</t>
  </si>
  <si>
    <t>********* POSITIONS AVAILABLE NATIONWIDE***** TEACHING***** JOBS***** KOREA***** ASAP - OCTOBER POSITIONS ***** APPLY NOW**********</t>
  </si>
  <si>
    <t>http://www.eslcafe.com/jobs/korea/index.cgi?read=77827</t>
  </si>
  <si>
    <t>http://www.eslcafe.com/jobs/korea/index.cgi?read=77826</t>
  </si>
  <si>
    <t>Seeking a Native English Teacher for August 2019 in Seoul, Korea</t>
  </si>
  <si>
    <t>http://www.eslcafe.com/jobs/korea/index.cgi?read=77825</t>
  </si>
  <si>
    <t>http://www.eslcafe.com/jobs/korea/index.cgi?read=77824</t>
  </si>
  <si>
    <t>TEACHERS! YG SCHOOL SOUTH KOREA (Naju City) IS HIRING! FULL TIME POSITION</t>
  </si>
  <si>
    <t>http://www.eslcafe.com/jobs/korea/index.cgi?read=77823</t>
  </si>
  <si>
    <t>‚òÜ‚òÖ‚òÜ‚òÖ‚òÜ‚òÖ‚òÜ‚òÖ‚òÜ‚òÖ‚òÜ‚òÖ‚òÜ‚òÖ‚òÜ‚òÖ‚òÜ‚òÖ‚òÜ‚òÖ HOT‚òÜ HOT‚òÖ HOT‚òÜ SUMMER TEACHING POSITION ‚òÖ‚òÜ‚òÖ‚òÜ‚òÖ‚òÜ‚òÖ‚òÜ‚òÖ‚òÜ‚òÖ‚òÜ‚òÖ‚òÜ‚òÖ‚òÜ‚òÖ‚òÜ‚òÖ‚òÜ‚òÖ‚òÜ‚òÖ‚òÜ‚òÖ‚òÜ‚òÖ‚òÜ‚òÖ‚òÜ</t>
  </si>
  <si>
    <t>http://www.eslcafe.com/jobs/korea/index.cgi?read=77822</t>
  </si>
  <si>
    <t>‚òÖ‚òÖ‚òÖ Many ASAP~November POSITIONS &gt;&gt; Seoul, Nearby Seoul, Metropolitan cities, and other cities &gt;&gt; FIND your teaching job here! Do not hesitate &gt;&gt; FIND your teaching job here! Do not hesitate! ‚òÖ‚òÖ‚òÖ</t>
  </si>
  <si>
    <t>http://www.eslcafe.com/jobs/korea/index.cgi?read=77821</t>
  </si>
  <si>
    <t>http://www.eslcafe.com/jobs/korea/index.cgi?read=77820</t>
  </si>
  <si>
    <t>#### DIVERSE QUALIFIED TEACHING POSITIONS IN&amp; NEAR SEOUL,BUSAN, AND ALL OVER THE KOREA. KINDER~ADULTS, F/T, P/T Teaching ADULTS, E2 F4, F VISA, SINGLE AND COUPLE POSITIONS. INTERNATIONAL SCHOOL #####</t>
  </si>
  <si>
    <t>http://www.eslcafe.com/jobs/korea/index.cgi?read=77819</t>
  </si>
  <si>
    <t>üçéüçéüçéüçéüçéüçéüçéüçéüçéBEST RECRUITING APPLETREEüçéüçéüçéüçéüçéüçéüçéüçéüçéHIGH SALARY positions in Korea</t>
  </si>
  <si>
    <t>http://www.eslcafe.com/jobs/korea/index.cgi?read=77818</t>
  </si>
  <si>
    <t>*** Top Salaries, Seoul, Bundang, Anyang, Suwon, Ilsan, Bucheon, Kindergarten and Elementary, 2.2 to 2.8 Million***</t>
  </si>
  <si>
    <t>http://www.eslcafe.com/jobs/korea/index.cgi?read=77817</t>
  </si>
  <si>
    <t>Gangneung-Wonju National University, located in Gangneung, is looking for a promising English instructor</t>
  </si>
  <si>
    <t>http://www.eslcafe.com/jobs/korea/index.cgi?read=77816</t>
  </si>
  <si>
    <t>**GOOD HOURS, GREAT LOCATION, FUN TEAM++ FRIENDLY ENGLISH TEACHER - F VISA</t>
  </si>
  <si>
    <t>http://www.eslcafe.com/jobs/korea/index.cgi?read=77815</t>
  </si>
  <si>
    <t>ESL Teaching Position in Anyang, Korea</t>
  </si>
  <si>
    <t>http://www.eslcafe.com/jobs/korea/index.cgi?read=77814</t>
  </si>
  <si>
    <t>http://www.eslcafe.com/jobs/korea/index.cgi?read=77813</t>
  </si>
  <si>
    <t>‚ù§‚ù§‚ù§‚ù§‚ù§‚ù§‚ù§‚ù§‚ù§‚ù§ Various Positions! Couple Positions! Gyopo Jobs (F4 visa ), International schools, Adult teaching, Seoul, Surrounding area of Seoul, Jeju, Incheon, Busan Coastal cities ASAP locations! ‚ù§‚ù§‚ù§‚ù§‚ù§‚ù§‚ù§‚ù§‚ù§‚ù§</t>
  </si>
  <si>
    <t>http://www.eslcafe.com/jobs/korea/index.cgi?read=77812</t>
  </si>
  <si>
    <t>‚ñê‚ñê‚ñê Respectable English Academy DYB Choisun‚ñê‚ñê Locations in Seoul &amp; Gyeonggi‚ñê‚ñê ASAP to Dec PT &amp; FT Openings ‚ñê‚ñê 2.0-2.6 Million Won Salary ‚ñê‚ñê Great housing with Full Benefits‚ñê‚ñê APPLY TODAY!!! ‚ñê‚ñê‚ñê‚ñê‚ñê‚ñê</t>
  </si>
  <si>
    <t>http://www.eslcafe.com/jobs/korea/index.cgi?read=77811</t>
  </si>
  <si>
    <t>http://www.eslcafe.com/jobs/korea/index.cgi?read=77810</t>
  </si>
  <si>
    <t>http://www.eslcafe.com/jobs/korea/index.cgi?read=77809</t>
  </si>
  <si>
    <t>WCA CANADA : Middle&amp;High School Math/Science and ART Teacher (Gwacheon City, near to Seoul Yangjae)</t>
  </si>
  <si>
    <t>http://www.eslcafe.com/jobs/korea/index.cgi?read=77808</t>
  </si>
  <si>
    <t>F Visa Holder Teacher - Jinhae-gu, Changwon-si, Gyungsangnam-do, South Korea</t>
  </si>
  <si>
    <t>http://www.eslcafe.com/jobs/korea/index.cgi?read=77807</t>
  </si>
  <si>
    <t>http://www.eslcafe.com/jobs/korea/index.cgi?read=77805</t>
  </si>
  <si>
    <t>2.4M ~ 2.7M + All Benefits, Seoul (Daechi) ASAP</t>
  </si>
  <si>
    <t>http://www.eslcafe.com/jobs/korea/index.cgi?read=77803</t>
  </si>
  <si>
    <t>‚ñ∂‚ñ∂‚ñ∂ 49 HOT JOBS / ASAP to October ‚ñ∂‚ñ∂‚ñ∂ Specializing in Teaching Jobs Since 2006 ‚ñ∂‚ñ∂‚ñ∂ Seoul, Incheon, Bundang, Busan, Jeju, Daegu, Daejeon, Gwangju, Gyeonggi, and Couple positions and ALL areas in Korea ‚ñ∂‚ñ∂‚ñ∂</t>
  </si>
  <si>
    <t>http://www.eslcafe.com/jobs/korea/index.cgi?read=77802</t>
  </si>
  <si>
    <t>http://www.eslcafe.com/jobs/korea/index.cgi?read=77801</t>
  </si>
  <si>
    <t>### GOOD WORKING HOURS, GOOD LOCATION, Kids Class, APPLY NOW!!</t>
  </si>
  <si>
    <t>http://www.eslcafe.com/jobs/korea/index.cgi?read=77800</t>
  </si>
  <si>
    <t>http://www.eslcafe.com/jobs/korea/index.cgi?read=77799</t>
  </si>
  <si>
    <t>@@@@ Various Entry Level + Experienced positions in Gangnam/Seocho/Songpa/Mokdong @@@@ Seoul Metro @@@@ Busan/Daegu/Ulsan @@@@ Coastal/Rural/Mountainous areas @@@@</t>
  </si>
  <si>
    <t>http://www.eslcafe.com/jobs/korea/index.cgi?read=77798</t>
  </si>
  <si>
    <t>http://www.eslcafe.com/jobs/korea/index.cgi?read=77796</t>
  </si>
  <si>
    <t>HIGH SALARY, NEAR SEOUL, ESTABLISHED English Institute for Adults</t>
  </si>
  <si>
    <t>http://www.eslcafe.com/jobs/korea/index.cgi?read=77795</t>
  </si>
  <si>
    <t>http://www.eslcafe.com/jobs/korea/index.cgi?read=77794</t>
  </si>
  <si>
    <t>‚ñê‚ñê RELIABLE SERVICE ‚ñê‚ñê LOCATIONS NATIONWIDE AVAILABLE KOREA‚ñê‚ñê ASAP to 2020 FT &amp; PT OPENINGS ‚ñê‚ñê COMPETITIVE SALARY ‚ñê‚ñê FULL BENEFITS PROVIDED ‚ñê‚ñê APPLY TODAY!!! ‚ñê‚ñê‚ñê‚ñê‚ñê‚ñê</t>
  </si>
  <si>
    <t>http://www.eslcafe.com/jobs/korea/index.cgi?read=77793</t>
  </si>
  <si>
    <t>http://www.eslcafe.com/jobs/korea/index.cgi?read=77792</t>
  </si>
  <si>
    <t>&gt;&gt;&gt;&gt; UPDATED TEACHING POSITIONS &gt; ALL OVER KOREA &gt;&gt; New or Experienced Teachers/ F Visas/ After School positions &gt;&gt; APPLY NOW!!!</t>
  </si>
  <si>
    <t>http://www.eslcafe.com/jobs/korea/index.cgi?read=77791</t>
  </si>
  <si>
    <t>English Literature teacher starts in Seocho, Seoul on Oct 1st</t>
  </si>
  <si>
    <t>http://www.eslcafe.com/jobs/korea/index.cgi?read=77790</t>
  </si>
  <si>
    <t>‚òÖ‚òÖ‚òÖ 24,000rmb Native teachers needed in Beijing, CN. (Airfare reimbursement+Chinese classes+Z visa +5000rmb bonus) ‚òÖ‚òÖ‚òÖ</t>
  </si>
  <si>
    <t>http://www.eslcafe.com/jobs/korea/index.cgi?read=77789</t>
  </si>
  <si>
    <t>http://www.eslcafe.com/jobs/korea/index.cgi?read=77788</t>
  </si>
  <si>
    <t>Looking for enthusiastic and qualified English Language teachers who will be able to work for our Adult Teaching Centres on weekends (Saturday and Sunday) In Seoul</t>
  </si>
  <si>
    <t>http://www.eslcafe.com/jobs/korea/index.cgi?read=77786</t>
  </si>
  <si>
    <t>2019 Kangnam University Part-time Position Professor Recruitment</t>
  </si>
  <si>
    <t>http://www.eslcafe.com/jobs/korea/index.cgi?read=77785</t>
  </si>
  <si>
    <t>##### IMMMEDIATE GOOD POSITIONS- F4 Visa Kyopo Teacher(SANBON-near Anyang, Seoul)-E2/F4 Visa Teachers in Korea now and others.</t>
  </si>
  <si>
    <t>http://www.eslcafe.com/jobs/korea/index.cgi?read=77784</t>
  </si>
  <si>
    <t>http://www.eslcafe.com/jobs/korea/index.cgi?read=77782</t>
  </si>
  <si>
    <t>http://www.eslcafe.com/jobs/korea/index.cgi?read=77781</t>
  </si>
  <si>
    <t>‚òÖ‚òÖ‚òÖ‚òÖ‚òÖ‚òÖHOT HOT HOT SUPER TEACHING STAR!‚òÖ‚òÖ‚òÖ‚òÖ‚òÖ‚òÖ</t>
  </si>
  <si>
    <t>http://www.eslcafe.com/jobs/korea/index.cgi?read=77780</t>
  </si>
  <si>
    <t>Part-time (visa sponsored) positions in Seoul / Gyeonggi</t>
  </si>
  <si>
    <t>http://www.eslcafe.com/jobs/korea/index.cgi?read=77779</t>
  </si>
  <si>
    <t>++++Excellent Hagwon jobs in central Seoul, Busan, Daegu, Gyunggi, Jeju +++ Public elementary, middle, high school(GEPIK) &amp; International school+++Private elementary schools in Seoul +++++ Adult position in Gangnam, couple position and more +++++2020 Spring intake EPIK ++++</t>
  </si>
  <si>
    <t>http://www.eslcafe.com/jobs/korea/index.cgi?read=77778</t>
  </si>
  <si>
    <t>September *Kindy/Elem**2.2++ Seoul</t>
  </si>
  <si>
    <t>http://www.eslcafe.com/jobs/korea/index.cgi?read=77777</t>
  </si>
  <si>
    <t>http://www.eslcafe.com/jobs/korea/index.cgi?read=77776</t>
  </si>
  <si>
    <t>Urgent! Christian Teacher who majored in History !!!</t>
  </si>
  <si>
    <t>http://www.eslcafe.com/jobs/korea/index.cgi?read=77775</t>
  </si>
  <si>
    <t>Teach in BUSAN! Many GOOD schools in BUSAN are hiring so please APPLY! Gwangali, Busan job from 2-9pm!</t>
  </si>
  <si>
    <t>http://www.eslcafe.com/jobs/korea/index.cgi?read=77774</t>
  </si>
  <si>
    <t>http://www.eslcafe.com/jobs/korea/index.cgi?read=77773</t>
  </si>
  <si>
    <t>‚ñ∂‚ñ∂‚ñ∂ 88 HOT JOBS / ASAP to October ‚ñ∂‚ñ∂‚ñ∂ Specializing in Teaching Jobs Since 2006 ‚ñ∂‚ñ∂‚ñ∂ Seoul, Incheon, Bundang, Busan, Jeju, Daegu, Daejeon, Gwangju, Gyeonggi, and Couple positions and ALL areas in Korea ‚ñ∂‚ñ∂‚ñ∂</t>
  </si>
  <si>
    <t>http://www.eslcafe.com/jobs/korea/index.cgi?read=77772</t>
  </si>
  <si>
    <t>http://www.eslcafe.com/jobs/korea/index.cgi?read=77771</t>
  </si>
  <si>
    <t>Teach English in Korea ++++++++++ EPIK 2020 Spring intake ++++++++++ An official partner of EPIK program +++++ Apply EPIK Spring 2020 through ESL Consulting( Seoul ESL) +++++</t>
  </si>
  <si>
    <t>http://www.eslcafe.com/jobs/korea/index.cgi?read=77769</t>
  </si>
  <si>
    <t>http://www.eslcafe.com/jobs/korea/index.cgi?read=77768</t>
  </si>
  <si>
    <t>http://www.eslcafe.com/jobs/korea/index.cgi?read=77767</t>
  </si>
  <si>
    <t>‚óà*‚óà*‚óà*‚óà*‚óà*‚óà*‚óà ASAP - December!!! Great Opportunities for ESL Teaching in KOREA - Seoul, Daegu, Busan, Daejeon, Incheon, Wonju, Guri, Pohang, Sejong, Bucheon, Chuncheon, Jeonju, and All Over KOREA / GYOPO, SINGLE and COUPLE !!! ‚óà*‚óà*‚óà*‚óà*‚óà*‚óà*‚óà</t>
  </si>
  <si>
    <t>http://www.eslcafe.com/jobs/korea/index.cgi?read=77766</t>
  </si>
  <si>
    <t>Full-time position for a Christian teacher with a dedicated, caring, and teachable heart at a Christian School needed ASAP! (F-4, F-5, F-6 VISA Holders)</t>
  </si>
  <si>
    <t>http://www.eslcafe.com/jobs/korea/index.cgi?read=77765</t>
  </si>
  <si>
    <t>Seoul, Korea / Looking for a Teacher for Corporate Language Classes</t>
  </si>
  <si>
    <t>http://www.eslcafe.com/jobs/korea/index.cgi?read=77764</t>
  </si>
  <si>
    <t>Hiring Nationwide - Start Sep or Nov - PreK-K, Elementary, Middle School, High School</t>
  </si>
  <si>
    <t>http://www.eslcafe.com/jobs/korea/index.cgi?read=77762</t>
  </si>
  <si>
    <t>Newly Updated Openings for ASAP to Nov: Throughout Korea Seoul,Jeju Island,Changwon,Jeonju,Gwangyang,Youngin,Yeosu,Uijeongbu, CheonAn,Wonju,Guri,ETC ^^ Visit us and Let us know your preferences !!</t>
  </si>
  <si>
    <t>http://www.eslcafe.com/jobs/korea/index.cgi?read=77761</t>
  </si>
  <si>
    <t>http://www.eslcafe.com/jobs/korea/index.cgi?read=77760</t>
  </si>
  <si>
    <t>http://www.eslcafe.com/jobs/korea/index.cgi?read=77758</t>
  </si>
  <si>
    <t>‚ù§‚ù§‚ù§‚ù§‚ù§‚ù§‚ù§‚ù§‚ù§‚ù§ Various Positions! Gyopo Jobs (F4 visa ), Couple Positions -Government Positions , Adult teaching, Seoul, Surrounding area of Seoul, Jeju, Incheon, Busan Coastal cities ASAP locations! ‚ù§‚ù§‚ù§‚ù§‚ù§‚ù§‚ù§‚ù§‚ù§‚ù§</t>
  </si>
  <si>
    <t>http://www.eslcafe.com/jobs/korea/index.cgi?read=77757</t>
  </si>
  <si>
    <t>‚ñà‚ñà ‚ñà We will catch you up with the hottest positions. ‚ñà‚ñà ‚ñà Various Entry Level + Experienced positions in Gangnam and Central Seoul ‚ñà‚ñà ‚ñà Around Seoul ‚ñà‚ñà ‚ñà Busan/Daegu/Ulsan ‚ñà‚ñà ‚ñàCoastal/Rural/Mountainous areas ‚ñà‚ñà ‚ñà</t>
  </si>
  <si>
    <t>http://www.eslcafe.com/jobs/korea/index.cgi?read=77756</t>
  </si>
  <si>
    <t>http://www.eslcafe.com/jobs/korea/index.cgi?read=77755</t>
  </si>
  <si>
    <t>‚òÖ‚òÖ‚òÖ ASAP~NOVEMBER START POSITIONS/ ALL OVER KOREA/ AFTER SCHOOL PROGRAM (F-VISA) / APPLY NOW~! ‚òÖ‚òÖ‚òÖ</t>
  </si>
  <si>
    <t>http://www.eslcafe.com/jobs/korea/index.cgi?read=77754</t>
  </si>
  <si>
    <t>We are looking for teachers who can work From September or October - 1 Hour from Seoul</t>
  </si>
  <si>
    <t>http://www.eslcafe.com/jobs/korea/index.cgi?read=77753</t>
  </si>
  <si>
    <t>‚ñ∂‚ñ∂‚ñ∂ 87 HOT JOBS / ASAP to October ‚ñ∂‚ñ∂‚ñ∂ Specializing in Teaching Jobs Since 2006 ‚ñ∂‚ñ∂‚ñ∂ Seoul, Incheon, Bundang, Busan, Jeju, Daegu, Daejeon, Gwangju, Gyeonggi, and Couple positions and ALL areas in Korea ‚ñ∂‚ñ∂‚ñ∂</t>
  </si>
  <si>
    <t>http://www.eslcafe.com/jobs/korea/index.cgi?read=77752</t>
  </si>
  <si>
    <t>http://www.eslcafe.com/jobs/korea/index.cgi?read=77751</t>
  </si>
  <si>
    <t>http://www.eslcafe.com/jobs/korea/index.cgi?read=77750</t>
  </si>
  <si>
    <t>Public school after-school program in Seoul/ Only 3~4classes a day</t>
  </si>
  <si>
    <t>http://www.eslcafe.com/jobs/korea/index.cgi?read=77749</t>
  </si>
  <si>
    <t>‚ñê RELIABLE SERVICE ‚ñê‚ñê LOCATIONS NATIONWIDE AVAILABLE KOREA‚ñê‚ñê ASAP to 2020 FT / PT / TEMP / SUMMER CAMP OPENINGS ‚ñê‚ñê COMPETITIVE SALARY ‚ñê‚ñê FULL BENEFITS PROVIDED ‚ñê‚ñê APPLY TODAY!!! ‚ñê‚ñê‚ñê‚ñê‚ñê‚ñê</t>
  </si>
  <si>
    <t>http://www.eslcafe.com/jobs/korea/index.cgi?read=77748</t>
  </si>
  <si>
    <t>$$$$^^FORTY ONE (41) POSITIONS ALL OVER KOREA INCL. SEOUL, BUSAN, GYEONGGIDO AREA, GANGWONDO, GWANGJU(Jeolla), ULSAN, INCHOEN, JEONBUK AND ETC//Couple &amp;F visa: OK‚Ä¶...REPUTABLE AND STABLE SCHOOLS, APPLY NOW!^^$$$$$</t>
  </si>
  <si>
    <t>http://www.eslcafe.com/jobs/korea/index.cgi?read=77747</t>
  </si>
  <si>
    <t>http://www.eslcafe.com/jobs/korea/index.cgi?read=77746</t>
  </si>
  <si>
    <t>http://www.eslcafe.com/jobs/korea/index.cgi?read=77745</t>
  </si>
  <si>
    <t>YFLA, One of the Best Schools on Jeju Island Is Looking for Teachers</t>
  </si>
  <si>
    <t>http://www.eslcafe.com/jobs/korea/index.cgi?read=77744</t>
  </si>
  <si>
    <t>&gt;&gt;&gt;&gt;&gt;&gt;&gt;&gt;&gt;&gt;&gt;&gt;&gt;&gt;&gt;&gt;&gt;&gt;&gt;&gt;&gt;&gt;&gt;&gt;&gt;&gt;BEST RECRUITING APPLETREE&lt;&lt;&lt;&lt;&lt;&lt;&lt;&lt;&lt;&lt;&lt;&lt;&lt;&lt;&lt;&lt;&lt;&lt;&lt;&lt;&lt;&lt;&lt;&lt;</t>
  </si>
  <si>
    <t>http://www.eslcafe.com/jobs/korea/index.cgi?read=77743</t>
  </si>
  <si>
    <t>‚òÜ‚òÖ‚òÜ‚òÖ‚òÜ‚òÖ‚òÜ‚òÖ‚òÜ‚òÖ‚òÜ TRIPLE‚òÖ TRIPLE‚òÖTRIPLE‚òÖ SUPER TEACHING STAR‚òÖ AT KOREA NATIONWIDE ‚òÜ‚òÖ‚òÜ‚òÖ‚òÜ‚òÖ‚òÜ‚òÖ‚òÜ‚òÖ‚òÜ‚òÖ‚òÜ‚òÖ‚òÜ‚òÖ‚òÜ‚òÖ</t>
  </si>
  <si>
    <t>http://www.eslcafe.com/jobs/korea/index.cgi?read=77742</t>
  </si>
  <si>
    <t>A temporary English Instructor Position (Incheon Cheongna International City, South Korea)</t>
  </si>
  <si>
    <t>http://www.eslcafe.com/jobs/korea/index.cgi?read=77741</t>
  </si>
  <si>
    <t>Tech and Math Teacher Needed in Jeonju, Korea</t>
  </si>
  <si>
    <t>http://www.eslcafe.com/jobs/korea/index.cgi?read=77740</t>
  </si>
  <si>
    <t>$$$$$$$$ 2019 July, August, September Positions, High pay positions, After school, Couple positions, Public school, F4(GYOPO) Reputable Schools all over KOREA Seoul, Busan, Daegu $$$$$$$$$</t>
  </si>
  <si>
    <t>http://www.eslcafe.com/jobs/korea/index.cgi?read=77739</t>
  </si>
  <si>
    <t>http://www.eslcafe.com/jobs/korea/index.cgi?read=77738</t>
  </si>
  <si>
    <t>English Foreign Professor Position - Kaya University, Gimhae, Korea</t>
  </si>
  <si>
    <t>http://www.eslcafe.com/jobs/korea/index.cgi?read=77737</t>
  </si>
  <si>
    <t>OSU English Library is looking for full-time ESL teachers in Daegu!</t>
  </si>
  <si>
    <t>http://www.eslcafe.com/jobs/korea/index.cgi?read=77736</t>
  </si>
  <si>
    <t>http://www.eslcafe.com/jobs/korea/index.cgi?read=77735</t>
  </si>
  <si>
    <t>#### DIVERSE QUALIFIED PRIVATE ACADEMY TEACHING POSITIONS IN&amp;NEAR SEOUL,BUSAN,BUNDANG,SUWON,CHANGWON,CHEONAN,DAEGU,JINJU,WONJU,ULSAN,SEJONG, JEJU AND ALL OVER KOREA. INTERNATIONAL SCHOOL POSITIONS. KINDER~ADULTS, F/T, P/T Teaching ADULTS, E2 F4, F VISA, SINGLE AND COUPLE POSITIONS. #####</t>
  </si>
  <si>
    <t>http://www.eslcafe.com/jobs/korea/index.cgi?read=77734</t>
  </si>
  <si>
    <t>http://www.eslcafe.com/jobs/korea/index.cgi?read=77733</t>
  </si>
  <si>
    <t>JEJU- ‚ñà‚ñà‚ñà‚ñà‚ñà ***JEJU Nice school in Jeju "Korean Hawaii" for ASAP March or April 1st, 2019. ***</t>
  </si>
  <si>
    <t>http://www.eslcafe.com/jobs/korea/index.cgi?read=77732</t>
  </si>
  <si>
    <t>http://www.eslcafe.com/jobs/korea/index.cgi?read=77731</t>
  </si>
  <si>
    <t>Full Time English Native Teacher in Pohang in August or September</t>
  </si>
  <si>
    <t>http://www.eslcafe.com/jobs/korea/index.cgi?read=77730</t>
  </si>
  <si>
    <t>http://www.eslcafe.com/jobs/korea/index.cgi?read=77729</t>
  </si>
  <si>
    <t>‚òÖ‚òÖCentral of Seoul/ Teaching one to on ADULTS/PART TIME‚òÖ‚òÖ</t>
  </si>
  <si>
    <t>http://www.eslcafe.com/jobs/korea/index.cgi?read=77728</t>
  </si>
  <si>
    <t>http://www.eslcafe.com/jobs/korea/index.cgi?read=77727</t>
  </si>
  <si>
    <t>‚òÖ‚òÖ‚òÖ Kindergarten and early elementary / Best working conditions / High Salary(2.1 ~ 2.9 or more) (or long vacations) / Gangnam-gu(Seoul), Songpa-su(Seoul), Seongnam-si, Kyunggi-do ‚òÖ‚òÖ‚òÖ</t>
  </si>
  <si>
    <t>http://www.eslcafe.com/jobs/korea/index.cgi?read=77726</t>
  </si>
  <si>
    <t>‚ñà‚ñà ‚ñà CHECK IT OUT! Seoul/Busan/Incheon and Other major city positions ‚ñà‚ñà ‚ñà Coastal/Rural/Mountainous area schools ‚ñà‚ñà ‚ñà Various Couple positions ‚ñà‚ñà ‚ñà</t>
  </si>
  <si>
    <t>http://www.eslcafe.com/jobs/korea/index.cgi?read=77725</t>
  </si>
  <si>
    <t>‚òÖ‚òÖ‚òÖ Hagwons+Seoul AFTERSCHOOL PROGRAM POSITIONS-APPLY NOW!!!!</t>
  </si>
  <si>
    <t>http://www.eslcafe.com/jobs/korea/index.cgi?read=77724</t>
  </si>
  <si>
    <t>‚ù§‚ù§‚ù§‚ù§‚ù§‚ù§‚ù§‚ù§‚ù§‚ù§ Various Positions! Couple positions! Gyopo Jobs (F4 visa ), International schools, Adult teaching, Seoul, Surrounding area of Seoul, and Incheon, and other coastal cities ASAP locations! ‚ù§‚ù§‚ù§‚ù§‚ù§‚ù§‚ù§‚ù§‚ù§‚ù§</t>
  </si>
  <si>
    <t>http://www.eslcafe.com/jobs/korea/index.cgi?read=77723</t>
  </si>
  <si>
    <t>http://www.eslcafe.com/jobs/korea/index.cgi?read=77722</t>
  </si>
  <si>
    <t>http://www.eslcafe.com/jobs/korea/index.cgi?read=77721</t>
  </si>
  <si>
    <t>####### Near Seoul # New Town # APPLY NOW for Kids Class</t>
  </si>
  <si>
    <t>http://www.eslcafe.com/jobs/korea/index.cgi?read=77720</t>
  </si>
  <si>
    <t>Teach English in Korea ‚ÄìEPIK 2020 Spring intake + ++ We are an official partner of EPIK program since 2015 ++++Apply EPIK Spring 2020 through ESL Consulting( Seoul ESL) +++++</t>
  </si>
  <si>
    <t>http://www.eslcafe.com/jobs/korea/index.cgi?read=77719</t>
  </si>
  <si>
    <t>http://www.eslcafe.com/jobs/korea/index.cgi?read=77718</t>
  </si>
  <si>
    <t>http://www.eslcafe.com/jobs/korea/index.cgi?read=77717</t>
  </si>
  <si>
    <t>‚òÜ‚òÖ‚òÜ‚òÖ‚òÜ‚òÖ‚òÜ‚òÖ‚òÜ‚òÖ‚òÜ TRIPLE‚òÖ TRIPLE‚òÖ SUPER TEACHING STAR‚òÖ AT‚òÖ KOREA NATIONWIDE ‚òÜ‚òÖ‚òÜ‚òÖ‚òÜ‚òÖ‚òÜ‚òÖ‚òÜ‚òÖ‚òÜ‚òÖ‚òÜ‚òÖ‚òÜ</t>
  </si>
  <si>
    <t>http://www.eslcafe.com/jobs/korea/index.cgi?read=77716</t>
  </si>
  <si>
    <t>‚ñê‚ñê RELIABLE SERVICE ‚ñê‚ñê LOCATIONS NATIONWIDE AVAILABLE KOREA‚ñê‚ñê ASAP to 2020 FT / PT / TEMP / SUMMER CAMP OPENINGS ‚ñê‚ñê COMPETITIVE SALARY ‚ñê‚ñê FULL BENEFITS PROVIDED ‚ñê‚ñê APPLY TODAY!!! ‚ñê‚ñê‚ñê‚ñê‚ñê‚ñê</t>
  </si>
  <si>
    <t>http://www.eslcafe.com/jobs/korea/index.cgi?read=77715</t>
  </si>
  <si>
    <t>2.4M ~ 2.7M + All Benefits Seoul (Daechi, Songpa), Cheonan</t>
  </si>
  <si>
    <t>http://www.eslcafe.com/jobs/korea/index.cgi?read=77714</t>
  </si>
  <si>
    <t>An American Substitute Teacher Wanted in Seoul for Now through August 30 (Monday, Wednesday, and Friday)</t>
  </si>
  <si>
    <t>http://www.eslcafe.com/jobs/korea/index.cgi?read=77712</t>
  </si>
  <si>
    <t>http://www.eslcafe.com/jobs/korea/index.cgi?read=77709</t>
  </si>
  <si>
    <t>*== ASAP~OCTOBER! GREAT Positions in all Major and Minor Cities in South Korea, RELIABLE RECRUITERS, ASAP~JUNE Positions For SINGLES/ COUPLES/ E-21 Visas/ F4 Visas/Korean Citizens‚Ä¶.SEOUL, GYEONGGI, BUSAN, DAEGU, INCHEON, ULSAN, CHANGWON, JEJU ISLAND, DAEJEON, JEONJU, SUNCHEON, ETC. !!==**</t>
  </si>
  <si>
    <t>http://www.eslcafe.com/jobs/korea/index.cgi?read=77708</t>
  </si>
  <si>
    <t>http://www.eslcafe.com/jobs/korea/index.cgi?read=77707</t>
  </si>
  <si>
    <t>‚ñ∂‚ñ∂‚ñ∂ ASAP to October ‚ñ∂‚ñ∂‚ñ∂ Specializing in Teaching Jobs Since 2006 ‚ñ∂‚ñ∂‚ñ∂ Seoul, Incheon, Bundang, Busan, Jeju, Daegu, Daejeon, Gwangju, Gyeonggi, and Couple positions and ALL areas in Korea ‚ñ∂‚ñ∂‚ñ∂</t>
  </si>
  <si>
    <t>http://www.eslcafe.com/jobs/korea/index.cgi?read=77706</t>
  </si>
  <si>
    <t>http://www.eslcafe.com/jobs/korea/index.cgi?read=77705</t>
  </si>
  <si>
    <t>&gt;&gt;&gt;&gt; UPDATED TEACHING POSITIONS- ALL OVER KOREA - APPLY HERE! - Looking for Excellent Teachers!!!</t>
  </si>
  <si>
    <t>http://www.eslcafe.com/jobs/korea/index.cgi?read=77704</t>
  </si>
  <si>
    <t>http://www.eslcafe.com/jobs/korea/index.cgi?read=77703</t>
  </si>
  <si>
    <t>$24-30,000/Sept. 2019/Well-Motivated Students/Near Seoul/</t>
  </si>
  <si>
    <t>http://www.eslcafe.com/jobs/korea/index.cgi?read=77702</t>
  </si>
  <si>
    <t>[FT/PT] 1:1 Adult Conversational English Teaching Positions (Gangnam, Jongro)</t>
  </si>
  <si>
    <t>http://www.eslcafe.com/jobs/korea/index.cgi?read=77699</t>
  </si>
  <si>
    <t>http://www.eslcafe.com/jobs/korea/index.cgi?read=77698</t>
  </si>
  <si>
    <t>http://www.eslcafe.com/jobs/korea/index.cgi?read=77697</t>
  </si>
  <si>
    <t>http://www.eslcafe.com/jobs/korea/index.cgi?read=77696</t>
  </si>
  <si>
    <t>+++++++++++++++++++++++++BEST RECRUITING APPLETREE+++++++++++++HIGH SALARY positions in Korea &amp; China++++++++++++++++++++++</t>
  </si>
  <si>
    <t>http://www.eslcafe.com/jobs/korea/index.cgi?read=77695</t>
  </si>
  <si>
    <t>‚ñà‚ñà‚ñà‚ñà‚ñà‚ñà‚ñà‚ñà‚ñà‚ñà‚ñà‚ñà‚ñà [ PUBLIC SCHOOLS, FULL TIME ] EPIK 2020 SPRING ‚óè‚óè‚óè‚óè‚óè‚óè‚óè‚óè Apply with KORVIA, Official Partner of EPIK - Government Funded English Teaching Program in Public schools ‚óè‚óè‚óè‚óè‚óè‚óè‚óè‚óè #No.Prior.Teaching.Experience.Necessary #FULL.BENEFITS Don‚Äôt miss out ‚ñà‚ñà‚ñà‚ñà‚ñà‚ñà‚ñà‚ñà‚ñà‚ñà‚ñà‚ñà‚ñà‚ñà</t>
  </si>
  <si>
    <t>http://www.eslcafe.com/jobs/korea/index.cgi?read=77694</t>
  </si>
  <si>
    <t>‚ù§‚ù§‚ù§‚ù§‚ù§‚ù§‚ù§‚ù§‚ù§‚ù§ Various Positions! Gyopo Jobs (F4 visa ), International schools, Adult teaching, Seoul, Surrounding area of Seoul, and Incheon, and other coastal cities ASAP locations! ‚ù§‚ù§‚ù§‚ù§‚ù§‚ù§‚ù§‚ù§‚ù§‚ù§</t>
  </si>
  <si>
    <t>http://www.eslcafe.com/jobs/korea/index.cgi?read=77693</t>
  </si>
  <si>
    <t>KGC‚Äôs Recommending Positions all over Korea !Seoul,Daegu,Jeonju,GUri,Changwon,Paju,Incheon,Jeju Island and More ~~ Check out our jobs and our testimonials and Let us know your preferences!!</t>
  </si>
  <si>
    <t>http://www.eslcafe.com/jobs/korea/index.cgi?read=77692</t>
  </si>
  <si>
    <t>Enthusiastic and qualified English Language teachers who will be able to work for our Adult Teaching Centres on weekends (Saturday and Sunday)</t>
  </si>
  <si>
    <t>http://www.eslcafe.com/jobs/korea/index.cgi?read=77691</t>
  </si>
  <si>
    <t>‚ñê‚ñê‚ñê Respectable English Academy DYB Choisun‚ñê‚ñê Locations in Seoul &amp; Gyeonggi‚ñê‚ñê ASAP to Nov PT &amp; FT Openings ‚ñê‚ñê 2.0-2.6 Million Won Salary ‚ñê‚ñê Great housing with Full Benefits‚ñê‚ñê APPLY TODAY!!! ‚ñê‚ñê‚ñê‚ñê‚ñê‚ñê</t>
  </si>
  <si>
    <t>http://www.eslcafe.com/jobs/korea/index.cgi?read=77688</t>
  </si>
  <si>
    <t>Seoul (Mokdong) - 2.5 million won plus good housing and we give good raises every year</t>
  </si>
  <si>
    <t>http://www.eslcafe.com/jobs/korea/index.cgi?read=77687</t>
  </si>
  <si>
    <t>http://www.eslcafe.com/jobs/korea/index.cgi?read=77686</t>
  </si>
  <si>
    <t>job_listing: ‚ñà‚ñà ‚ñà Hottest positions in Central Seoul including Gangnam/Seocho/Songpa/Mokdong ‚ñà‚ñà ‚ñà Metro Seoul ‚ñà‚ñà ‚ñà Busan/Daegu/Ulsan ‚ñà‚ñà ‚ñà Coastal/Rural/Mountainous areas ‚ñà‚ñà ‚ñà Math/Science in Jeju Island ‚ñà‚ñà ‚ñà</t>
  </si>
  <si>
    <t>http://www.eslcafe.com/jobs/korea/index.cgi?read=77685</t>
  </si>
  <si>
    <t>http://www.eslcafe.com/jobs/korea/index.cgi?read=77684</t>
  </si>
  <si>
    <t>http://www.eslcafe.com/jobs/korea/index.cgi?read=77683</t>
  </si>
  <si>
    <t>‚ù§‚ù§‚ù§‚ù§‚ù§‚ù§‚ù§‚ù§‚ù§‚ù§ 2 Couple Teachers wanted. Government Sponsored Positions! One couple for the end of September, One Couple for the end of October, 2.4 -2.6 million won, Long Vacation and A lot of benefits from Government ‚ù§‚ù§‚ù§‚ù§‚ù§‚ù§‚ù§‚ù§‚ù§‚ù§</t>
  </si>
  <si>
    <t>http://www.eslcafe.com/jobs/korea/index.cgi?read=77682</t>
  </si>
  <si>
    <t>http://www.eslcafe.com/jobs/korea/index.cgi?read=77681</t>
  </si>
  <si>
    <t>http://www.eslcafe.com/jobs/korea/index.cgi?read=77680</t>
  </si>
  <si>
    <t>Full-time English Instructors Needed at Andong National University</t>
  </si>
  <si>
    <t>http://www.eslcafe.com/jobs/korea/index.cgi?read=77679</t>
  </si>
  <si>
    <t>Native English Speaking Teachers Needed: Incheon English Village in Incheon, Korea</t>
  </si>
  <si>
    <t>http://www.eslcafe.com/jobs/korea/index.cgi?read=77678</t>
  </si>
  <si>
    <t>‚òÖ‚òÜ‚òÖ‚òÜ‚òÖ‚òÜ‚òÖ‚òÜ‚òÖ QUADRUPLE ‚òÖ SUPER‚òÖTEACHING‚òÖ STAR‚òÖ AT‚òÖ KOREA NATIONWIDE ‚òÖ‚òÜ‚òÖ‚òÜ‚òÖ‚òÜ‚òÖ‚òÜ‚òÖ‚òÜ‚òÖ‚òÜ‚òÖ‚òÜ‚òÖ</t>
  </si>
  <si>
    <t>http://www.eslcafe.com/jobs/korea/index.cgi?read=77677</t>
  </si>
  <si>
    <t>#### DIVERSE QUALIFIED TEACHING POSITIONS KINDER~ADULTS IN&amp;NEAR SEOUL,BUSAN,BUNDANG,SUWON,ILSAN,CHANGWON,DAEJEON,CHEONAN,DAEGU,JINJU,WONJU,ULSAN,SEJONG,JEJU AND ALL OVER KOREA. F/T, P/T Teaching ADULTS, E2 F4, F VISA, SINGLE AND COUPLE POSITIONS.#####</t>
  </si>
  <si>
    <t>http://www.eslcafe.com/jobs/korea/index.cgi?read=77676</t>
  </si>
  <si>
    <t>++++Excellent Hagwon jobs in central Seoul, Busan, Daegu, Gyunggi, Jeju +++ Public elementary, middle, high school(GEPIK) &amp; Internationa school+++Private elementary schools in Seoul and Gyungnam +++++ Adult position in Gangnam, couple position and more +++++English Camp (4 weeks) C4 visa sponsored and (1 week Camp) in Chungju city ++++</t>
  </si>
  <si>
    <t>http://www.eslcafe.com/jobs/korea/index.cgi?read=77675</t>
  </si>
  <si>
    <t>‚òÖ‚òÖ‚òÖ AUGUST, SEPTEMBER, OCTOBER, NOVEMBER POSITIONS UPDATED- APPLY NOW - Feel Free to Contact us for More positions &gt; APPLY NOW! ‚òÖ‚òÖ‚òÖ</t>
  </si>
  <si>
    <t>http://www.eslcafe.com/jobs/korea/index.cgi?read=77674</t>
  </si>
  <si>
    <t>Native English Teaching Position available in Beautiful Costal City</t>
  </si>
  <si>
    <t>http://www.eslcafe.com/jobs/korea/index.cgi?read=77672</t>
  </si>
  <si>
    <t>Teacher Needed in Jeonju City, Korea</t>
  </si>
  <si>
    <t>http://www.eslcafe.com/jobs/korea/index.cgi?read=77671</t>
  </si>
  <si>
    <t>http://www.eslcafe.com/jobs/korea/index.cgi?read=77670</t>
  </si>
  <si>
    <t>Good ESL Jobs outside Seoul - A couple position in Gwangju, Daejeon, Jeonju and coastal cities ! www.e2korea.com --- www.e2korea.coom --- www.e2korea.com --- www.e2korea.com --- www.e2korea.com</t>
  </si>
  <si>
    <t>http://www.eslcafe.com/jobs/korea/index.cgi?read=77669</t>
  </si>
  <si>
    <t>‚ñ∂‚ñ∂‚ñ∂ 85 COOL JOBS - ASAP to October ‚ñ∂‚ñ∂‚ñ∂ Specializing in Teaching Jobs Since 2006 ‚ñ∂‚ñ∂‚ñ∂ Seoul, Incheon, Bundang, Busan, Jeju, Daegu, Daejeon, Gwangju, Gyeonggi, and Couple positions and ALL areas in Korea ‚ñ∂‚ñ∂‚ñ∂</t>
  </si>
  <si>
    <t>http://www.eslcafe.com/jobs/korea/index.cgi?read=77668</t>
  </si>
  <si>
    <t>Non-tenure track English lecturer - in Namyangju City, just east of Seoul, and the Pocheon Campus, just east of Uijeongbu</t>
  </si>
  <si>
    <t>http://www.eslcafe.com/jobs/korea/index.cgi?read=77667</t>
  </si>
  <si>
    <t>Yonsei University Foreign Language Institute (FLI) English Teaching Position</t>
  </si>
  <si>
    <t>http://www.eslcafe.com/jobs/korea/index.cgi?read=77666</t>
  </si>
  <si>
    <t>[Full-time] Looking for reliable English teachers (Good Hours) - Seoul</t>
  </si>
  <si>
    <t>http://www.eslcafe.com/jobs/korea/index.cgi?read=77664</t>
  </si>
  <si>
    <t>Hot/Excellent jobs available from ASAP-Aug/ Apply now!/ Central Seoul, near Seoul, all other major cities, Coastal cities/ Couple and single positions!!</t>
  </si>
  <si>
    <t>http://www.eslcafe.com/jobs/korea/index.cgi?read=77663</t>
  </si>
  <si>
    <t>http://www.eslcafe.com/jobs/korea/index.cgi?read=77662</t>
  </si>
  <si>
    <t>‚óà*‚óà*‚óà*‚óà*‚óà*‚óà*‚óà ASAP - December!!! Great Opportunities for ESL Teaching in KOREA - Seoul, Daegu, Busan, Daejeon, Incheon, Wonju, Ansan, Pohang, Sejong, Bucheon, Chuncheon, Jeonju, and All Over KOREA / GYOPO, SINGLE and COUPLE !!! ‚óà*‚óà*‚óà*‚óà*‚óà*‚óà*‚óà</t>
  </si>
  <si>
    <t>http://www.eslcafe.com/jobs/korea/index.cgi?read=77661</t>
  </si>
  <si>
    <t>http://www.eslcafe.com/jobs/korea/index.cgi?read=77660</t>
  </si>
  <si>
    <t>‚òÖ-‚òÖ-‚òÖ(Not an agent)‚ÄìStarting from 2.4M~ : English Teachers for Kinder &amp; Elementary students in Gwangju Sep./Oct.‚òÖ-‚òÖ-‚òÖ</t>
  </si>
  <si>
    <t>http://www.eslcafe.com/jobs/korea/index.cgi?read=77658</t>
  </si>
  <si>
    <t>SPPS Seeking F-visa Teachers in Seoul</t>
  </si>
  <si>
    <t>http://www.eslcafe.com/jobs/korea/index.cgi?read=77656</t>
  </si>
  <si>
    <t>http://www.eslcafe.com/jobs/korea/index.cgi?read=77655</t>
  </si>
  <si>
    <t>http://www.eslcafe.com/jobs/korea/index.cgi?read=77654</t>
  </si>
  <si>
    <t>++++++++++++++++++++++++++++BEST RECRUITING APPLETREE+++++HIGH SALARY positions in Korea &amp; China++++++++++++++++++++++++++++++</t>
  </si>
  <si>
    <t>http://www.eslcafe.com/jobs/korea/index.cgi?read=77653</t>
  </si>
  <si>
    <t>http://www.eslcafe.com/jobs/korea/index.cgi?read=77651</t>
  </si>
  <si>
    <t>http://www.eslcafe.com/jobs/korea/index.cgi?read=77650</t>
  </si>
  <si>
    <t>Seoul &amp; Bundang - "Apply directly to YBM Head Office- Late August-Sept-Oct 2019 ‚ÄìNear Gangnam Station- Most reliable and largest employers of ESL teachers in Korea"</t>
  </si>
  <si>
    <t>http://www.eslcafe.com/jobs/korea/index.cgi?read=77649</t>
  </si>
  <si>
    <t>AUGUST Full-time Positions in Suncheon city, Jeollanam-do</t>
  </si>
  <si>
    <t>http://www.eslcafe.com/jobs/korea/index.cgi?read=77648</t>
  </si>
  <si>
    <t>&gt;‚òÖ&gt;‚òÖ&gt;Super ESL &gt;‚òÖ&gt;‚òÖ&gt;‚òÖ&gt;‚òÖ Seoul, Gyeonggi,Busan / July, Aug, Sep / E2, F4, F6 / Full time, Part time ‚òÖ&lt;‚òÖ&lt;‚òÖ&lt;‚òÖSuper ESL&lt;‚òÖ</t>
  </si>
  <si>
    <t>http://www.eslcafe.com/jobs/korea/index.cgi?read=77647</t>
  </si>
  <si>
    <t>‚òØÔ∏é‚òØÔ∏é‚òØÔ∏é‚òØÔ∏é‚òØÔ∏é‚òØÔ∏é Summer/Fall Positions in Korea!! Apply Now!! ‚òØÔ∏é‚òØÔ∏é‚òØÔ∏é‚òØÔ∏é‚òØÔ∏é‚òØÔ∏é</t>
  </si>
  <si>
    <t>http://www.eslcafe.com/jobs/korea/index.cgi?read=77646</t>
  </si>
  <si>
    <t>++++Excellent Hagwon jobs in central Seoul, Busan, Daegu, Gyunggi, Jeju +++ Public elementary, middle, high school &amp; Internationa school(GEPIK) +++Private elementary schools in Seoul and Gyungnam +++++ Adult position in Gangnam, couple position and more +++++English Camp (4 weeks) C4 visa sponsored and (1 week Camp) in Chungju city ++++</t>
  </si>
  <si>
    <t>http://www.eslcafe.com/jobs/korea/index.cgi?read=77645</t>
  </si>
  <si>
    <t>‚òÖ‚òÖ‚òÖ‚òÖ‚òÖ‚òÖ‚òÖ Are YOU still looking for good positions? We'd recommend YOU the Right ones! GUMI, GIMPO, DAEGU, BUCHEON, GWANGYANG, SEOUL, SUWON, SUNCHEON, YANGSAN, YANGJU, CHEONGJU, TAEBACK(Couple), TONGYEONG, INCHEON and Nationwide ‚òÖ‚òÖ‚òÖ‚òÖ‚òÖ‚òÖ‚òÖ</t>
  </si>
  <si>
    <t>http://www.eslcafe.com/jobs/korea/index.cgi?read=77644</t>
  </si>
  <si>
    <t>Full time female teacher in Dukcheon, Busan - From End of August/ Small Academy (Kindy, Elementary)</t>
  </si>
  <si>
    <t>http://www.eslcafe.com/jobs/korea/index.cgi?read=77643</t>
  </si>
  <si>
    <t>‚ñà‚ñà‚ñà‚ñà‚ñà‚ñà‚ñà‚ñà‚ñà‚ñà‚ñà‚ñà‚ñà‚ñà [ PUBLIC SCHOOLS, FULL TIME ] EPIK 2020 SPRING ‚óè‚óè‚óè‚óè‚óè‚óè‚óè‚óè Apply with KORVIA, Official Partner of EPIK - Government Funded English Teaching Program in Public schools ‚óè‚óè‚óè‚óè‚óè‚óè‚óè‚óè #No.Prior.Teaching.Experience.Necessary #FULL.BENEFITS Don‚Äôt miss out ‚ñà‚ñà‚ñà‚ñà‚ñà‚ñà‚ñà‚ñà‚ñà‚ñà‚ñà‚ñà‚ñà‚ñà</t>
  </si>
  <si>
    <t>http://www.eslcafe.com/jobs/korea/index.cgi?read=77642</t>
  </si>
  <si>
    <t>Native English Teacher Position in Asan Public School in Asan City/ChungNam, Korea</t>
  </si>
  <si>
    <t>http://www.eslcafe.com/jobs/korea/index.cgi?read=77641</t>
  </si>
  <si>
    <t>Seeking Experienced English Teacher (Apgujeong, Seoul)</t>
  </si>
  <si>
    <t>http://www.eslcafe.com/jobs/korea/index.cgi?read=77640</t>
  </si>
  <si>
    <t>KGC‚Äôs Recommending Positions all over Korea !Seoul,Daegu,Jeonju,Osan,Changwon,Paju,Pyeongtak,Bucheon,Jeju Island and More ~~ Check out our jobs and our testimonials and Let us know your preferences!!</t>
  </si>
  <si>
    <t>http://www.eslcafe.com/jobs/korea/index.cgi?read=77639</t>
  </si>
  <si>
    <t>As Korea's Top Advanced English academy, Gangdong POLY specializes in returnee and very advanced non-returnee students.</t>
  </si>
  <si>
    <t>http://www.eslcafe.com/jobs/korea/index.cgi?read=77638</t>
  </si>
  <si>
    <t>&gt;&gt;&gt;&gt; UPDATED TEACHING JOBS- Seoul/nearby Seoul/ Major cities/ small and beautiful cities- APPLY HERE!</t>
  </si>
  <si>
    <t>http://www.eslcafe.com/jobs/korea/index.cgi?read=77637</t>
  </si>
  <si>
    <t>http://www.eslcafe.com/jobs/korea/index.cgi?read=77636</t>
  </si>
  <si>
    <t>‚ñà‚ñà ‚ñà Various Entry Level + Experienced positions in Gangnam/Seocho/Songpa/Mokdong ‚ñà‚ñà ‚ñà also Seoul Metro ‚ñà‚ñà ‚ñà Busan/Daegu/Ulsan ‚ñà‚ñà ‚ñà Coastal/Rural/Mountainous areas ‚ñà‚ñà ‚ñà</t>
  </si>
  <si>
    <t>http://www.eslcafe.com/jobs/korea/index.cgi?read=77635</t>
  </si>
  <si>
    <t>&gt;&gt;&gt;&gt;&gt;&gt;&gt;REPUTABLE SCHOOLS IN Seoul,Busan,Yangsan, Daegu,Ulsan, Changwon,Incheon, &lt;&lt;&lt;&lt;&lt;&lt;&lt;&lt;</t>
  </si>
  <si>
    <t>http://www.eslcafe.com/jobs/korea/index.cgi?read=77634</t>
  </si>
  <si>
    <t>http://www.eslcafe.com/jobs/korea/index.cgi?read=77633</t>
  </si>
  <si>
    <t>‚ñ∂‚ñ∂‚ñ∂ 83 COOL JOBS - July to September ‚ñ∂‚ñ∂‚ñ∂ Specializing in Teaching Jobs Since 2006 ‚ñ∂‚ñ∂‚ñ∂ Seoul, Incheon, Bundang, Busan, Jeju, Daegu, Daejeon, Gwangju, Gyeonggi, and Couple positions and ALL areas in Korea ‚ñ∂‚ñ∂‚ñ∂</t>
  </si>
  <si>
    <t>http://www.eslcafe.com/jobs/korea/index.cgi?read=77632</t>
  </si>
  <si>
    <t>Summer Camp &amp; Intensive Class English Teachers in Seoul</t>
  </si>
  <si>
    <t>http://www.eslcafe.com/jobs/korea/index.cgi?read=77631</t>
  </si>
  <si>
    <t>http://www.eslcafe.com/jobs/korea/index.cgi?read=77630</t>
  </si>
  <si>
    <t>http://www.eslcafe.com/jobs/korea/index.cgi?read=77629</t>
  </si>
  <si>
    <t>http://www.eslcafe.com/jobs/korea/index.cgi?read=77628</t>
  </si>
  <si>
    <t>#New Town! # Near Seoul! #APPLY now for Best Kids Class!!</t>
  </si>
  <si>
    <t>http://www.eslcafe.com/jobs/korea/index.cgi?read=77627</t>
  </si>
  <si>
    <t>*15 days holidays *Chungju* Nice &amp; Easy hour*Hagwon/Academy*Full time*Sep start*</t>
  </si>
  <si>
    <t>http://www.eslcafe.com/jobs/korea/index.cgi?read=77626</t>
  </si>
  <si>
    <t>Part-time EFL Faculty for the 2019 Fall Semester at Soongsil University, Seoul, Korea</t>
  </si>
  <si>
    <t>http://www.eslcafe.com/jobs/korea/index.cgi?read=77625</t>
  </si>
  <si>
    <t>‚òÖ‚òÜ‚òÖ‚òÜ‚òÖ‚òÜ‚òÖ‚òÜ‚òÖTRIPLE‚òÖ SUPER‚òÖ TEACHING‚òÖ STAR ‚òÖPOSITIONS‚òÖAT‚òÖ KOREA‚òÖNATIONWIDE ‚òÖ‚òÜ‚òÖ‚òÜ‚òÖ‚òÜ‚òÖ‚òÜ‚òÖ‚òÜ‚òÖ‚òÜ</t>
  </si>
  <si>
    <t>http://www.eslcafe.com/jobs/korea/index.cgi?read=77624</t>
  </si>
  <si>
    <t>Hiring Nationwide - Start Aug or Nov - PreK-K, Elementary, Middle School, High School</t>
  </si>
  <si>
    <t>http://www.eslcafe.com/jobs/korea/index.cgi?read=77623</t>
  </si>
  <si>
    <t>http://www.eslcafe.com/jobs/korea/index.cgi?read=77622</t>
  </si>
  <si>
    <t>http://www.eslcafe.com/jobs/korea/index.cgi?read=77621</t>
  </si>
  <si>
    <t>http://www.eslcafe.com/jobs/korea/index.cgi?read=77620</t>
  </si>
  <si>
    <t>http://www.eslcafe.com/jobs/korea/index.cgi?read=77619</t>
  </si>
  <si>
    <t>Par-time Teaching Position in Seoul</t>
  </si>
  <si>
    <t>http://www.eslcafe.com/jobs/korea/index.cgi?read=77618</t>
  </si>
  <si>
    <t>Teacher Needed in Pohang!!</t>
  </si>
  <si>
    <t>http://www.eslcafe.com/jobs/korea/index.cgi?read=77617</t>
  </si>
  <si>
    <t>http://www.eslcafe.com/jobs/korea/index.cgi?read=77616</t>
  </si>
  <si>
    <t>http://www.eslcafe.com/jobs/korea/index.cgi?read=77615</t>
  </si>
  <si>
    <t>#### DIVERSE QUALIFIED TEACHING POSITIONS IN&amp;NEAR SEOUL,BUSAN,BUNDANG,CHANGWON,DAEJEON,CHEONAN,DAEGU,JINJU,WONJU,CHUNGJU,JEJU AND ALL OVER KOREA. F/T, P/T Teaching ADULTS, E2 F4, F series visa, Kinder~Adults, SINGLE AND COUPLE POSITIONS.#####</t>
  </si>
  <si>
    <t>http://www.eslcafe.com/jobs/korea/index.cgi?read=77613</t>
  </si>
  <si>
    <t>Foreign owned, very small group, private, elementary ESL - Small World Institute - Gimpo,South Korea - Early to Mid August 2019</t>
  </si>
  <si>
    <t>http://www.eslcafe.com/jobs/korea/index.cgi?read=77612</t>
  </si>
  <si>
    <t>&gt;&gt;&gt;&gt; ASAP, AUGUST, SEPTEMBER, OCTOBER, NOVEMBER POSITIONS- ALL OVER KOREA- APPLY NOW!</t>
  </si>
  <si>
    <t>http://www.eslcafe.com/jobs/korea/index.cgi?read=77611</t>
  </si>
  <si>
    <t>http://www.eslcafe.com/jobs/korea/index.cgi?read=77610</t>
  </si>
  <si>
    <t>‚òÖ‚òÖ‚òÖ‚òÖ‚òÖ REPUTABLE SCHOOLS in SEOUL, GYUNGGI, BUSAN, DAEJEON, DAEGU, all over KOREA / PUBLIC/ AFTER SCHOOL /Adult BUSINES / Gyopo-F4/ Couple Positions/ Find TEACHING JOBS you want!!! ‚òÖ‚òÖ‚òÖ‚òÖ‚òÖ</t>
  </si>
  <si>
    <t>http://www.eslcafe.com/jobs/korea/index.cgi?read=77609</t>
  </si>
  <si>
    <t>‚ñ∂‚ñ∂‚ñ∂ 81 COOL JOBS - July to September ‚ñ∂‚ñ∂‚ñ∂ Specializing in Teaching Jobs Since 2006 ‚ñ∂‚ñ∂‚ñ∂ Seoul, Incheon, Bundang, Busan, Jeju, Daegu, Daejeon, Gwangju, Gyeonggi, and Couple positions and ALL areas in Korea ‚ñ∂‚ñ∂‚ñ∂</t>
  </si>
  <si>
    <t>http://www.eslcafe.com/jobs/korea/index.cgi?read=77608</t>
  </si>
  <si>
    <t>http://www.eslcafe.com/jobs/korea/index.cgi?read=77607</t>
  </si>
  <si>
    <t>Full-Time Instructor Position at Changwon National University in Changwon</t>
  </si>
  <si>
    <t>http://www.eslcafe.com/jobs/korea/index.cgi?read=77605</t>
  </si>
  <si>
    <t>** APPLY NOW For Positions in all Major and Minor Cities in South Korea, TRUSTWORTHY, EXPERIENCED RECRUITERS, ASAP~JUNE Positions For SINGLES/ COUPLES/ E-21 Visas/ F4 Visas‚Ä¶.SEOUL, GYEONGGI, BUSAN, DAEGU, INCHEON, ULSAN, CHANGWON, JEJU ISLAND, DAEJEON, JEONJU, WONJU, ETC. !!**</t>
  </si>
  <si>
    <t>http://www.eslcafe.com/jobs/korea/index.cgi?read=77604</t>
  </si>
  <si>
    <t>http://www.eslcafe.com/jobs/korea/index.cgi?read=77603</t>
  </si>
  <si>
    <t>Korea Move Recruitment ‚Äì Excellent teaching positions across Korea. Elementary to Adult vacancies, Business English, ASAP/July/August/September, full support and guidance provided, Apply Today.</t>
  </si>
  <si>
    <t>http://www.eslcafe.com/jobs/korea/index.cgi?read=77602</t>
  </si>
  <si>
    <t>++++Excellent Hagwon jobs in central Seoul, Busan, Daegu, Gyunggi, Jeju +++ Public elementary school &amp; International school(GEPIK) +++Private elementary schools in Seoul and Gyungnam (Aug. starting)+++++ Adult position in Gangnam, couple position and more +++++English Camp (4 weeks) C4 visa sponsored and (2 weeks Camp) (5days) in &amp; around Seoul ++++</t>
  </si>
  <si>
    <t>http://www.eslcafe.com/jobs/korea/index.cgi?read=77601</t>
  </si>
  <si>
    <t>‚ñà‚ñà‚ñà‚ñà‚ñà‚ñà‚ñê‚ñê‚ñê‚ñê‚ñê‚ñê AVAILABLE NOW! ESL FULL-TIME, 2019 From ASAP to Fall ‚ñê‚ñê‚ñê‚ñê‚ñê‚ñê ‚ñà‚ñà‚ñà‚ñà‚ñà‚ñà‚ñà‚ñà‚ñà‚ñà‚ñà #SEOUL #GYEONGGI #URBAN.Life #HIGHER.Salary #Easier.Process #SMALL.CLASS.Sizes, Korvia recruiters will be your best partner!</t>
  </si>
  <si>
    <t>http://www.eslcafe.com/jobs/korea/index.cgi?read=77600</t>
  </si>
  <si>
    <t>+++++++++++++++++++++++++++BEST RECRUITING APPLETREE+++++++++++++HIGH SALARY positions in Korea &amp; China +++++++++++++++++++++++++++++++++</t>
  </si>
  <si>
    <t>http://www.eslcafe.com/jobs/korea/index.cgi?read=77599</t>
  </si>
  <si>
    <t>http://www.eslcafe.com/jobs/korea/index.cgi?read=77598</t>
  </si>
  <si>
    <t>Foreign Language Course at Yonam Institute of Technology is seeking an English instructor for a one year contract</t>
  </si>
  <si>
    <t>http://www.eslcafe.com/jobs/korea/index.cgi?read=77597</t>
  </si>
  <si>
    <t>Gangnam, Seoul / ‚ô¶‚ô¶‚ô¶‚ô¶‚ô¶‚ô¶‚ô¶‚ô¶‚ô¶‚ô¶‚ô¶‚ô¶ Morning Part-timer for 3 wks - Direct Hire by Gangnam District Office ‚ô¶‚ô¶‚ô¶‚ô¶‚ô¶‚ô¶‚ô¶‚ô¶‚ô¶‚ô¶‚ô¶‚ô¶‚ô¶‚ô¶</t>
  </si>
  <si>
    <t>http://www.eslcafe.com/jobs/korea/index.cgi?read=77596</t>
  </si>
  <si>
    <t>http://www.eslcafe.com/jobs/korea/index.cgi?read=77595</t>
  </si>
  <si>
    <t>Seocho / Incheon - Summer Camp Teaching Position</t>
  </si>
  <si>
    <t>http://www.eslcafe.com/jobs/korea/index.cgi?read=77594</t>
  </si>
  <si>
    <t>‚ñà‚ñà ‚ñà CHECK IT OUT! ‚ñà‚ñà ‚ñà Seoul/Busan/Other major city positions ‚ñà‚ñà ‚ñà Coastal/Rural/Mountainous area schools ‚ñà‚ñà ‚ñà Various Couple positions ‚ñà‚ñà ‚ñà</t>
  </si>
  <si>
    <t>http://www.eslcafe.com/jobs/korea/index.cgi?read=77593</t>
  </si>
  <si>
    <t>http://www.eslcafe.com/jobs/korea/index.cgi?read=77592</t>
  </si>
  <si>
    <t>http://www.eslcafe.com/jobs/korea/index.cgi?read=77591</t>
  </si>
  <si>
    <t>http://www.eslcafe.com/jobs/korea/index.cgi?read=77590</t>
  </si>
  <si>
    <t>http://www.eslcafe.com/jobs/korea/index.cgi?read=77589</t>
  </si>
  <si>
    <t>http://www.eslcafe.com/jobs/korea/index.cgi?read=77588</t>
  </si>
  <si>
    <t>Busan English Academy Hiring! Short hours, great environment, no prep</t>
  </si>
  <si>
    <t>http://www.eslcafe.com/jobs/korea/index.cgi?read=77587</t>
  </si>
  <si>
    <t>Academy in Seoul Seeks Native English Speakers Immediately</t>
  </si>
  <si>
    <t>http://www.eslcafe.com/jobs/korea/index.cgi?read=77586</t>
  </si>
  <si>
    <t>‚ù§‚ù§‚ù§‚ù§‚ù§‚ù§‚ù§‚ù§‚ù§‚ù§ Various Positions! Gyopo Jobs (F4 visa ), International schools, Adult teaching, Seoul, Surrounding area of Seoul, Jeju, Incheon, Busan Coastal cities ASAP locations! ‚ù§‚ù§‚ù§‚ù§‚ù§‚ù§‚ù§‚ù§‚ù§‚ù§</t>
  </si>
  <si>
    <t>http://www.eslcafe.com/jobs/korea/index.cgi?read=77585</t>
  </si>
  <si>
    <t>‚ñ∂‚ñ∂‚ñ∂ 78 COOL JOBS - July to September ‚ñ∂‚ñ∂‚ñ∂ Specializing in Teaching Jobs Since 2006 ‚ñ∂‚ñ∂‚ñ∂ Seoul, Incheon, Bundang, Busan, Jeju, Daegu, Daejeon, Gwangju, Gyeonggi, and Couple positions and ALL areas in Korea ‚ñ∂‚ñ∂‚ñ∂</t>
  </si>
  <si>
    <t>http://www.eslcafe.com/jobs/korea/index.cgi?read=77584</t>
  </si>
  <si>
    <t>&gt;&gt;&gt; ASAP~October Start POSITIONS UPDATED-ALL OVER KOREA- Looking for Excellent Teachers- Do not hesitate !!</t>
  </si>
  <si>
    <t>http://www.eslcafe.com/jobs/korea/index.cgi?read=77583</t>
  </si>
  <si>
    <t>Summer Camp &amp; Part Time at Mapo Central Library English Education Center in Mapo-gu, Seoul, Korea</t>
  </si>
  <si>
    <t>http://www.eslcafe.com/jobs/korea/index.cgi?read=77582</t>
  </si>
  <si>
    <t>Seoul, Sinsa Part time SATI Math Teacher 40,000/hour starts ASAP</t>
  </si>
  <si>
    <t>http://www.eslcafe.com/jobs/korea/index.cgi?read=77581</t>
  </si>
  <si>
    <t>‚òÖ‚òÜ‚òÖ‚òÜ‚òÖ‚òÜ‚òÖDOUBLE‚òÖ SUPER‚òÖ TEACHING‚òÖ STAR ‚òÖPOSITIONS‚òÖAT‚òÖ KOREA‚òÖNATIONWIDE ‚òÖ‚òÜ‚òÖ‚òÜ‚òÖ‚òÜ‚òÖ‚òÜ‚òÖ‚òÜ‚òÖ‚òÜ</t>
  </si>
  <si>
    <t>http://www.eslcafe.com/jobs/korea/index.cgi?read=77580</t>
  </si>
  <si>
    <t>Looking for English Teachers at English Center of Seoul Samyang Elementary School</t>
  </si>
  <si>
    <t>http://www.eslcafe.com/jobs/korea/index.cgi?read=77579</t>
  </si>
  <si>
    <t>&gt;‚òÖ&gt;‚òÖ&gt;Super ESL &gt;‚òÖ&gt;‚òÖ&gt;‚òÖ&gt;‚òÖ Seoul, Gyeonggi / July, Aug, Sep / E2, F4, F6 / Full time, Part time ‚òÖ&lt;‚òÖ&lt;‚òÖ&lt;‚òÖSuper ESL&lt;‚òÖ</t>
  </si>
  <si>
    <t>http://www.eslcafe.com/jobs/korea/index.cgi?read=77578</t>
  </si>
  <si>
    <t>**MapleBear Pyeongchon - September Start**</t>
  </si>
  <si>
    <t>http://www.eslcafe.com/jobs/korea/index.cgi?read=77577</t>
  </si>
  <si>
    <t>South Korea - ESL Teacher Needed ASAP - 2.6-3.0 million American Owned School - Great Opportunity! (Not a Recruiter - Private Business)</t>
  </si>
  <si>
    <t>http://www.eslcafe.com/jobs/korea/index.cgi?read=77576</t>
  </si>
  <si>
    <t>Haeundae, Busan/***Busan Fun Active Kindergarten, located in a beautiful scenic area, overlooking Haeundae Beach, seeks Passionate and Experienced Teachers ***</t>
  </si>
  <si>
    <t>http://www.eslcafe.com/jobs/korea/index.cgi?read=77575</t>
  </si>
  <si>
    <t>Teach Motivated Adults in Metro Locations: August &amp; September Start Dates</t>
  </si>
  <si>
    <t>http://www.eslcafe.com/jobs/korea/index.cgi?read=77574</t>
  </si>
  <si>
    <t>http://www.eslcafe.com/jobs/korea/index.cgi?read=77573</t>
  </si>
  <si>
    <t>http://www.eslcafe.com/jobs/korea/index.cgi?read=77572</t>
  </si>
  <si>
    <t>Job position :¬†Teachers for summer camp(July 29th¬†- Aug¬†9st No class during weekend)</t>
  </si>
  <si>
    <t>http://www.eslcafe.com/jobs/korea/index.cgi?read=77571</t>
  </si>
  <si>
    <t>http://www.eslcafe.com/jobs/korea/index.cgi?read=77570</t>
  </si>
  <si>
    <t>Anderson English Academy in Mokpo (Okam-dong campus) is looking for a full-time native English teacher to begin ASAP or at the beginning of August</t>
  </si>
  <si>
    <t>http://www.eslcafe.com/jobs/korea/index.cgi?read=77569</t>
  </si>
  <si>
    <t>http://www.eslcafe.com/jobs/korea/index.cgi?read=77568</t>
  </si>
  <si>
    <t>Date</t>
  </si>
  <si>
    <t>Contact</t>
  </si>
  <si>
    <t>URL of Job Post</t>
  </si>
  <si>
    <t>Contact: Aclipse aclipseadmin@aclipse.net</t>
  </si>
  <si>
    <t>https://www.eslrok.com/en/teach-in-korea/recruiter-jobs/ad/english-teacher-in-korea-nationwide-locations,8969</t>
  </si>
  <si>
    <t>https://www.eslrok.com/en/job-search-results-en/ad/14-awesome-esl-jobs-international-school-full-part-time-biz-english-recruiter-job-f-visa-e2-nice-big-citis-seoul-youngin-incheon-gyenggido-osan-ilsan-dongtan-bungdang-we-make-a-difference-for-an-excellent-service,8951</t>
  </si>
  <si>
    <t>Contact: info@starteachers.net</t>
  </si>
  <si>
    <t>https://www.eslrok.com/en/teach-in-korea/recruiter-jobs/ad/oct-2-2019-reputable-schools-in-seoul-gyunggi-busan-daejeon-daegu-all-over-korea-public-after-school-adult-business-gyopo-f4-couple-positions-find-teaching-jobs-you-want,8976</t>
  </si>
  <si>
    <t>Contact: MTM Korea apply@mtmkorea.co.kr</t>
  </si>
  <si>
    <t>https://www.eslrok.com/en/teach-in-korea/recruiter-jobs/ad/gyeongju-korean-speaking-native-english-speaker-f-4-visa-etc-wanted-at-a-huge-resort-firm,8975</t>
  </si>
  <si>
    <t>https://www.eslrok.com/en/teach-in-korea/recruiter-jobs/ad/city-of-sejong-elementary-2-2m-housing-one-way-airfare-5-5-pension-insuarance-severance-pay,8974</t>
  </si>
  <si>
    <t>Contact: MTMKorea apply@mtmkorea.co.kr</t>
  </si>
  <si>
    <t>https://www.eslrok.com/en/teach-in-korea/recruiter-jobs/ad/cheongju-late-oct-or-early-nov-2-1m-one-way-flight-housing,8973</t>
  </si>
  <si>
    <t>https://www.eslrok.com/en/teach-in-korea/recruiter-jobs/ad/dongtan-new-town-teaching-positions-for-a-kindy-ele-hagwon-that-will-open-in-february-2020,8972</t>
  </si>
  <si>
    <t>https://www.eslrok.com/en/teach-in-korea/recruiter-jobs/ad/dongtan-new-town-starting-oct-7-earlier-the-better-housing-severance-pay,8971</t>
  </si>
  <si>
    <t>Company / School : New Zealand Centre for Culture and EducationContract Type : Full-timeLocation : SeoulNearest Subway / City : GangnamSalary : KR 2.5~2.8mil WonStart Time : Morning, AfternoonStudent Type : Kindergarten, ElementaryVisa Sponsorship : No+ Benefits : Airfare, Health Insurance, Severance Pay, Accommodation</t>
  </si>
  <si>
    <t>https://www.eslrok.com/en/teach-in-korea/standard-single-jobs/ad/teaching-opportunities-in-gang-nam-seoul-korea,8970</t>
  </si>
  <si>
    <t>Contact: VivaCom Recruiting Agency - Korea &gt;Email address: eslvivacom@daum.net
&gt;Kakao ID: vivacom1 &gt;Mobile: +82-10-7189-2071 or +82-10-2215-2071
&gt;Website: www.eslviva.com</t>
  </si>
  <si>
    <t>https://www.eslrok.com/en/teach-in-korea/recruiter-jobs/ad/twenty-20-positions-all-over-korea-incl-seoul-busan-gyeonggido-area-gangwondo-gwangju-jeolla-ulsan-inchoen-jeonbuk-and-etc-reputable-and-stable-schools-apply-now,8967</t>
  </si>
  <si>
    <t>Contact: ACE Career Consulting  apply@acecareer.co.kr</t>
  </si>
  <si>
    <t>https://www.eslrok.com/en/teach-in-korea/recruiter-jobs/ad/asap-mar-1st-2020-diverse-qualified-teaching-positions-in-near-seoul-gangnam-other-busan-daegu-cheonan-ulsan-jeonju-jeju-geoje-and-all-over-korea-kinder-adults-f-t-p-t-teaching-adults-e2-f4-f-visa-single-and-couple-positions-international,8966</t>
  </si>
  <si>
    <t>https://www.eslrok.com/en/teach-in-korea/recruiter-jobs/ad/september-30-2019-reputable-schools-in-seoul-gyunggi-busan-daejeon-daegu-all-over-korea-public-after-school-adult-business-gyopo-f4-couple-positions-find-teaching-jobs-you-want,8965</t>
  </si>
  <si>
    <t>Contact: YBM NET sostacey@ybmsisa.com</t>
  </si>
  <si>
    <t>https://www.eslrok.com/en/teach-in-korea/recruiter-jobs/ad/pt-biz-group-1-1,8964</t>
  </si>
  <si>
    <t>Company / School : Midas EnglishContract Type : Part-timeLocation : SeoulNearest Subway / City : SsangmunSalary : 40,000 / hrStart Time : Afternoon</t>
  </si>
  <si>
    <t>https://www.eslrok.com/en/teach-in-korea/standard-single-jobs/ad/part-time-instructor,8963</t>
  </si>
  <si>
    <t>Company / School : INQContract Type : Full-timeLocation : IncheonNearest Subway / City : Salary : 2.1m+Visa Sponsorship : Yes/Possibly+ Benefits : Airfare, Health Insurance, Severance Pay, Accommodation</t>
  </si>
  <si>
    <t>https://www.eslrok.com/en/teach-in-korea/standard-single-jobs/ad/full-time-positions-november-1-teacher-incheon-korea,8961</t>
  </si>
  <si>
    <t>https://www.eslrok.com/en/teach-in-korea/recruiter-jobs/ad/gyeongju-gyopo-wanted-kindy-adult-lessons-korean-english-translation-work,8960</t>
  </si>
  <si>
    <t>https://www.eslrok.com/en/teach-in-korea/recruiter-jobs/ad/september-27-2019-reputable-schools-in-seoul-gyunggi-busan-daejeon-daegu-all-over-korea-public-after-school-adult-business-gyopo-f4-couple-positions-find-teaching-jobs-you-want,8957</t>
  </si>
  <si>
    <t>Company / School : YBM ECC GaegumContract Type : Full-timeLocation : BusanNearest Subway / City : 2Ìò∏ÏÑ† Í∞úÍ∏àÏó≠Salary : 2.1~2.2MStart Time : Morning, AfternoonStudent Type : Kindergarten, Elementary, Middle SchoolVisa Sponsorship : Yes/Possibly+ Benefits : Airfare, Health Insurance, Severance Pay, Accommodation, Housing Allowance, Key Money</t>
  </si>
  <si>
    <t>https://www.eslrok.com/en/teach-in-korea/standard-single-jobs/ad/the-best-hagwon-in-busan-is-looking-for-the-best-teacher-who-can-start-asap,8956</t>
  </si>
  <si>
    <t>Company / School : private tutoringContract Type : Part-timeLocation : Gyeonggi-doNearest Subway / City : gwanggyo centralSalary : 50000Start Time : Afternoon, EveningStudent Type : KindergartenVisa Sponsorship : No</t>
  </si>
  <si>
    <t>https://www.eslrok.com/en/teach-in-korea/standard-single-jobs/ad/tutoring-for-kindy-boy,8955</t>
  </si>
  <si>
    <t>https://www.eslrok.com/en/teach-in-korea/recruiter-jobs/ad/asap-mar-1st-2020-diverse-qualified-teaching-positions-in-near-seoul-gangnam-other-busan-daegu-cheonan-ulsan-jeonju-jeju-geoje-and-all-over-korea-kinder-adults-f-t-p-t-teaching-adults-e2-f4-f-visa-single-and-couple-positions-interna,8954</t>
  </si>
  <si>
    <t>https://www.eslrok.com/en/teach-in-korea/recruiter-jobs/ad/september-24-2019-updated-reputable-schools-in-seoul-gyunggi-busan-daejeon-daegu-all-over-korea-public-after-school-adult-business-gyopo-f4-couple-positions-find-teaching-jobs-you-want,8945</t>
  </si>
  <si>
    <t>https://www.eslrok.com/en/teach-in-korea/recruiter-jobs/ad/diverse-qualified-teaching-positions-in-near-seoul-busan-daegu-ulsan-jeonju-jeju-geoje-and-all-over-korea-kinder-adults-f-t-p-t-teaching-adults-e2-f4-f-visa-single-and-couple-positions-international-school,8943</t>
  </si>
  <si>
    <t>Company / School : IntelliumContract Type : Full-timeLocation : SeoulNearest Subway / City : SeodaemunSalary : Start Time : AfternoonStudent Type : Test Prep.</t>
  </si>
  <si>
    <t>https://www.eslrok.com/en/teach-in-korea/standard-single-jobs/ad/bilingual-english-teacher,8938</t>
  </si>
  <si>
    <t>Company / School : Yoon SmartlandContract Type : Full-time, Part-timeLocation : SeoulNearest Subway / City : Yangcheon-guSalary : 35,000Start Time : Afternoon</t>
  </si>
  <si>
    <t>https://www.eslrok.com/en/teach-in-korea/standard-single-jobs/ad/english-teacher-for-childen-at-yoons-smartland,8937</t>
  </si>
  <si>
    <t>Company / School : Elite HaeundaeContract Type : Full-timeLocation : BusanNearest Subway / City : Salary : 2.2mStart Time : AfternoonStudent Type : Elementary, Middle School+ Benefits : Severance Pay, Accommodation</t>
  </si>
  <si>
    <t>https://www.eslrok.com/en/teach-in-korea/standard-single-jobs/ad/elem-teaching-in-haeundae-busan,8936</t>
  </si>
  <si>
    <t>Company / School : Billionkid Art and PlayContract Type : Part-timeLocation : Gyeonggi-doNearest Subway / City : Siheung CitySalary : Neg.Start Time : AfternoonStudent Type : Kindergarten</t>
  </si>
  <si>
    <t>https://www.eslrok.com/en/teach-in-korea/standard-single-jobs/ad/english-teacher,8935</t>
  </si>
  <si>
    <t>Contact: ABC Recruiting Service abcrecruitingservice@gmail.com</t>
  </si>
  <si>
    <t>https://www.eslrok.com/en/teach-in-korea/recruiter-jobs/ad/asap-esl-efl-teachers-needed-in-seoul-gyeonggi-busan,8934</t>
  </si>
  <si>
    <t>https://www.eslrok.com/en/teach-in-korea/recruiter-jobs/ad/september-20-2019-updated-reputable-schools-in-seoul-gyunggi-busan-daejeon-daegu-all-over-korea-public-after-school-adult-business-gyopo-f4-couple-positions-find-teaching-jobs-you-want,8925</t>
  </si>
  <si>
    <t>Contact: The One English theoneeng1030@gmail.com</t>
  </si>
  <si>
    <t>https://www.eslrok.com/en/teach-in-korea/recruiter-jobs/ad/full-time-single-and-couple-positions,8924</t>
  </si>
  <si>
    <t>Contact: AMS donpark53@gmail.com</t>
  </si>
  <si>
    <t>https://www.eslrok.com/en/teach-in-korea/recruiter-jobs/ad/teach-english-in-south-korea,8923</t>
  </si>
  <si>
    <t>Company / School : Contract Type : Part-timeLocation : UnspecifiedNearest Subway / City : Salary : 30,000 KRW / hr</t>
  </si>
  <si>
    <t>https://www.eslrok.com/en/teach-in-korea/standard-single-jobs/ad/looking-for-a-person-to-record-with-english-on-medical-youtube-channel,8922</t>
  </si>
  <si>
    <t>Company / School : Korea UNESCO Global Peace VillageContract Type : Full-timeLocation : Gyeonggi-doNearest Subway / City : IcheonSalary : Up to 2.52mStart Time : MorningStudent Type : Elementary+ Benefits : Airfare, Health Insurance, Severance Pay, Accommodation</t>
  </si>
  <si>
    <t>https://www.eslrok.com/en/teach-in-korea/standard-single-jobs/ad/unesco-global-peace-village,8921</t>
  </si>
  <si>
    <t>Contact: Jeju ESL pilsunjung@jejuesl.com</t>
  </si>
  <si>
    <t>https://www.eslrok.com/en/teach-in-korea/recruiter-jobs/ad/jeju-nice-school-in-jeju-korean-hawaii-for-nov-1st-2019,8920</t>
  </si>
  <si>
    <t>Contact: Hands Korea matthew@handskorea.com</t>
  </si>
  <si>
    <t>https://www.eslrok.com/en/teach-in-korea/recruiter-jobs/ad/public-school-jobs-in-south-korea,8919</t>
  </si>
  <si>
    <t>Contact: Korea Global Connections. kgcabc@gmail.com</t>
  </si>
  <si>
    <t>https://www.eslrok.com/en/teach-in-korea/recruiter-jobs/ad/kgc-s-recommending-positions-all-over-korea-seoul-daegu-jeonju-changwon-incheon-suwon-yeosu-jeju-island-couple-job-and-more-check-out-our-jobs-and-our-testimonials-and-let-us-know-your-preferences,8914</t>
  </si>
  <si>
    <t>https://www.eslrok.com/en/teach-in-korea/recruiter-jobs/ad/september-18-2019-reputable-schools-in-seoul-gyunggi-busan-daejeon-daegu-all-over-korea-public-after-school-adult-business-gyopo-f4-couple-positions-find-teaching-jobs-you-want,8913</t>
  </si>
  <si>
    <t>Company / School : Little ScholarContract Type : Full-timeLocation : Gyeonggi-doNearest Subway / City : Goyang city, IlsanSalary : 2.3~2.5Start Time : AfternoonStudent Type : Kindergarten, ElementaryVisa Sponsorship : Yes/Possibly+ Benefits : Airfare, Health Insurance, Severance Pay, Accommodation, Housing Allowance</t>
  </si>
  <si>
    <t>https://www.eslrok.com/en/teach-in-korea/standard-single-jobs/ad/little-scholar-academy-english-teacher-for-children-ilsan-goyang-city,8911</t>
  </si>
  <si>
    <t>Company / School : Helen Doron KoreaContract Type : Full-timeLocation : Gyeonggi-doNearest Subway / City : Various locationSalary : 2.1~2.5Start Time : MorningStudent Type : Kindergarten, ElementaryVisa Sponsorship : Yes/Possibly+ Benefits : Airfare, Health Insurance, Severance Pay, Accommodation, Housing Allowance</t>
  </si>
  <si>
    <t>https://www.eslrok.com/en/teach-in-korea/standard-single-jobs/ad/fun-and-energetic-teachers-for-an-international-franchise-multiple-openings,8910</t>
  </si>
  <si>
    <t>Company / School : Berlitz KoreaContract Type : Part-timeLocation : SeoulNearest Subway / City : Gangnam stationSalary : Start Time : Morning, EveningStudent Type : Adult / BusinessVisa Sponsorship : No</t>
  </si>
  <si>
    <t>https://www.eslrok.com/en/teach-in-korea/standard-single-jobs/ad/asap-freelancer-part-time-corporate-biz-english-teaching-positions-in-seoul-gangnam-berlitz-korea,8907</t>
  </si>
  <si>
    <t>Company / School : The MavensContract Type : Full-time, Part-timeLocation : Gyeonggi-doNearest Subway / City : Seohyeon StationSalary : 3.0mStart Time : AfternoonStudent Type : University, Adult / BusinessVisa Sponsorship : Yes/Possibly+ Benefits : Airfare, Health Insurance, Severance Pay, Accommodation, Housing Allowance, Key Money</t>
  </si>
  <si>
    <t>https://www.eslrok.com/en/teach-in-korea/standard-single-jobs/ad/bundang-teaching-one-to-on-adults-full-time-and-part-time,8906</t>
  </si>
  <si>
    <t>Company / School : PEA-IContract Type : Full-timeLocation : SeoulNearest Subway / City : Express Bus Terminal Station/Seoul Nat'l Univ. of Education StationSalary : Starting 4.0 mil KRWStart Time : AfternoonStudent Type : ElementaryVisa Sponsorship : Yes/Possibly+ Benefits : Health Insurance, Severance Pay</t>
  </si>
  <si>
    <t>https://www.eslrok.com/en/teach-in-korea/standard-single-jobs/ad/immediate-hiring-ft-native-english-teachers-in-seoul-seocho-gu-area,8905</t>
  </si>
  <si>
    <t>https://www.eslrok.com/en/teach-in-korea/recruiter-jobs/ad/september-16-2019-reputable-schools-in-seoul-gyunggi-busan-daejeon-daegu-all-over-korea-public-after-school-adult-business-gyopo-f4-couple-positions-find-teaching-jobs-you-want,8904</t>
  </si>
  <si>
    <t>https://www.eslrok.com/en/teach-in-korea/recruiter-jobs/ad/diverse-qualified-teaching-positions-in-near-seoul-cheonan-busan-daegu-ulsan-jeonju-jinju-jeju-geoje-and-all-over-the-korea-kinder-adults-f-t-p-t-teaching-adults-e2-f4-f-visa-single-and-couple-positions-international-schools,8903</t>
  </si>
  <si>
    <t>Company / School : Gyeonggi-do Adult InstituteContract Type : Full-timeLocation : Gyeonggi-doNearest Subway / City : Salary : Student Type : Adult / BusinessVisa Sponsorship : Yes/Possibly+ Benefits : Airfare, Health Insurance, Severance Pay, Accommodation</t>
  </si>
  <si>
    <t>https://www.eslrok.com/en/teach-in-korea/standard-single-jobs/ad/english-institute-for-adults,8902</t>
  </si>
  <si>
    <t>Contact: Virtedco virtedco@virtedco.com</t>
  </si>
  <si>
    <t>https://www.eslrok.com/en/teach-in-korea/recruiter-jobs/ad/biz-general-english-1-1-group-full-time-part-time,8899</t>
  </si>
  <si>
    <t>Company / School : Contract Type : Full-timeLocation : SeoulNearest Subway / City : SindorimSalary : Up to 2.3mStart Time : MorningStudent Type : Kindergarten, Elementary+ Benefits : Accommodation, Housing Allowance</t>
  </si>
  <si>
    <t>https://www.eslrok.com/en/teach-in-korea/standard-single-jobs/ad/asap-seoul-shindorim-9-20-6-00pm-mom-fri-kindy-elem,8898</t>
  </si>
  <si>
    <t>Company / School : Chung DahmContract Type : Full-timeLocation : UnspecifiedNearest Subway / City : Salary :</t>
  </si>
  <si>
    <t>https://www.eslrok.com/en/teach-in-korea/standard-single-jobs/ad/hiring-nationwide-start-oct-or-nov-prek-k-elementary-middle-school-high-school,8897</t>
  </si>
  <si>
    <t>Contact: Profile Recruiting profile2019@naver.com</t>
  </si>
  <si>
    <t>https://www.eslrok.com/en/teach-in-korea/recruiter-jobs/ad/beautiful-autumn-season-teaching-positons-in-korea-nationwide,8894</t>
  </si>
  <si>
    <t>Company / School : Contract Type : Part-timeLocation : SeoulNearest Subway / City : HeukseokSalary : 1.2mStart Time : AfternoonStudent Type : Elementary</t>
  </si>
  <si>
    <t>https://www.eslrok.com/en/teach-in-korea/standard-single-jobs/ad/pt-asap-huksuck-staion-2-00pm-6-30pm-e2-f,8893</t>
  </si>
  <si>
    <t>Contact: Educating Earth info@educatingearth.co.uk</t>
  </si>
  <si>
    <t>https://www.eslrok.com/en/teach-in-korea/recruiter-jobs/ad/esl-teachers-required-in-south-korea,8891</t>
  </si>
  <si>
    <t>Contact: ACE Career Consulting apply@acecareer.co.kr</t>
  </si>
  <si>
    <t>https://www.eslrok.com/en/teach-in-korea/recruiter-jobs/ad/diverse-qualified-teaching-positions-in-near-seoul-cheonan-busan-daegu-ulsan-jeonju-jinju-jeju-geoje-and-all-over-the-korea-kinder-adults-f-t-p-t-teaching-adults-e2-f4-f-visa-single-and-couple-positions-international-schools,8890</t>
  </si>
  <si>
    <t>Company / School : Contract Type : Full-timeLocation : SeoulNearest Subway / City : Magok StationSalary : 2.5mStart Time : AfternoonStudent Type : Kindergarten, Elementary, Middle SchoolVisa Sponsorship : No</t>
  </si>
  <si>
    <t>https://www.eslrok.com/en/teach-in-korea/standard-single-jobs/ad/full-time-english-teacher,8889</t>
  </si>
  <si>
    <t>Company / School : Maple CollegeContract Type : Full-timeLocation : Gyeonggi-doNearest Subway / City : DongtanSalary : Up to 2.3mStart Time : AfternoonStudent Type : Kindergarten, Elementary, Middle School, High SchoolVisa Sponsorship : Yes/Possibly+ Benefits : Accommodation</t>
  </si>
  <si>
    <t>https://www.eslrok.com/en/teach-in-korea/standard-single-jobs/ad/new-native-teacher-at-dongtan-new-village-in-gyeonggi-south-korea,8888</t>
  </si>
  <si>
    <t>https://www.eslrok.com/en/teach-in-korea/recruiter-jobs/ad/september-11-2019-reputable-schools-in-seoul-gyunggi-busan-daejeon-daegu-all-over-korea-public-after-school-adult-business-gyopo-f4-couple-positions-find-teaching-jobs-you-want,8884</t>
  </si>
  <si>
    <t>Company / School : THOTHEContract Type : Part-timeLocation : Gyeonggi-doNearest Subway / City : Anyang CitySalary : 22,000 / hrStart Time : AfternoonStudent Type : Elementary, Middle School, High School</t>
  </si>
  <si>
    <t>https://www.eslrok.com/en/teach-in-korea/standard-single-jobs/ad/part-time-job,8883</t>
  </si>
  <si>
    <t>Company / School : Nowon English VillageContract Type : Full-timeLocation : SeoulNearest Subway / City : Nowon StationSalary : Start Time : Morning, AfternoonStudent Type : Kindergarten, Elementary, Adult / BusinessVisa Sponsorship : Yes/Possibly+ Benefits : Airfare, Health Insurance, Severance Pay, Accommodation</t>
  </si>
  <si>
    <t>https://www.eslrok.com/en/teach-in-korea/standard-single-jobs/ad/nowon-english-village-at-seoul-is-looking-for-teachers,8879</t>
  </si>
  <si>
    <t>Contact: smha@megastudy.net</t>
  </si>
  <si>
    <t>https://www.eslrok.com/en/teach-in-korea/recruiter-jobs/ad/p-t-teaching-of-business-english-in-seoul,8878</t>
  </si>
  <si>
    <t>Contact: Englishjobnet TEL: 050 8377 7572
E-MAIL: jnychoe@gmail.com englishjobnet@gmail.com</t>
  </si>
  <si>
    <t>https://www.eslrok.com/en/teach-in-korea/recruiter-jobs/ad/20-awesome-esl-jobs-international-school-full-part-time-biz-english-recruiter-job-f-visa-e2-d2-d4-visa-nice-big-citis-seoul-miryang-busan-younggin-incheon-gyenggido-osan-ilsan-bungdang-songdo-we-make-a-difference-for-an-excellen,8876</t>
  </si>
  <si>
    <t>https://www.eslrok.com/en/teach-in-korea/recruiter-jobs/ad/september-09-2019-reputable-schools-in-seoul-gyunggi-busan-daejeon-daegu-all-over-korea-public-after-school-adult-business-gyopo-f4-couple-positions-find-teaching-jobs-you-want,8875</t>
  </si>
  <si>
    <t>Contact: geneindaegu@hotmail.com</t>
  </si>
  <si>
    <t>https://www.eslrok.com/en/teach-in-korea/recruiter-jobs/ad/teach-english-in-south-korea,8874</t>
  </si>
  <si>
    <t>Contact: infoeslagent@gmail.com</t>
  </si>
  <si>
    <t>https://www.eslrok.com/en/teach-in-korea/recruiter-jobs/ad/asap-full-part-time-esl-jobs-in-south-korea,8873</t>
  </si>
  <si>
    <t>Company / School : English FontanaContract Type : Full-time, Part-timeLocation : Gyeonggi-doNearest Subway / City : GoyangSalary : 2.5mStart Time : AfternoonStudent Type : Kindergarten, Elementary, Middle School+ Benefits : Severance Pay</t>
  </si>
  <si>
    <t>https://www.eslrok.com/en/teach-in-korea/standard-single-jobs/ad/full-time-or-tuesday-thursday-part,8872</t>
  </si>
  <si>
    <t>Company / School : Suwon Global VillageContract Type : Full-timeLocation : Gyeonggi-doNearest Subway / City : SuwonSalary : Up to 2.4mStart Time : MorningStudent Type : Kindergarten, Elementary, Middle SchoolVisa Sponsorship : Yes/Possibly+ Benefits : Airfare, Health Insurance, Severance Pay, Accommodation</t>
  </si>
  <si>
    <t>https://www.eslrok.com/en/teach-in-korea/standard-single-jobs/ad/suwon-global-village,8871</t>
  </si>
  <si>
    <t>Company / School : Proud7Contract Type : Full-time, Part-timeLocation : SeoulNearest Subway / City : Daechi-dongSalary : Start Time : Morning, Afternoon, Weekend WorkVisa Sponsorship : No</t>
  </si>
  <si>
    <t>https://www.eslrok.com/en/teach-in-korea/standard-single-jobs/ad/looking-for-ft-pt-teachers-daechi,8869</t>
  </si>
  <si>
    <t>Contact: ybmecc@yahoo.com</t>
  </si>
  <si>
    <t>https://www.eslrok.com/en/teach-in-korea/recruiter-jobs/ad/best-location-gangnam-gu-seoul-opening-positions-for-november-2019,8868</t>
  </si>
  <si>
    <t>Company / School : JinenglishacademyContract Type : Full-timeLocation : SeoulNearest Subway / City : Near ApgujeongSalary : : 2.5+housing includingStart Time : AfternoonStudent Type : Elementary, Middle SchoolVisa Sponsorship : No+ Benefits : Health Insurance, Severance Pay, Housing Allowance</t>
  </si>
  <si>
    <t>https://www.eslrok.com/en/teach-in-korea/standard-single-jobs/ad/full-time-teacher,8867</t>
  </si>
  <si>
    <t>https://www.eslrok.com/en/teach-in-korea/recruiter-jobs/ad/diverse-qualified-teaching-positions-in-near-seoul-cheonan-busan-daegu-ulsan-jeonju-changwon-jeju-geoje-and-all-over-the-korea-kinder-adults-f-t-p-t-teaching-adults-e2-f4-f-visa-single-and-couple-positions-international-schools,8866</t>
  </si>
  <si>
    <t>Company / School : Milestone InstituteContract Type : Full-timeLocation : SeoulNearest Subway / City : Salary : 2.3~Start Time : AfternoonStudent Type : ElementaryVisa Sponsorship : Yes/Possibly+ Benefits : Airfare, Health Insurance, Severance Pay, Accommodation, Housing Allowance, Key Money</t>
  </si>
  <si>
    <t>https://www.eslrok.com/en/teach-in-korea/standard-single-jobs/ad/ft-passionate-teachers-seocho-mokdong,8865</t>
  </si>
  <si>
    <t>https://www.eslrok.com/en/teach-in-korea/recruiter-jobs/ad/september-06-2019-updated-reputable-schools-in-seoul-gyunggi-busan-daejeon-daegu-all-over-korea-public-after-school-adult-business-gyopo-f4-couple-positions-find-teaching-jobs-you-want,8862</t>
  </si>
  <si>
    <t>Company / School : One-Stop PrepContract Type : Part-timeLocation : SeoulNearest Subway / City : Salary : Start Time : Morning, Afternoon, Evening, Weekend WorkStudent Type : Kindergarten, Elementary, Middle School, High School</t>
  </si>
  <si>
    <t>https://www.eslrok.com/en/teach-in-korea/standard-single-jobs/ad/part-time-teach-junior-literature-program-in-seoul,8858</t>
  </si>
  <si>
    <t>Company / School : SPEPContract Type : Part-timeLocation : SeoulNearest Subway / City : Salary : Start Time : Afternoon, EveningStudent Type : Adult / Business, Test Prep.Visa Sponsorship : No</t>
  </si>
  <si>
    <t>https://www.eslrok.com/en/teach-in-korea/standard-single-jobs/ad/part-time-business-english-teaching-position-in-seoul-bundang,8857</t>
  </si>
  <si>
    <t>https://www.eslrok.com/en/teach-in-korea/recruiter-jobs/ad/september-04-2019-updated-reputable-schools-in-seoul-gyunggi-busan-daejeon-daegu-all-over-korea-public-after-school-adult-business-gyopo-f4-couple-positions-find-teaching-jobs-you-want,8856</t>
  </si>
  <si>
    <t>Company / School : Mrs. Chang InstituteContract Type : Full-timeLocation : SeoulNearest Subway / City : JangJi (Line8, Seoul)Salary : 2.2~2.5 mil. KWONStart Time : Afternoon, EveningStudent Type : Elementary, Middle SchoolVisa Sponsorship : Yes/Possibly+ Benefits : Airfare, Health Insurance, Severance Pay, Accommodation, Housing Allowance, Key Money</t>
  </si>
  <si>
    <t>https://www.eslrok.com/en/teach-in-korea/standard-single-jobs/ad/full-time-english-teacher-songpa-gu-seoul-late-november-19,8855</t>
  </si>
  <si>
    <t>https://www.eslrok.com/en/teach-in-korea/recruiter-jobs/ad/diverse-qualified-teaching-positions-in-near-seoul-cheonan-busan-daegu-ulsan-jeonju-jeju-geoje-and-all-over-the-korea-kinder-adults-f-t-p-t-teaching-adults-e2-f4-f-visa-single-and-couple-positions-international-school,8853</t>
  </si>
  <si>
    <t>Contact: rbikorea@mail.com</t>
  </si>
  <si>
    <t>https://www.eslrok.com/en/teach-in-korea/recruiter-jobs/ad/good-busan-school-is-hiring-elementary-middle-school-students,8844</t>
  </si>
  <si>
    <t>Company / School : Contract Type : Full-timeLocation : Jeollabuk-doNearest Subway / City : GunsanSalary : 2.5mStudent Type : University+ Benefits : Accommodation</t>
  </si>
  <si>
    <t>https://www.eslrok.com/en/teach-in-korea/standard-single-jobs/ad/full-time-english-trainer-in-gunsan-jeollabuk-do,8843</t>
  </si>
  <si>
    <t>Company / School : Contract Type : Part-timeLocation : SeoulNearest Subway / City : Salary : 40,000 / hrStudent Type : UniversityVisa Sponsorship : No</t>
  </si>
  <si>
    <t>https://www.eslrok.com/en/teach-in-korea/standard-single-jobs/ad/part-time-english-trainer-in-seoul,8842</t>
  </si>
  <si>
    <t>Contact: Virtedco anna@virtedco.com</t>
  </si>
  <si>
    <t>https://www.eslrok.com/en/teach-in-korea/recruiter-jobs/ad/pt-sat-10am-2pm-english-academy-in-bundang-near-kangnam,8840</t>
  </si>
  <si>
    <t>Contact: Language Cube UNION_LC@NAVER.COM</t>
  </si>
  <si>
    <t>https://www.eslrok.com/en/teach-in-korea/recruiter-jobs/ad/1-1-adult-conversational-biz-english-teaching-positions-gangnam-jongro,8839</t>
  </si>
  <si>
    <t>https://www.eslrok.com/en/teach-in-korea/recruiter-jobs/ad/september-02-2019-reputable-schools-in-seoul-gyunggi-busan-daejeon-daegu-all-over-korea-public-after-school-adult-business-gyopo-f4-couple-positions-find-teaching-jobs-you-want,8836</t>
  </si>
  <si>
    <t>https://www.eslrok.com/en/teach-in-korea/recruiter-jobs/ad/august-30th-2019-updated-reputable-schools-in-seoul-gyunggi-busan-daejeon-daegu-all-over-korea-public-after-school-adult-business-gyopo-f4-couple-positions-find-teaching-jobs-you-want,8831</t>
  </si>
  <si>
    <t>https://www.eslrok.com/en/teach-in-korea/recruiter-jobs/ad/starteachers-asap-looking-for-a-teacher-for-early-september-position-in-seoul-gwangjingu-area,8827</t>
  </si>
  <si>
    <t>https://www.eslrok.com/en/teach-in-korea/recruiter-jobs/ad/various-qualified-teaching-positions-in-near-seoul-gangnam-bundang-busan-daegu-ulsan-jeonju-jinju-jeju-and-all-over-the-korea-kinder-adults-f-t-p-t-teaching-adults-e2-f4-f-visa-single-and-couple-positions-international-schools,8826</t>
  </si>
  <si>
    <t>Company / School : Gangnam International Education CenterContract Type : Full-timeLocation : SeoulNearest Subway / City : GangnamSalary : 3.0-3.5 million KRW including housing subsidyStart Time : MorningStudent Type : University, Adult / BusinessVisa Sponsorship : Yes/Possibly+ Benefits : Health Insurance, Severance Pay, Housing Allowance</t>
  </si>
  <si>
    <t>https://www.eslrok.com/en/teach-in-korea/standard-single-jobs/ad/full-timer-in-gangnam-direct-hire-by-district-office,8825</t>
  </si>
  <si>
    <t>https://www.eslrok.com/en/teach-in-korea/recruiter-jobs/ad/august-28th-2019-updated-reputable-schools-in-seoul-gyunggi-busan-daejeon-daegu-all-over-korea-public-after-school-adult-business-gyopo-f4-couple-positions-find-teaching-jobs-you-want,8819</t>
  </si>
  <si>
    <t>Company / School : EIEContract Type : Full-timeLocation : Gyeonggi-doNearest Subway / City : Paju, SannaeSalary : 1.8mStart Time : Afternoon</t>
  </si>
  <si>
    <t>https://www.eslrok.com/en/teach-in-korea/standard-single-jobs/ad/english-instructor,8809</t>
  </si>
  <si>
    <t>https://www.eslrok.com/en/teach-in-korea/recruiter-jobs/ad/pt-biz-or-conv-or-interview,8808</t>
  </si>
  <si>
    <t>Contact: KoreaEdu joseph@koreaedu21.com</t>
  </si>
  <si>
    <t>https://www.eslrok.com/en/teach-in-korea/recruiter-jobs/ad/high-school-conversation-class-in-jin-chun-chungcheongbuk-do,8807</t>
  </si>
  <si>
    <t>https://www.eslrok.com/en/teach-in-korea/recruiter-jobs/ad/various-qualified-teaching-positions-in-near-seoul-incheon-bundang-busan-daegu-ulsan-jeonju-jinju-and-all-over-the-korea-kinder-adults-f-t-p-t-teaching-adults-e2-f4-f-visa-single-and-couple-positions-international-school,8806</t>
  </si>
  <si>
    <t>Company / School : LEXIS EnglishContract Type : Full-timeLocation : SeoulNearest Subway / City : GangnamSalary : Commensurate with experience and qualificationsStart Time : Morning, Afternoon, Evening, Weekend WorkStudent Type : High School, University, Adult / Business, Test Prep.Visa Sponsorship : No+ Benefits : Severance Pay</t>
  </si>
  <si>
    <t>https://www.eslrok.com/en/teach-in-korea/standard-single-jobs/ad/native-english-teacher,8805</t>
  </si>
  <si>
    <t>https://www.eslrok.com/en/teach-in-korea/recruiter-jobs/ad/august-26th-2019-updated-reputable-schools-in-seoul-gyunggi-busan-daejeon-daegu-all-over-korea-public-after-school-adult-business-gyopo-f4-couple-positions-find-teaching-jobs-you-want,8803</t>
  </si>
  <si>
    <t>Contact: Reach to Teach See ad for contact details</t>
  </si>
  <si>
    <t>https://www.eslrok.com/en/teach-in-korea/recruiter-jobs/ad/epik-smoe-and-gepik-teaching-positions-apply-now-for-the-february-2020-session,8784</t>
  </si>
  <si>
    <t>https://www.eslrok.com/en/teach-in-korea/recruiter-jobs/ad/esl-teachers-required-in-south-korea,8783</t>
  </si>
  <si>
    <t>Contact: PlanetESL jobs@planetesl.com</t>
  </si>
  <si>
    <t>https://www.eslrok.com/en/teach-in-korea/recruiter-jobs/ad/approved-and-reputable-schools-all-over-korea-in-seoul-gyeong-gi-busan-daegu-daejeon-gwangju-geoje-and-jeju,8782</t>
  </si>
  <si>
    <t>Company / School : Language CubeContract Type : Full-time, Part-timeLocation : SeoulNearest Subway / City : Salary : Start Time : Morning, Afternoon, Evening, Weekend WorkStudent Type : Adult / Business+ Benefits : Health Insurance, Severance Pay, Accommodation</t>
  </si>
  <si>
    <t>https://www.eslrok.com/en/teach-in-korea/standard-single-jobs/ad/1-1-adult-conversational-biz-english-teaching-positions-gangnam-jongro,8781</t>
  </si>
  <si>
    <t>Contact: Pagoda jobpagoda.com@gmail.com</t>
  </si>
  <si>
    <t>https://www.eslrok.com/en/teach-in-korea/recruiter-jobs/ad/english-native-teacher-for-university-conversational-classes-gyeongsan-si,8780</t>
  </si>
  <si>
    <t>https://www.eslrok.com/en/teach-in-korea/recruiter-jobs/ad/biz-general-english-1-1-group-full-time-part-time-we-are-waiting-for-wonderful-instructors,8779</t>
  </si>
  <si>
    <t>Company / School : YBM EduContract Type : Full-timeLocation : SeoulNearest Subway / City : Salary : From 2.4mStudent Type : Adult / BusinessVisa Sponsorship : Yes/Possibly+ Benefits : Airfare, Health Insurance, Severance Pay, Accommodation, Housing Allowance</t>
  </si>
  <si>
    <t>https://www.eslrok.com/en/teach-in-korea/standard-single-jobs/ad/teach-motivated-adults-in-seoul-october-start-dates,8775</t>
  </si>
  <si>
    <t>Company / School : The AttcContract Type : Part-timeLocation : Gyeongsangnam-doNearest Subway / City : ChangwonSalary :</t>
  </si>
  <si>
    <t>https://www.eslrok.com/en/teach-in-korea/standard-single-jobs/ad/working-at-an-english-kidscafe,8774</t>
  </si>
  <si>
    <t>Company / School : A-TEAM AcademyContract Type : Full-timeLocation : SeoulNearest Subway / City : ApgujeongSalary : Student Type : High School</t>
  </si>
  <si>
    <t>https://www.eslrok.com/en/teach-in-korea/standard-single-jobs/ad/sat-i-reading-writing-or-sat-i-math-or-ap-or-ib-or-sat2-instructor-needed-apgujung,8773</t>
  </si>
  <si>
    <t>Contact: World Education w-recruit@w-education.co.kr</t>
  </si>
  <si>
    <t>https://www.eslrok.com/en/teach-in-korea/recruiter-jobs/ad/adult-p-t-classes-in-seoul-tue-thur-8-9am-mon-wed-18-19-pm-songpa-naru,8772</t>
  </si>
  <si>
    <t>Contact: HoneyBiz HRD honeybizkr@gmail.com</t>
  </si>
  <si>
    <t>https://www.eslrok.com/en/teach-in-korea/recruiter-jobs/ad/looking-for-ft-pt-teachers-for-general-english-speaking-course,8771</t>
  </si>
  <si>
    <t>Company / School : Apple TreeContract Type : Full-time, Part-timeLocation : SeoulNearest Subway / City : TukseomSalary : 2.2mStart Time : AfternoonStudent Type : Elementary</t>
  </si>
  <si>
    <t>https://www.eslrok.com/en/teach-in-korea/standard-single-jobs/ad/full-time-and-part-time-gyopo-teacher-needed-asap,8770</t>
  </si>
  <si>
    <t>https://www.eslrok.com/en/teach-in-korea/recruiter-jobs/ad/various-qualified-teaching-positions-in-near-seoul-incheon-bundang-busan-daegu-ulsan-jeonju-jinju-and-all-over-the-korea-kinder-adults-f-t-p-t-teaching-adults-e2-f4-f-visa-single-and-couple-positions-international-school,8769</t>
  </si>
  <si>
    <t>https://www.eslrok.com/en/teach-in-korea/recruiter-jobs/ad/august-21st-2019-updated-reputable-schools-in-seoul-gyunggi-busan-daejeon-daegu-all-over-korea-public-after-school-adult-business-gyopo-f4-couple-positions-find-teaching-jobs-you-want,8726</t>
  </si>
  <si>
    <t>https://www.eslrok.com/en/teach-in-korea/recruiter-jobs/ad/pt-biz-or-conv-or-interview-position-yeoksam-stn-geumho-stn-boryeong-pangyo-stn-siheung,8725</t>
  </si>
  <si>
    <t>Company / School : S-class English EducationContract Type : Full-time, Part-timeLocation : Gyeonggi-doNearest Subway / City : AnyangSalary : Up to 2.5m / up to 40,000 KRWStart Time : AfternoonStudent Type : Elementary, Middle School</t>
  </si>
  <si>
    <t>https://www.eslrok.com/en/teach-in-korea/standard-single-jobs/ad/part-time-full-time-english-teacher-needed,8724</t>
  </si>
  <si>
    <t>Contact: EduBest hr@iedubest.com</t>
  </si>
  <si>
    <t>https://www.eslrok.com/en/teach-in-korea/recruiter-jobs/ad/after-school-teaching-positions-in-seoul,8723</t>
  </si>
  <si>
    <t>Company / School : PEA-IContract Type : Part-timeLocation : SeoulNearest Subway / City : Express Bus Terminal Station/Seoul Nat'l Univ. of Education StationSalary : KRW 25,000 per teaching hourStart Time : AfternoonStudent Type : ElementaryVisa Sponsorship : No</t>
  </si>
  <si>
    <t>https://www.eslrok.com/en/teach-in-korea/standard-single-jobs/ad/substitute-teacher-needed-oct-2019-native-english-speaker-in-seoul-seocho-gu-area,8722</t>
  </si>
  <si>
    <t>https://www.eslrok.com/en/teach-in-korea/recruiter-jobs/ad/diverse-qualified-teaching-positions-in-near-seoul-busan-and-all-over-the-korea-kinder-adults-f-t-p-t-teaching-adults-e2-f4-f-visa-single-and-couple-positions-international-school,8721</t>
  </si>
  <si>
    <t>Company / School : Berlitz KoreaContract Type : Part-timeLocation : IncheonNearest Subway / City : Incheon UniversitySalary : Start Time : MorningStudent Type : Adult / BusinessVisa Sponsorship : No</t>
  </si>
  <si>
    <t>https://www.eslrok.com/en/teach-in-korea/standard-single-jobs/ad/incheon-spanish-russian-indonesian-myanmar-freelancer-part-time-corporate-biz-english-teaching-positions-berlitz-korea,8720</t>
  </si>
  <si>
    <t>Company / School : Brigham Language SchoolContract Type : Full-timeLocation : Jeju-doNearest Subway / City : Aradong, Jeju-siSalary : 2.2-2.4Start Time : AfternoonStudent Type : Elementary, Middle SchoolVisa Sponsorship : Yes/Possibly+ Benefits : Airfare, Health Insurance, Severance Pay, Accommodation, Housing Allowance</t>
  </si>
  <si>
    <t>https://www.eslrok.com/en/teach-in-korea/standard-single-jobs/ad/full-time-teaching-position-in-jeju-korea,8719</t>
  </si>
  <si>
    <t>Company / School : Chungdahm APRILContract Type : Full-time, Part-timeLocation : Gyeonggi-doNearest Subway / City : NamyangjuSalary : FT: Up to 2.5 million KRW / month, PT: negotiableStart Time : AfternoonStudent Type : Elementary, Middle SchoolVisa Sponsorship : Yes/Possibly+ Benefits : Airfare, Health Insurance, Severance Pay, Accommodation, Housing Allowance</t>
  </si>
  <si>
    <t>https://www.eslrok.com/en/teach-in-korea/standard-single-jobs/ad/2019-start-asap-part-full-time-native-teacher-needed-chungdahm-learning,8718</t>
  </si>
  <si>
    <t>Company / School : The MavensContract Type : Full-timeLocation : SeoulNearest Subway / City : Salary : 3.0mStudent Type : Adult / BusinessVisa Sponsorship : Yes/Possibly+ Benefits : Airfare, Health Insurance, Severance Pay, Housing Allowance, Key Money</t>
  </si>
  <si>
    <t>https://www.eslrok.com/en/teach-in-korea/standard-single-jobs/ad/central-of-seoul-teaching-one-to-on-adults-full-time-and-part-time,8717</t>
  </si>
  <si>
    <t>https://www.eslrok.com/en/teach-in-korea/recruiter-jobs/ad/august-16th-2019-reputable-schools-in-seoul-gyunggi-busan-daejeon-daegu-all-over-korea-public-after-school-adult-business-gyopo-f4-couple-positions-find-teaching-jobs-you-want,8715</t>
  </si>
  <si>
    <t>Company / School : International Christian School of UijeongbuContract Type : Full-timeLocation : Gyeonggi-doNearest Subway / City : Nokyang StationSalary : depends on qualifications and experienceStart Time : MorningStudent Type : Elementary, Middle School, High SchoolVisa Sponsorship : Yes/Possibly+ Benefits : Health Insurance, Severance Pay, Key Money</t>
  </si>
  <si>
    <t>https://www.eslrok.com/en/teach-in-korea/standard-single-jobs/ad/english-as-a-foreign-language-teacher,8714</t>
  </si>
  <si>
    <t>Company / School : Language CubeContract Type : Part-timeLocation : SeoulNearest Subway / City : Salary : VariousStudent Type : Adult / BusinessVisa Sponsorship : No</t>
  </si>
  <si>
    <t>https://www.eslrok.com/en/teach-in-korea/standard-single-jobs/ad/1-1-conversational-biz-medical-english-teaching-positions,8713</t>
  </si>
  <si>
    <t>Company / School : Reading AvenueContract Type : Full-time, Part-timeLocation : SeoulNearest Subway / City : Salary : Up to 2.6mStart Time : AfternoonStudent Type : ElementaryVisa Sponsorship : No</t>
  </si>
  <si>
    <t>https://www.eslrok.com/en/teach-in-korea/standard-single-jobs/ad/p-t-f-t-looking-for-a-passionate-english-teacher,8712</t>
  </si>
  <si>
    <t>Contact: EnglishWork englishwork22@gmail.com</t>
  </si>
  <si>
    <t>https://www.eslrok.com/en/teach-in-korea/recruiter-jobs/ad/various-positions-couple-positions-gyopo-jobs-f4-visa-international-schools,8711</t>
  </si>
  <si>
    <t>https://www.eslrok.com/en/teach-in-korea/recruiter-jobs/ad/diverse-qualified-teaching-positions-in-near-seoul-busan-and-all-over-the-korea-kinder-adults-f-t-p-t-teaching-adults-e2-f4-f-visa-single-and-couple-positions-international-school,8710</t>
  </si>
  <si>
    <t>Contact: Englishjobnet
englishjobnet@gmail.com
jnychoe@gmail.com
Clare</t>
  </si>
  <si>
    <t>https://www.eslrok.com/en/teach-in-korea/recruiter-jobs/ad/12-awesome-esl-jobs-international-school-full-part-time-biz-english-recruiter-job-f-visa-e2-d2-d4-visa-nice-big-citis-seoul-asan-incheon-gyenggido-osan-ilsan-bungdang-songdo-we-make-a-difference-for-an-excellent-service,8707</t>
  </si>
  <si>
    <t>Company / School : SUWON CITY GLOBAL VILLAGE (SGV)Contract Type : Full-timeLocation : Gyeonggi-doNearest Subway / City : SuwonSalary : 2,2-2,4 million KRW (excl. tax) depending on experienceStart Time : MorningStudent Type : Kindergarten, Elementary, Middle SchoolVisa Sponsorship : Yes/Possibly+ Benefits : Airfare, Health Insurance, Severance Pay, Accommodation</t>
  </si>
  <si>
    <t>https://www.eslrok.com/en/teach-in-korea/standard-single-jobs/ad/native-english-teacher,8706</t>
  </si>
  <si>
    <t>https://www.eslrok.com/en/teach-in-korea/recruiter-jobs/ad/august-14th-2019-reputable-schools-in-seoul-gyunggi-busan-daejeon-daegu-all-over-korea-public-after-school-adult-business-gyopo-f4-couple-positions-find-teaching-jobs-you-want,8705</t>
  </si>
  <si>
    <t>Contact: HandsKorea
matthew@handskorea.com</t>
  </si>
  <si>
    <t>https://www.eslrok.com/en/teach-in-korea/recruiter-jobs/ad/public-school-jobs-in-south-korea,8704</t>
  </si>
  <si>
    <t>Company / School : GCSContract Type : Full-time, Part-timeLocation : SeoulNearest Subway / City : Seoulleung StationSalary : Start Time : Morning, Afternoon, Evening, Weekend WorkStudent Type : Adult / Business+ Benefits : Health Insurance, Severance Pay</t>
  </si>
  <si>
    <t>https://www.eslrok.com/en/teach-in-korea/standard-single-jobs/ad/fulltime-free-lance-and-part-time-positions-for-teaching-and-marketing,8703</t>
  </si>
  <si>
    <t>Company / School : Chung Dahm LearningContract Type : Full-timeLocation : SeoulNearest Subway / City : SeochoSalary : Visa Sponsorship : Yes/Possibly+ Benefits : Health Insurance, Severance Pay, Key Money</t>
  </si>
  <si>
    <t>https://www.eslrok.com/en/teach-in-korea/standard-single-jobs/ad/seocho-branch-for-late-august-start,8702</t>
  </si>
  <si>
    <t>Contact: DreamEdu
admin@dreamedu.kr</t>
  </si>
  <si>
    <t>https://www.eslrok.com/en/teach-in-korea/recruiter-jobs/ad/dreamedu-general-english-1-1-part-time-english-speaking-instructor,8701</t>
  </si>
  <si>
    <t>Company / School : SIE-KContract Type : Full-timeLocation : SeoulNearest Subway / City : AmsaSalary : Up to 2.4mStart Time : MorningStudent Type : Kindergarten, ElementaryVisa Sponsorship : Yes/Possibly+ Benefits : Airfare, Health Insurance, Severance Pay, Accommodation, Housing Allowance, Key Money</t>
  </si>
  <si>
    <t>https://www.eslrok.com/en/teach-in-korea/standard-single-jobs/ad/full-time-esl-teacher-at-sie-k,8700</t>
  </si>
  <si>
    <t>Company / School : Berlitz KoreaContract Type : Part-timeLocation : SeoulNearest Subway / City : GangnamSalary : Start Time : Morning, EveningStudent Type : Adult / BusinessVisa Sponsorship : No</t>
  </si>
  <si>
    <t>https://www.eslrok.com/en/teach-in-korea/standard-single-jobs/ad/asap-freelancer-part-time-corporate-biz-english-teaching-from-sep-seoul,8699</t>
  </si>
  <si>
    <t>https://www.eslrok.com/en/teach-in-korea/recruiter-jobs/ad/august-12th-2019-reputable-schools-in-seoul-gyunggi-busan-daejeon-daegu-all-over-korea-public-after-school-adult-business-gyopo-f4-couple-positions-find-teaching-jobs-you-want,8698</t>
  </si>
  <si>
    <t>Contact: Reach to Teach
See ad to apply</t>
  </si>
  <si>
    <t>https://www.eslrok.com/en/teach-in-korea/recruiter-jobs/ad/epik-smoe-and-gepik-teaching-positions-apply-now-for-the-february-2020-session,8694</t>
  </si>
  <si>
    <t>Company / School : British Council KoreaContract Type : Part-timeLocation : SeoulNearest Subway / City : Salary : Up to 48,500krwStart Time : Weekend WorkStudent Type : Adult / BusinessVisa Sponsorship : No</t>
  </si>
  <si>
    <t>https://www.eslrok.com/en/teach-in-korea/standard-single-jobs/ad/looking-for-enthusiastic-and-qualified-english-language-teachers,8693</t>
  </si>
  <si>
    <t>https://www.eslrok.com/en/teach-in-korea/recruiter-jobs/ad/august-9th-2019-reputable-schools-in-seoul-gyunggi-busan-daejeon-daegu-all-over-korea-public-after-school-adult-business-gyopo-f4-couple-positions-find-teaching-jobs-you-want,8691</t>
  </si>
  <si>
    <t>Company / School : Hana English InstituteContract Type : Full-timeLocation : SeoulNearest Subway / City : DaechiSalary : 35,000 KRW+Start Time : AfternoonStudent Type : Elementary, Middle School, High School</t>
  </si>
  <si>
    <t>https://www.eslrok.com/en/teach-in-korea/standard-single-jobs/ad/seeking-a-qualified-toefl-listening-speaking-teacher,8689</t>
  </si>
  <si>
    <t>Company / School : EduconContract Type : Full-time, Part-timeLocation : SeoulNearest Subway / City : GangnamSalary : Up to 4.0mStart Time : MorningStudent Type : Adult / Business</t>
  </si>
  <si>
    <t>https://www.eslrok.com/en/teach-in-korea/standard-single-jobs/ad/adult-teaching-video-lecture-positions-in-seoul-ft-pt,8688</t>
  </si>
  <si>
    <t>Contact: EduBest
hr@iedubest.com</t>
  </si>
  <si>
    <t>https://www.eslrok.com/en/teach-in-korea/recruiter-jobs/ad/after-school-teaching-positions-in-seoul,8687</t>
  </si>
  <si>
    <t>Company / School : Welltain Christian International SchoolContract Type : Full-time, Part-timeLocation : SeoulNearest Subway / City : SeochoSalary : Start Time : MorningStudent Type : Elementary, Middle School, High SchoolVisa Sponsorship : Yes/Possibly</t>
  </si>
  <si>
    <t>https://www.eslrok.com/en/teach-in-korea/standard-single-jobs/ad/part-time-or-full-teachers-needed,8686</t>
  </si>
  <si>
    <t>Company / School : Poly SchoolContract Type : Full-timeLocation : Gyeonggi-doNearest Subway / City : Yongin, SujiSalary : 2.5mStart Time : MorningStudent Type : Kindergarten, Elementary</t>
  </si>
  <si>
    <t>https://www.eslrok.com/en/teach-in-korea/standard-single-jobs/ad/gyopo-teacher-needed,8685</t>
  </si>
  <si>
    <t>Company / School : KOREAPOLYSCHOOLContract Type : Full-timeLocation : SeoulNearest Subway / City : Salary : Student Type : Editing / RnD</t>
  </si>
  <si>
    <t>https://www.eslrok.com/en/teach-in-korea/standard-single-jobs/ad/koreapolyschool-writer-editor-wanted-at-poly-in-seoul,8684</t>
  </si>
  <si>
    <t>Company / School : Kangnam UniversityContract Type : Part-timeLocation : Gyeonggi-doNearest Subway / City : Ïö©Ïù∏Ïãú Í∏∞Ìù•Íµ¨ Í∞ïÎÇ®Î°ú40 Í∞ïÎÇ®ÎåÄÌïôÍµêSalary : ÎÇ¥Î∂ÄÍ∑úÏ†ïÏóê ÏùòÌï®Start Time : Morning, AfternoonStudent Type : UniversityVisa Sponsorship : Yes/Possibly</t>
  </si>
  <si>
    <t>https://www.eslrok.com/en/teach-in-korea/standard-single-jobs/ad/2019-kangnam-university-part-time-position-professor-recruitment,8682</t>
  </si>
  <si>
    <t>Contact: ACE Career Consulting
apply@acecareer.co.kr</t>
  </si>
  <si>
    <t>https://www.eslrok.com/en/teach-in-korea/recruiter-jobs/ad/diverse-qualified-private-academy-teaching-positions-in-near-seoul-busan-and-all-over-korea-international-schools-kinder-adults-f-t-p-t-teaching-adults-e2-f4-f-visa-single-couple-positions,8681</t>
  </si>
  <si>
    <t>https://www.eslrok.com/en/teach-in-korea/recruiter-jobs/ad/august-8th-2019-reputable-schools-in-seoul-gyunggi-busan-daejeon-daegu-all-over-korea-public-after-school-adult-business-gyopo-f4-couple-positions-find-teaching-jobs-you-want,8680</t>
  </si>
  <si>
    <t>Company / School : JK Study Global CenterContract Type : Part-timeLocation : SeoulNearest Subway / City : SinchonSalary : Up to 40,000 / hrStart Time : Evening</t>
  </si>
  <si>
    <t>https://www.eslrok.com/en/teach-in-korea/standard-single-jobs/ad/part-time-teaching-position-in-sinchon,8679</t>
  </si>
  <si>
    <t>Company / School : One-Stop PrepContract Type : Full-timeLocation : SeoulNearest Subway / City : Salary : 3 million KRWStart Time : Morning, Afternoon, EveningStudent Type : Adult / Business, Test Prep.Visa Sponsorship : Yes/Possibly+ Benefits : Airfare, Health Insurance, Severance Pay, Accommodation, Housing Allowance, Key Money</t>
  </si>
  <si>
    <t>https://www.eslrok.com/en/teach-in-korea/standard-single-jobs/ad/osp-full-time-english-speaking-test-evaluator-needed-in-seoul,8678</t>
  </si>
  <si>
    <t>Company / School : SPEPContract Type : Full-timeLocation : Gyeonggi-doNearest Subway / City : Salary : from 2.23 millionStart Time : Morning, Afternoon, EveningStudent Type : Adult / Business, Test Prep.Visa Sponsorship : Yes/Possibly+ Benefits : Airfare, Health Insurance, Severance Pay, Accommodation, Housing Allowance, Key Money</t>
  </si>
  <si>
    <t>https://www.eslrok.com/en/teach-in-korea/standard-single-jobs/ad/spep-full-time-english-teaching-position-in-gyeonggi-chungnam-september-start,8677</t>
  </si>
  <si>
    <t>https://www.eslrok.com/en/teach-in-korea/recruiter-jobs/ad/august-5th-2019-reputable-schools-in-seoul-gyunggi-busan-daejeon-daegu-all-over-korea-public-after-school-adult-business-gyopo-f4-couple-positions-find-teaching-jobs-you-want,8673</t>
  </si>
  <si>
    <t>Company / School : ReformaContract Type : Part-timeLocation : SeoulNearest Subway / City : GangnamSalary : Neg.Start Time : Afternoon, Weekend Work</t>
  </si>
  <si>
    <t>https://www.eslrok.com/en/teach-in-korea/standard-single-jobs/ad/full-time-teacher,8672</t>
  </si>
  <si>
    <t>Company / School : Ewha Language SchoolContract Type : Full-timeLocation : SeoulNearest Subway / City : Salary : Up to 2.2mStart Time : Afternoon+ Benefits : Health Insurance, Severance Pay, Accommodation</t>
  </si>
  <si>
    <t>https://www.eslrok.com/en/teach-in-korea/standard-single-jobs/ad/looking-for-a-warm-hearted-native-or-gyopo-teacher,8671</t>
  </si>
  <si>
    <t>Company / School : Simson Language InstituteContract Type : Full-timeLocation : SeoulNearest Subway / City : Salary : Start Time : AfternoonStudent Type : Elementary, Middle School+ Benefits : Airfare, Severance Pay, Accommodation</t>
  </si>
  <si>
    <t>https://www.eslrok.com/en/teach-in-korea/standard-single-jobs/ad/looking-for-native-english-teachers,8670</t>
  </si>
  <si>
    <t>Company / School : WYATT Preparatory Institute and Wonders English AcademyContract Type : Full-time, Part-timeLocation : SeoulNearest Subway / City : BanpoSalary : From 2.8mStart Time : Morning, Weekend WorkStudent Type : ElementaryVisa Sponsorship : Yes/Possibly+ Benefits : Health Insurance, Severance Pay, Housing Allowance</t>
  </si>
  <si>
    <t>https://www.eslrok.com/en/teach-in-korea/standard-single-jobs/ad/pt-ft-teaching-novels-to-elementary-students,8669</t>
  </si>
  <si>
    <t>Contact: Edu-Kasa aie0422@naver.com</t>
  </si>
  <si>
    <t>https://www.eslrok.com/en/teach-in-korea/recruiter-jobs/ad/sep-part-time-afterschool-3days-in-a-week-f4-visa-seocho-120-000-day,8668</t>
  </si>
  <si>
    <t>https://www.eslrok.com/en/teach-in-korea/recruiter-jobs/ad/diverse-qualified-private-academy-teaching-positions-in-near-seoul-busan-bundang-suwon-changwon-cheonan-daegu-jinju-wonju-ulsan-sejong-jeju-and-all-over-korea-international-school-positions-kinder-adults-f-t-p-t-teaching-adults-e2-f4-f-visa-s,8665</t>
  </si>
  <si>
    <t>Company / School : YBM Education PINE DivisionContract Type : Full-timeLocation : SeoulNearest Subway / City : GangnamSalary : 2.30 - 2.90 million wonStart Time : Morning, AfternoonStudent Type : Kindergarten, ElementaryVisa Sponsorship : Yes/Possibly+ Benefits : Airfare, Health Insurance, Severance Pay, Accommodation, Housing Allowance</t>
  </si>
  <si>
    <t>https://www.eslrok.com/en/teach-in-korea/standard-single-jobs/ad/fantastic-central-seoul-busan-locations-for-sept-2019-with-ybm-education-korea-s-largest-and-most-reliable-esl-organization-2-60-to-2-90-million-won-housing,8664</t>
  </si>
  <si>
    <t>https://www.eslrok.com/en/teach-in-korea/standard-single-jobs/ad/immediate-hiring-ft-native-english-teachers-in-seoul-seocho-gu-area,8663</t>
  </si>
  <si>
    <t>Contact: &gt;Email address: eslvivacom@daum.net &gt;Kakao ID: vivacom1
&gt;Tel: +82-10-7189-2071 &gt;Website: www.eslviva.com</t>
  </si>
  <si>
    <t>https://www.eslrok.com/en/teach-in-korea/recruiter-jobs/ad/fifty-seven-57-positions-in-all-korea-incl-seoul-busan-gyeonggido-area-gangwondo-gwangju-jeolla-ulsan-inchoen-jeonbuk-and-etc,8662</t>
  </si>
  <si>
    <t>https://www.eslrok.com/en/teach-in-korea/recruiter-jobs/ad/august-2nd-2019-reputable-schools-in-seoul-gyunggi-busan-daejeon-daegu-all-over-korea-public-after-school-adult-business-gyopo-f4-couple-positions-find-teaching-jobs-you-want,8661</t>
  </si>
  <si>
    <t>Contact: Englishjobnet englishjobnet@gmail.com
jnychoe@gmail.com Contact no-050 8377 7572
Contact person- Clare</t>
  </si>
  <si>
    <t>https://www.eslrok.com/en/teach-in-korea/recruiter-jobs/ad/14-awesome-esl-jobs-international-school-full-part-time-biz-english-recruiter-job-f-visa-e2-d2-d4-visa-nice-big-citis-seoul-asan-incheon-gyenggido-osan-ilsan-bungdang-songdo-we-make-a-difference-for-an-excellent-service,8659</t>
  </si>
  <si>
    <t>Company / School : ÎèôÌôîÏÑ∏ÏÉÅÏóêÎìÄÏΩî Power EnglishContract Type : Full-timeLocation : SeoulNearest Subway / City : Ïã†ÏÑ§ÎèôÏó≠ 3Î≤àÏ∂úÍµ¨Salary : 2000000Start Time : Morning, Afternoon, Evening, Weekend WorkStudent Type : Elementary, Middle School, High School, University, Adult / Business, Test Prep., Phone EnglishVisa Sponsorship : No</t>
  </si>
  <si>
    <t>https://www.eslrok.com/en/teach-in-korea/standard-single-jobs/ad/power-english,8658</t>
  </si>
  <si>
    <t>https://www.eslrok.com/en/teach-in-korea/recruiter-jobs/ad/july-31st-2019-reputable-schools-in-seoul-gyunggi-busan-daejeon-daegu-all-over-korea-public-after-school-adult-business-gyopo-f4-couple-positions-find-teaching-jobs-you-want,8655</t>
  </si>
  <si>
    <t>Contact: Reach To Teach See Ad</t>
  </si>
  <si>
    <t>https://www.eslrok.com/en/teach-in-korea/recruiter-jobs/ad/seoul-private-school-positions-in-south-korea-year-round,8652</t>
  </si>
  <si>
    <t>Company / School : NZCContract Type : Full-timeLocation : SeoulNearest Subway / City : GangnamSalary : Up to 2.8mStart Time : MorningStudent Type : Kindergarten, Elementary+ Benefits : Airfare, Health Insurance, Severance Pay, Accommodation</t>
  </si>
  <si>
    <t>https://www.eslrok.com/en/teach-in-korea/standard-single-jobs/ad/teaching-opportunities-in-gang-nam-seoul-korea,8650</t>
  </si>
  <si>
    <t>https://www.eslrok.com/en/teach-in-korea/recruiter-jobs/ad/after-school-teaching-positions-in-seoul,8646</t>
  </si>
  <si>
    <t>Company / School : BISContract Type : Full-timeLocation : Gyeonggi-doNearest Subway / City : SeongnamSalary : Student Type : Kindergarten</t>
  </si>
  <si>
    <t>https://www.eslrok.com/en/teach-in-korea/standard-single-jobs/ad/kindergarten-teacher-at-bis,8645</t>
  </si>
  <si>
    <t>Company / School : British Council KoreaContract Type : Part-timeLocation : SeoulNearest Subway / City : Salary : Up to 48,500 KRW / hrStart Time : Weekend WorkStudent Type : Adult / Business</t>
  </si>
  <si>
    <t>https://www.eslrok.com/en/teach-in-korea/standard-single-jobs/ad/enthusiastic-and-qualified-english-language-teachers-who-will-be-able-to-work-for-our-adult-teaching-centres-on-weekends,8644</t>
  </si>
  <si>
    <t>https://www.eslrok.com/en/teach-in-korea/recruiter-jobs/ad/south-korea-esl-efl-teaching-positions-in-seoul-gyeonggi-busan,8643</t>
  </si>
  <si>
    <t>Contact: SeoulESL apply@seoulesl.com</t>
  </si>
  <si>
    <t>https://www.eslrok.com/en/teach-in-korea/recruiter-jobs/ad/teach-english-in-korea-epik-2020-spring-intake,8642</t>
  </si>
  <si>
    <t>Company / School : Berlitz KoreaContract Type : Part-timeLocation : SeoulNearest Subway / City : YongsanSalary : Start Time : MorningStudent Type : Adult / BusinessVisa Sponsorship : No</t>
  </si>
  <si>
    <t>https://www.eslrok.com/en/teach-in-korea/standard-single-jobs/ad/asap-freelancer-part-time-corporate-biz-english-teaching,8638</t>
  </si>
  <si>
    <t>https://www.eslrok.com/en/teach-in-korea/recruiter-jobs/ad/july-29th-2019-reputable-schools-in-seoul-gyunggi-busan-daejeon-daegu-all-over-korea-public-after-school-adult-business-gyopo-f4-couple-positions-find-teaching-jobs-you-want,8637</t>
  </si>
  <si>
    <t>Contact: GS John Hazuka
esljobseekers1@gmail.com</t>
  </si>
  <si>
    <t>https://www.eslrok.com/en/teach-in-korea/recruiter-jobs/ad/english-teacher,8634</t>
  </si>
  <si>
    <t>https://www.eslrok.com/en/teach-in-korea/recruiter-jobs/ad/diverse-qualified-teaching-positions-in-near-seoul-busan-all-over-korea-kinder-adults-f-t-p-t-teaching-adults-e2-f4-f-visa-single-and-couple-positions-international-school,8633</t>
  </si>
  <si>
    <t>https://www.eslrok.com/en/teach-in-korea/recruiter-jobs/ad/july-26th-2019-reputable-schools-in-seoul-gyunggi-busan-daejeon-daegu-all-over-korea-public-after-school-adult-business-gyopo-f4-couple-positions-find-teaching-jobs-you-want,8632</t>
  </si>
  <si>
    <t>Company / School : Korea Foreign Language AcademyContract Type : Full-timeLocation : Jeollabuk-doNearest Subway / City : IksanSalary : + Benefits : Health Insurance, Severance Pay</t>
  </si>
  <si>
    <t>https://www.eslrok.com/en/teach-in-korea/standard-single-jobs/ad/native-english-teacher,8631</t>
  </si>
  <si>
    <t>Contact: YBM ECC victorecc53@gmail.com
ybmcokr@naver.com</t>
  </si>
  <si>
    <t>https://www.eslrok.com/en/teach-in-korea/recruiter-jobs/ad/ybm-ecc-fall-2019,8630</t>
  </si>
  <si>
    <t>Company / School : Dr. Harrison Lee's IC English CenterContract Type : Part-timeLocation : SeoulNearest Subway / City : GireumSalary : 30,000 won per hourStart Time : AfternoonStudent Type : ElementaryVisa Sponsorship : Yes/Possibly</t>
  </si>
  <si>
    <t>https://www.eslrok.com/en/teach-in-korea/standard-single-jobs/ad/an-american-substitute-teacher-wanted-in-seoul-for-now-through-august-30-monday-wednesday-and-friday,8629</t>
  </si>
  <si>
    <t>Contact: Korea Move Limited recruitment@koreamove.com</t>
  </si>
  <si>
    <t>https://www.eslrok.com/en/teach-in-korea/recruiter-jobs/ad/excellent-teaching-positions-across-korea-elementary-to-adult-vacancies-business-english-asap-july-august-september-full-support-and-guidance-provided-apply-today,8626</t>
  </si>
  <si>
    <t>https://www.eslrok.com/en/teach-in-korea/recruiter-jobs/ad/diverse-qualified-teaching-positions-kinder-adults-in-near-seoul-busan-bundang-suwon-changwon-cheonan-daegu-jinju-wonju-ulsan-sejong-jeju-and-all-over-korea-f-t-p-t-teaching-adults-e2-f4-f-visa-single-and-couple-positions,8625</t>
  </si>
  <si>
    <t>https://www.eslrok.com/en/teach-in-korea/recruiter-jobs/ad/july-24th-2019-reputable-schools-in-seoul-gyunggi-busan-daejeon-daegu-all-over-korea-public-after-school-adult-business-gyopo-f4-couple-positions-find-teaching-jobs-you-want,8624</t>
  </si>
  <si>
    <t>Company / School : LUCY ENGLISH ACADEMYContract Type : Full-timeLocation : Jeju-doNearest Subway / City : Ï†úÏ£ºÏãúSalary : 2.1-2.3Start Time : AfternoonStudent Type : Elementary, Middle SchoolVisa Sponsorship : Yes/Possibly+ Benefits : Airfare, Health Insurance, Severance Pay, Accommodation, Housing Allowance, Key Money</t>
  </si>
  <si>
    <t>https://www.eslrok.com/en/teach-in-korea/standard-single-jobs/ad/english-native-teacher,8623</t>
  </si>
  <si>
    <t>Company / School : Carrot GlobalContract Type : Full-time, Part-timeLocation : SeoulNearest Subway / City : SeoulSalary : TBDStart Time : Morning, Afternoon, EveningStudent Type : Adult / BusinessVisa Sponsorship : No+ Benefits : Key Money</t>
  </si>
  <si>
    <t>https://www.eslrok.com/en/teach-in-korea/standard-single-jobs/ad/carrot-global-corporate-business-english-teaching-positions,8621</t>
  </si>
  <si>
    <t>Contact: TIK ENGLISH E-mail : t070@naver.com / t zero 7 zero</t>
  </si>
  <si>
    <t>https://www.eslrok.com/en/teach-in-korea/recruiter-jobs/ad/210-2-seoul-eunpyeong-gu-after-school-public-ele-3-0mil-subway-super-easy-work,8620</t>
  </si>
  <si>
    <t>Contact: TIK ENGLISH E-mail : t070@naver.com</t>
  </si>
  <si>
    <t>https://www.eslrok.com/en/teach-in-korea/recruiter-jobs/ad/gyeonggi-yangpyeong-fulltime-full-benefits-has-2foreigner-teachers,8618</t>
  </si>
  <si>
    <t>Company / School : ICEVContract Type : Full-timeLocation : IncheonNearest Subway / City : Salary : From 2.1mVisa Sponsorship : Yes/Possibly+ Benefits : Airfare, Health Insurance, Severance Pay, Accommodation</t>
  </si>
  <si>
    <t>https://www.eslrok.com/en/teach-in-korea/standard-single-jobs/ad/native-english-speaking-teachers-needed-incheon-english-village-in-incheon,8613</t>
  </si>
  <si>
    <t>Company / School : Andong National University Language CenterContract Type : Full-timeLocation : Gyeongsangbuk-doNearest Subway / City : AndongSalary : From 2.3mStudent Type : University+ Benefits : Health Insurance, Severance Pay, Accommodation</t>
  </si>
  <si>
    <t>https://www.eslrok.com/en/teach-in-korea/standard-single-jobs/ad/full-time-english-instructors-needed-at-andong-national-university,8612</t>
  </si>
  <si>
    <t>Contact: InTouch chomiel@in-touch.co.kr</t>
  </si>
  <si>
    <t>https://www.eslrok.com/en/teach-in-korea/recruiter-jobs/ad/part-time-f2-5-6-1-1-executive-jamsil-pangyo,8611</t>
  </si>
  <si>
    <t>Contact: Englishjobnet jnychoe@gmail.com
englishjobnet@gmail.com Contact no- 050 8377 7572 
Contact person - Clare</t>
  </si>
  <si>
    <t>https://www.eslrok.com/en/teach-in-korea/recruiter-jobs/ad/20-awesome-esl-jobs-international-school-full-part-time-biz-english-recruiter-job-f-visa-e2-d2-d4-visa-nice-big-citis-seoul-asan-incheon-gyenggido-osan-ilsan-bungdang-songdo-we-make-a-difference-for-an-excellent-service,8610</t>
  </si>
  <si>
    <t>https://www.eslrok.com/en/teach-in-korea/recruiter-jobs/ad/july-22nd-2019-reputable-schools-in-seoul-gyunggi-busan-daejeon-daegu-all-over-korea-public-after-school-adult-business-gyopo-f4-couple-positions-find-teaching-jobs-you-want,8605</t>
  </si>
  <si>
    <t>Company / School : H &amp; S EnglishContract Type : Full-timeLocation : Gyeonggi-doNearest Subway / City : Dongbaek, YonginSalary : Start Time : AfternoonStudent Type : Elementary, Middle SchoolVisa Sponsorship : No</t>
  </si>
  <si>
    <t>https://www.eslrok.com/en/teach-in-korea/standard-single-jobs/ad/enthusiastic-english-teacher-needed-in-yongin,8603</t>
  </si>
  <si>
    <t>Contact: ESLAgent infoeslagent@gmail.com</t>
  </si>
  <si>
    <t>https://www.eslrok.com/en/teach-in-korea/recruiter-jobs/ad/asap-full-time-jobs-in-south-korea,8602</t>
  </si>
  <si>
    <t>Contact: HoneyBiz honeybizkr@gmail.com</t>
  </si>
  <si>
    <t>https://www.eslrok.com/en/teach-in-korea/recruiter-jobs/ad/looking-for-ft-pt-teachers-for-late-july-august,8601</t>
  </si>
  <si>
    <t>Company / School : GCSContract Type : Full-time, Part-timeLocation : SeoulNearest Subway / City : Salary : Up to 3.3mStart Time : Morning, Afternoon, Evening, Weekend WorkStudent Type : Adult / Business+ Benefits : Health Insurance, Severance Pay</t>
  </si>
  <si>
    <t>https://www.eslrok.com/en/teach-in-korea/standard-single-jobs/ad/adult-english-teaching-positions,8600</t>
  </si>
  <si>
    <t>https://www.eslrok.com/en/teach-in-korea/recruiter-jobs/ad/biz-general-english-1-1-group-full-time-part-time,8599</t>
  </si>
  <si>
    <t>https://www.eslrok.com/en/teach-in-korea/recruiter-jobs/ad/july-19th-2019-reputable-schools-in-seoul-gyunggi-busan-daejeon-daegu-all-over-korea-public-after-school-adult-business-gyopo-f4-couple-positions-find-teaching-jobs-you-want,8597</t>
  </si>
  <si>
    <t>https://www.eslrok.com/en/teach-in-korea/recruiter-jobs/ad/diverse-qualified-teaching-positions-in-near-seoul-busan-bundang-suwon-changwon-daejeon-cheonan-daegu-jinju-wonju-chungju-jeju-and-all-over-korea-f-t-p-t-teaching-adults-e2-f4-f-series-visa-kinder-adults-single-and-couple-positions,8596</t>
  </si>
  <si>
    <t>Company / School : Contract Type : Full-timeLocation : Gyeongsangnam-doNearest Subway / City : JinjuSalary : 2,600,000 won, negotiableStart Time : MorningStudent Type : Elementary, Middle SchoolVisa Sponsorship : No</t>
  </si>
  <si>
    <t>https://www.eslrok.com/en/teach-in-korea/standard-single-jobs/ad/international-school-in-jinju-seeking-math-teacher,8595</t>
  </si>
  <si>
    <t>https://www.eslrok.com/en/teach-in-korea/recruiter-jobs/ad/diverse-qualified-teaching-positions-in-near-seoul-busan-bundang-suwon-changwon-daejeon-cheonan-daegu-jinju-wonju-chungju-geoje-jeju-and-all-over-korea-f-t-p-t-teaching-adults-e2-f4-f-series-visa-kinder-adults-single-and-couple-positions,8593</t>
  </si>
  <si>
    <t>https://www.eslrok.com/en/teach-in-korea/recruiter-jobs/ad/approved-and-reputable-schools-all-over-korea,8591</t>
  </si>
  <si>
    <t>Company / School : Vine EducationContract Type : Part-timeLocation : Gyeonggi-doNearest Subway / City : BundangSalary :</t>
  </si>
  <si>
    <t>https://www.eslrok.com/en/teach-in-korea/standard-single-jobs/ad/hiring-teachers-for-various-subjects-english-science-math-located-in-bundang-jungja,8590</t>
  </si>
  <si>
    <t>Contact: Brent Edu sharon.kang@brentedu.com</t>
  </si>
  <si>
    <t>https://www.eslrok.com/en/teach-in-korea/recruiter-jobs/ad/home-based-1-1-adult-conversational-english-teaching-positions,8589</t>
  </si>
  <si>
    <t>https://www.eslrok.com/en/teach-in-korea/recruiter-jobs/ad/july-17th-2019-reputable-schools-in-seoul-gyunggi-busan-daejeon-daegu-all-over-korea-public-after-school-adult-business-gyopo-f4-couple-positions-find-teaching-jobs-you-want,8585</t>
  </si>
  <si>
    <t>Contact: Global Vision Christian School   recruit@gemgem.org  Call: +82-70-4422-7303 : Young Park</t>
  </si>
  <si>
    <t>https://www.eslrok.com/en/teach-in-korea/recruiter-jobs/ad/looking-for-english-teacher-in-eumseong-mungyeong-sejong,8584</t>
  </si>
  <si>
    <t>Company / School : Disney World of English JamsilContract Type : Full-time, Part-timeLocation : SeoulNearest Subway / City : JamsilSalary : 2.0~2.5Start Time : AfternoonStudent Type : KindergartenVisa Sponsorship : No+ Benefits : Severance Pay</t>
  </si>
  <si>
    <t>https://www.eslrok.com/en/teach-in-korea/standard-single-jobs/ad/asap-ft-pt-f-visa-native-english-speaker-us-can-uk-aus-nzl-irl-kyopo-disney-world-of-english-worldfamily-jamsil-branch,8583</t>
  </si>
  <si>
    <t>https://www.eslrok.com/en/teach-in-korea/recruiter-jobs/ad/july-16th-2019-reputable-schools-in-seoul-gyunggi-busan-daejeon-daegu-all-over-korea-public-after-school-adult-business-gyopo-f4-couple-positions-find-teaching-jobs-you-want,8581</t>
  </si>
  <si>
    <t>https://www.eslrok.com/en/teach-in-korea/recruiter-jobs/ad/diverse-qualified-teaching-positions-in-near-seoul-busan-bundang-suwon-changwon-daejeon-cheonan-daegu-jinju-wonju-chungju-geoje-jeju-and-all-over-korea-f-t-p-t-teaching-adults-e2-f4-f-series-visa-kinder-adults-single-and-couple-positions,8580</t>
  </si>
  <si>
    <t>Company / School : Rosetta stone language schoolContract Type : Full-time, Part-timeLocation : Gangwon-doNearest Subway / City : Chuncheon(connected to Seoul Gyeonggi by subway and trainSalary : Start Time : AfternoonStudent Type : Elementary, Middle SchoolVisa Sponsorship : Yes/Possibly+ Benefits : Airfare, Health Insurance, Severance Pay, Housing Allowance</t>
  </si>
  <si>
    <t>https://www.eslrok.com/en/teach-in-korea/standard-single-jobs/ad/english-teacher,8579</t>
  </si>
  <si>
    <t>Company / School : KidsLandContract Type : Full-timeLocation : SeoulNearest Subway / City : SindorimSalary : Neg.Start Time : Morning, AfternoonStudent Type : Kindergarten</t>
  </si>
  <si>
    <t>https://www.eslrok.com/en/teach-in-korea/standard-single-jobs/ad/native-gyopo-teacher-for-kindergarten,8578</t>
  </si>
  <si>
    <t>Company / School : GnB EnglishContract Type : Full-timeLocation : Gyeongsangnam-doNearest Subway / City : YangsanSalary : Up to 2.4mStart Time : AfternoonStudent Type : Elementary, Middle SchoolVisa Sponsorship : Yes/Possibly+ Benefits : Airfare, Health Insurance, Severance Pay, Accommodation</t>
  </si>
  <si>
    <t>https://www.eslrok.com/en/teach-in-korea/standard-single-jobs/ad/inviting-great-teachers,8577</t>
  </si>
  <si>
    <t>Contact: HiKoreaEdu hikoreaedu@naver.com</t>
  </si>
  <si>
    <t>https://www.eslrok.com/en/teach-in-korea/recruiter-jobs/ad/2019-july-august-september-positions-high-pay-positions-after-school-couple-positions,8576</t>
  </si>
  <si>
    <t>Company / School : Little FoxContract Type : Full-timeLocation : UnspecifiedNearest Subway / City : VariousSalary : Up to 2.3mStart Time : Morning, AfternoonStudent Type : Kindergarten, Elementary, Middle SchoolVisa Sponsorship : Yes/Possibly+ Benefits : Airfare, Health Insurance, Severance Pay, Accommodation</t>
  </si>
  <si>
    <t>https://www.eslrok.com/en/teach-in-korea/standard-single-jobs/ad/seeking-reliable-and-motivated-teachers-to-teach-in-korea,8575</t>
  </si>
  <si>
    <t>Company / School : IVY EnglishContract Type : Full-timeLocation : Gyeongsangbuk-doNearest Subway / City : PohangSalary : Up to 2.5mStart Time : AfternoonStudent Type : Elementary, Middle SchoolVisa Sponsorship : Yes/Possibly+ Benefits : Airfare, Health Insurance, Severance Pay, Accommodation</t>
  </si>
  <si>
    <t>https://www.eslrok.com/en/teach-in-korea/standard-single-jobs/ad/teacher-needed-in-pohang,8574</t>
  </si>
  <si>
    <t>Company / School : Soongsil UniversityContract Type : Part-timeLocation : SeoulNearest Subway / City : Salary : 56,000 KRW / hrStart Time : Morning, AfternoonStudent Type : University</t>
  </si>
  <si>
    <t>https://www.eslrok.com/en/teach-in-korea/standard-single-jobs/ad/part-time-efl-faculty-for-the-2019-fall-semester,8573</t>
  </si>
  <si>
    <t>https://www.eslrok.com/en/teach-in-korea/recruiter-jobs/ad/diverse-qualified-teaching-positions-in-near-seoul-busan-bundang-suwon-changwon-daejeon-cheonan-daegu-jinju-wonju-chungju-geoje-jeju-and-all-over-korea-f-t-p-t-teaching-adults-e2-f4-f-series-visa-kinder-adults-single-and-couple-positions,8572</t>
  </si>
  <si>
    <t>Company / School : Chungbuk National UniversityContract Type : Full-timeLocation : Chungcheongbuk-doNearest Subway / City : Ï≤≠Ï£ºÏãúSalary : KW 2,049,670 per monthStart Time : MorningStudent Type : UniversityVisa Sponsorship : Yes/Possibly+ Benefits : Health Insurance, Severance Pay</t>
  </si>
  <si>
    <t>https://www.eslrok.com/en/teach-in-korea/standard-single-jobs/ad/job-opening-at-chungbuk-national-university,8566</t>
  </si>
  <si>
    <t>https://www.eslrok.com/en/teach-in-korea/recruiter-jobs/ad/adult-p-t-classes-in-seoul,8564</t>
  </si>
  <si>
    <t>Company / School : Dong Gwang Elementary SchoolContract Type : Full-time, Summer/Winter CampLocation : SeoulNearest Subway / City : Salary : Student Type : ElementaryVisa Sponsorship : No+ Benefits : Health Insurance</t>
  </si>
  <si>
    <t>https://www.eslrok.com/en/teach-in-korea/standard-single-jobs/ad/english-instructors-recruitment-for-summer-camp-and-2019-second-semeter,8563</t>
  </si>
  <si>
    <t>Contact: EduReam mjuly@naver.com</t>
  </si>
  <si>
    <t>https://www.eslrok.com/en/teach-in-korea/recruiter-jobs/ad/excellent-pay-good-location-seoul-busan-daegu-all-over-korea,8562</t>
  </si>
  <si>
    <t>Company / School : Language CubeContract Type : Full-time, Part-timeLocation : SeoulNearest Subway / City : Salary : VariousStart Time : Morning, Afternoon, Evening, Weekend WorkStudent Type : Adult / Business+ Benefits : Health Insurance, Severance Pay, Accommodation</t>
  </si>
  <si>
    <t>https://www.eslrok.com/en/teach-in-korea/standard-single-jobs/ad/1-1-adult-conversational-english-teaching-positions,8561</t>
  </si>
  <si>
    <t>Contact: RISE rc@risekorea.com</t>
  </si>
  <si>
    <t>https://www.eslrok.com/en/teach-in-korea/recruiter-jobs/ad/seocho-incheon-summer-camp-teaching-position,8560</t>
  </si>
  <si>
    <t>Company / School : Kids ClassContract Type : Full-timeLocation : Gyeonggi-doNearest Subway / City : Salary : up to 2.5Start Time : AfternoonStudent Type : ElementaryVisa Sponsorship : Yes/Possibly+ Benefits : Airfare, Health Insurance, Severance Pay, Accommodation</t>
  </si>
  <si>
    <t>https://www.eslrok.com/en/teach-in-korea/standard-single-jobs/ad/apply-directly-to-school-teach-kids-elementary-in-gyeonggi-do-september-october,8559</t>
  </si>
  <si>
    <t>https://www.eslrok.com/en/teach-in-korea/recruiter-jobs/ad/diverse-qualified-teaching-positions-in-near-seoul-busan-bundang-suwon-changwon-daejeon-cheonan-daegu-jinju-wonju-chungju-geoje-jeju-and-all-over-korea-f-t-p-t-teaching-adults-e2-f4-f-series-visa-kinder-adults-single-and-couple-positions,8553</t>
  </si>
  <si>
    <t>Company / School : Gangnam International Education CenterContract Type : Part-timeLocation : SeoulNearest Subway / City : GangnamSalary : Hourly rate of 50,000 won to 60,0000wonStart Time : MorningStudent Type : ElementaryVisa Sponsorship : No</t>
  </si>
  <si>
    <t>https://www.eslrok.com/en/teach-in-korea/standard-single-jobs/ad/morning-part-timer-in-gangnam,8551</t>
  </si>
  <si>
    <t>Company / School : Language CubeContract Type : Full-time, Part-timeLocation : SeoulNearest Subway / City : VariousSalary : Up to 3.5mStart Time : AfternoonStudent Type : Adult / Business+ Benefits : Health Insurance, Severance Pay, Accommodation</t>
  </si>
  <si>
    <t>https://www.eslrok.com/en/teach-in-korea/standard-single-jobs/ad/ft-pt-1-1-adult-conversational-english-teaching-positions-gangnam-jongro,8549</t>
  </si>
  <si>
    <t>Company / School : Withmentor InstituteContract Type : Part-timeLocation : SeoulNearest Subway / City : YeoksamSalary : Up to 40,000/hrStudent Type : Test Prep.</t>
  </si>
  <si>
    <t>https://www.eslrok.com/en/teach-in-korea/standard-single-jobs/ad/ielts-speaking,8548</t>
  </si>
  <si>
    <t>Company / School : YJContract Type : Part-timeLocation : SeoulNearest Subway / City : Huksuck StationSalary : Start Time : AfternoonStudent Type : Elementary</t>
  </si>
  <si>
    <t>https://www.eslrok.com/en/teach-in-korea/standard-single-jobs/ad/part-time,8547</t>
  </si>
  <si>
    <t>Contact: Englishjobnet  jnychoe@gmail.com
englishjobnet@gmail.com 050 8377 7572</t>
  </si>
  <si>
    <t>https://www.eslrok.com/en/teach-in-korea/recruiter-jobs/ad/24-awesome-esl-jobs-korea-uzbekistan-international-school-full-part-time-adult-job-biz-english-recruiter-job-f-visa-e2-d2-d4-visa-nice-big-citis-seoul-asan-incheon-gyenggido-osan-ilsan-bungdang-suwon-yangju-songdo-we-make-a-d,8546</t>
  </si>
  <si>
    <t>https://www.eslrok.com/en/teach-in-korea/recruiter-jobs/ad/diverse-qualified-teaching-positions-in-near-seoul-busan-bundang-suwon-changwon-daejeon-cheonan-daegu-jinju-wonju-chungju-geoje-jeju-and-all-over-korea-f-t-p-t-teaching-adults-e2-f4-f-series-visa-kinder-adults-single-and-couple-positions,8533</t>
  </si>
  <si>
    <t>Company / School : Dana Scuola InternazionaleContract Type : Full-timeLocation : Gyeonggi-doNearest Subway / City : Giheung StationSalary : 2,200,000-3,000,000Start Time : MorningStudent Type : ElementaryVisa Sponsorship : Yes/Possibly+ Benefits : Airfare, Health Insurance, Severance Pay, Accommodation, Housing Allowance</t>
  </si>
  <si>
    <t>https://www.eslrok.com/en/teach-in-korea/standard-single-jobs/ad/homeroom-teacher-for-grade-school,8532</t>
  </si>
  <si>
    <t>Company / School : OSPContract Type : Part-timeLocation : SeoulNearest Subway / City : Salary : Start Time : Morning, AfternoonStudent Type : Kindergarten, Elementary, Middle School</t>
  </si>
  <si>
    <t>https://www.eslrok.com/en/teach-in-korea/standard-single-jobs/ad/part-time-hiring-junior-literature-instructor-in-seoul,8528</t>
  </si>
  <si>
    <t>Company / School : SPEPContract Type : Part-timeLocation : SeoulNearest Subway / City : Salary : Start Time : Morning, Afternoon, EveningStudent Type : Adult / Business, Test Prep.Visa Sponsorship : No</t>
  </si>
  <si>
    <t>https://www.eslrok.com/en/teach-in-korea/standard-single-jobs/ad/spep-corporate-business-english-teaching-jobs-in-seoul,8527</t>
  </si>
  <si>
    <t>Contact: Office phone: + 82-2-415-6742~3 / in Korea 02-415-6742~3  E-mail: ok@okrecruiting.com
Website: http://www.okrecruiting.com</t>
  </si>
  <si>
    <t>https://www.eslrok.com/en/teach-in-korea/recruiter-jobs/ad/74-new-teaching-job-in-korea,8526</t>
  </si>
  <si>
    <t>https://www.eslrok.com/en/teach-in-korea/recruiter-jobs/ad/july-3rd-2019-reputable-schools-in-seoul-gyunggi-busan-daejeon-daegu-all-over-korea-public-after-school-adult-business-gyopo-f4-couple-positions-find-teaching-jobs-you-want,8524</t>
  </si>
  <si>
    <t>Company / School : Soongsil University English CampContract Type : Summer/Winter CampLocation : SeoulNearest Subway / City : Soongsil UniversitySalary : 3,580,000Start Time : MorningStudent Type : Elementary, Middle SchoolVisa Sponsorship : Yes/Possibly+ Benefits : Accommodation</t>
  </si>
  <si>
    <t>https://www.eslrok.com/en/teach-in-korea/standard-single-jobs/ad/29th-soongsil-university-summer-english-camp-teacher-wanted,8523</t>
  </si>
  <si>
    <t>https://www.eslrok.com/en/teach-in-korea/standard-single-jobs/ad/apply-directly-to-school-for-elementary-students-in-gyeonggi-do,8520</t>
  </si>
  <si>
    <t>https://www.eslrok.com/en/teach-in-korea/recruiter-jobs/ad/diverse-qualified-teaching-positions-in-near-seoul-busan-bundang-suwon-changwon-daejeon-cheonan-daegu-jinju-wonju-chungju-geoje-jeju-and-all-over-korea-f-t-p-t-teaching-adults-e2-f4-f-series-visa-kinder-adults-single-and-couple-positions,8519</t>
  </si>
  <si>
    <t>https://www.eslrok.com/en/teach-in-korea/recruiter-jobs/ad/reputable-schools-in-seoul-gyunggi-busan-daejeon-daegu-all-over-korea-public-after-school-adult-business-gyopo-f4-couple-positions-find-teaching-jobs-you-want,8517</t>
  </si>
  <si>
    <t>Company / School : STUDYMAXContract Type : Part-timeLocation : SeoulNearest Subway / City : KwanghamunSalary : 500,000 KRW for 4 hoursStudent Type : Editing / RnD</t>
  </si>
  <si>
    <t>https://www.eslrok.com/en/teach-in-korea/standard-single-jobs/ad/one-or-two-day-shooting-for-educational-videos,8513</t>
  </si>
  <si>
    <t>Contact: Avalon ssong11@hotmail.com</t>
  </si>
  <si>
    <t>https://www.eslrok.com/en/teach-in-korea/recruiter-jobs/ad/teacher-needed-in-one-of-korea-s-beautiful-costal-cities-pohang-in-july-or-august,8512</t>
  </si>
  <si>
    <t>https://www.eslrok.com/en/teach-in-korea/recruiter-jobs/ad/2019-june-july-august-positions-reputable-schools-all-over-korea-seoul-busan-daegu,8511</t>
  </si>
  <si>
    <t>Company / School : Lighthouse International SchoolContract Type : Full-timeLocation : Gyeonggi-doNearest Subway / City : IlsanSalary : Up to 3.0mStart Time : MorningStudent Type : Elementary, Middle School, High SchoolVisa Sponsorship : No+ Benefits : Airfare, Health Insurance, Severance Pay, Accommodation</t>
  </si>
  <si>
    <t>https://www.eslrok.com/en/teach-in-korea/standard-single-jobs/ad/experienced-christian-teachers-grade-1-12,8510</t>
  </si>
  <si>
    <t>Company / School : MapleBear PyeongchonContract Type : Full-timeLocation : Gyeonggi-doNearest Subway / City : AnyangSalary : Up to 2.5mStudent Type : Kindergarten, ElementaryVisa Sponsorship : Yes/Possibly+ Benefits : Airfare, Health Insurance, Severance Pay, Accommodation</t>
  </si>
  <si>
    <t>https://www.eslrok.com/en/teach-in-korea/standard-single-jobs/ad/september-start,8509</t>
  </si>
  <si>
    <t>Contact: Englishjobnet englishjobnet@gmail.com
jnychoe@gmail.com  050 8377 7572 
Clare  Choe, Jenny Choe</t>
  </si>
  <si>
    <t>https://www.eslrok.com/en/teach-in-korea/recruiter-jobs/ad/21-awesome-jobs-korea-uzbekistan-near-russia-international-school-full-part-time-adult-job-biz-english-recruiter-job-f-visa-e2-d2-d4-visa-nice-big-citis-seoul-asan-incheon-gyenggido-osan-ilsan-bungdang-suwon-yangju-songdo-we,8508</t>
  </si>
  <si>
    <t>Company / School : Global Vision Christian SchoolLocation : UnspecifiedNearest Subway / City : Salary :</t>
  </si>
  <si>
    <t>https://www.eslrok.com/en/teach-in-korea/standard-single-jobs/ad/looking-for-english-teacher-in-eumseong-mungyeong-sejong,8506</t>
  </si>
  <si>
    <t>Company / School : Chungbuk National University (CBNU)Contract Type : Full-timeLocation : Chungcheongbuk-doNearest Subway / City : Ï≤≠Ï£ºÏãúSalary : KW 27,600,000 a yearly salaryStart Time : MorningStudent Type : UniversityVisa Sponsorship : Yes/Possibly+ Benefits : Health Insurance, Severance Pay</t>
  </si>
  <si>
    <t>https://www.eslrok.com/en/teach-in-korea/standard-single-jobs/ad/job-offering-at-chungbuk-national-university-cbnu,8501</t>
  </si>
  <si>
    <t>Company / School : Cambridge English Daechi BranchContract Type : Full-timeLocation : SeoulNearest Subway / City : Hanti sub/DaechiSalary : 2,500,000-3,000,00000,000-3,000,000Start Time : Afternoon, EveningStudent Type : ElementaryVisa Sponsorship : No+ Benefits : Airfare, Health Insurance, Severance Pay</t>
  </si>
  <si>
    <t>https://www.eslrok.com/en/teach-in-korea/standard-single-jobs/ad/full-time-english-instructors-cambridge-english-daechi-branch,8500</t>
  </si>
  <si>
    <t>https://www.eslrok.com/en/teach-in-korea/recruiter-jobs/ad/june-26th-2019-reputable-schools-in-seoul-gyunggi-busan-daejeon-daegu-all-over-korea-private-schools-public-schools-e2-gyopo-f4-couple-positions-find-teaching-jobs-you-want,8497</t>
  </si>
  <si>
    <t>Contact: ACE CAREER CONSULTING  apply@acecareer.co.kr</t>
  </si>
  <si>
    <t>https://www.eslrok.com/en/teach-in-korea/recruiter-jobs/ad/private-academy-international-schools-diverse-qualified-teaching-positions-in-near-seoul-busan-bundang-suwon-anyang-osan-changwon-daejeon-cheonan-daegu-jinju-wonju-chungju-geoje-jeju-and-all-over-korea-f-t-p-t-teaching-adults-e2-f4-f-visa,8493</t>
  </si>
  <si>
    <t>https://www.eslrok.com/en/teach-in-korea/recruiter-jobs/ad/fifty-seven-57-positions-in-all-korea-incl-seoul-busan-gyeonggido-area-gangwondo-gwangju-jeolla-ulsan-inchoen-jeonbuk-and-etc,8492</t>
  </si>
  <si>
    <t>Company / School : Global Vision Christian SchoolContract Type : Full-timeLocation : Chungcheongbuk-doNearest Subway / City : Salary : 2.5Start Time : Morning, AfternoonStudent Type : Middle School, High SchoolVisa Sponsorship : Yes/Possibly+ Benefits : Airfare, Health Insurance, Severance Pay, Accommodation, Housing Allowance, Key Money</t>
  </si>
  <si>
    <t>https://www.eslrok.com/en/teach-in-korea/standard-single-jobs/ad/looking-for-english-teacher-in-eumseong-mungyeong-sejong,8491</t>
  </si>
  <si>
    <t>Company / School : Location : Not in KoreaNearest Subway / City : Salary :</t>
  </si>
  <si>
    <t>https://www.eslrok.com/en/teach-in-korea/standard-single-jobs/ad/direct-hiring-job-vr-teaching-in-china-20-25k-rmb-month-housing-allowance-3-000-rmb-month-contract-completion-20-000-rmb-z-visa-provided,8490</t>
  </si>
  <si>
    <t>https://www.eslrok.com/en/teach-in-korea/recruiter-jobs/ad/june-24th-2019-reputable-schools-in-seoul-gyunggi-busan-daejeon-daegu-all-over-korea-private-schools-public-schools-e2-gyopo-f4-couple-positions-find-teaching-jobs-you-want,8489</t>
  </si>
  <si>
    <t>Contact: Carrot Global teaching@carrotglobal.com</t>
  </si>
  <si>
    <t>https://www.eslrok.com/en/teach-in-korea/recruiter-jobs/ad/carrot-global-english-teachers-wanted,8487</t>
  </si>
  <si>
    <t>Company / School : P&amp;ELocation : SeoulNearest Subway / City : Gangnam, ChungdamSalary : From 25,000 KRWStart Time : AfternoonStudent Type : Elementary, Middle School</t>
  </si>
  <si>
    <t>https://www.eslrok.com/en/teach-in-korea/standard-single-jobs/ad/looking-for-a-passanate-gyopo-teacher-in-gangnam-chungdam,8486</t>
  </si>
  <si>
    <t>Company / School : INQContract Type : Full-timeLocation : IncheonNearest Subway / City : Salary : From 2.1Student Type : ElementaryVisa Sponsorship : Yes/Possibly+ Benefits : Airfare, Health Insurance, Severance Pay, Accommodation</t>
  </si>
  <si>
    <t>https://www.eslrok.com/en/teach-in-korea/standard-single-jobs/ad/open-positions-incheon-english-village,8485</t>
  </si>
  <si>
    <t>Company / School : Ïù¥Î≥¥ÏòÅÏùòÌÜ†ÌÇπÌÅ¥ÎüΩContract Type : Part-timeLocation : SeoulNearest Subway / City : DangsanSalary : See adStart Time : AfternoonStudent Type : Elementary</t>
  </si>
  <si>
    <t>https://www.eslrok.com/en/teach-in-korea/standard-single-jobs/ad/part-time-job-elementary-kids,8484</t>
  </si>
  <si>
    <t>Company / School : The British Council KoreaContract Type : Part-timeLocation : SeoulNearest Subway / City : VariousSalary : Up to 48,500 / hrVisa Sponsorship : No</t>
  </si>
  <si>
    <t>https://www.eslrok.com/en/teach-in-korea/standard-single-jobs/ad/the-british-council-korea-is-currently-looking-for-enthusiastic-and-qualified-english-language-teachers,8483</t>
  </si>
  <si>
    <t>Contact: gangsoi2580@gmail.com</t>
  </si>
  <si>
    <t>https://www.eslrok.com/en/teach-in-korea/recruiter-jobs/ad/2-p-t-jobs-in-gangnam-seoul,8482</t>
  </si>
  <si>
    <t>https://www.eslrok.com/en/teach-in-korea/recruiter-jobs/ad/private-academy-international-schools-diverse-qualified-teaching-positions-in-near-seoul-busan-bundang-suwon-osan-changwon-daejeon-cheonan-daegu-jinju-wonju-chungju-geoje-jeju-and-all-over-korea-f-t-p-t-teaching-adults-e2-f4-f-series-visa,8481</t>
  </si>
  <si>
    <t>Company / School : Maven Language CenterContract Type : Full-time, Part-timeLocation : SeoulNearest Subway / City : Cityhall stationSalary : 3.0Start Time : Morning, Afternoon, EveningStudent Type : Adult / BusinessVisa Sponsorship : Yes/Possibly+ Benefits : Airfare, Health Insurance, Severance Pay, Accommodation, Housing Allowance</t>
  </si>
  <si>
    <t>https://www.eslrok.com/en/teach-in-korea/standard-single-jobs/ad/teaching-adults-in-seoul-one-to-one,8480</t>
  </si>
  <si>
    <t>https://www.eslrok.com/en/teach-in-korea/recruiter-jobs/ad/june-21st-2019-reputable-schools-in-seoul-gyunggi-busan-daejeon-daegu-all-over-korea-private-schools-public-schools-e2-gyopo-f4-couple-positions-find-teaching-jobs-you-want,8478</t>
  </si>
  <si>
    <t>Company / School : WILS Language SchoolContract Type : Full-time, Part-time, Summer/Winter CampLocation : SeoulNearest Subway / City : Mokdong (5 Subway Line)Salary : competitiveStart Time : Afternoon, EveningStudent Type : Middle School, High SchoolVisa Sponsorship : Yes/Possibly</t>
  </si>
  <si>
    <t>https://www.eslrok.com/en/teach-in-korea/standard-single-jobs/ad/teacher-english-lit-needed-immediately,8476</t>
  </si>
  <si>
    <t>https://www.eslrok.com/en/teach-in-korea/recruiter-jobs/ad/private-academy-and-international-schools-diverse-qualified-teaching-positions-in-near-seoul-busan-and-all-over-korea-teaching-kinder-adults-e2-or-f-visa,8475</t>
  </si>
  <si>
    <t>Contact: ybmcokr@naver.com victorecc53@gmail.com</t>
  </si>
  <si>
    <t>https://www.eslrok.com/en/teach-in-korea/recruiter-jobs/ad/ybm-ecc-native-english-teachers-wanted-in-seoul-gyeonggi-do,8473</t>
  </si>
  <si>
    <t>https://www.eslrok.com/en/teach-in-korea/recruiter-jobs/ad/june-19th-2019-reputable-schools-in-seoul-gyunggi-busan-daejeon-daegu-all-over-korea-private-schools-public-schools-e2-gyopo-f4-couple-positions-find-teaching-jobs-you-want,8472</t>
  </si>
  <si>
    <t>https://www.eslrok.com/en/teach-in-korea/recruiter-jobs/ad/diverse-qualified-teaching-positions-in-near-seoul-busan-bundang-suwon-anyang-osan-changwon-daejeon-cheonan-daegu-jinju-wonju-chungju-geoje-jeju-and-all-over-korea-f-t-p-t-teaching-adults-e2-f4-f-series-visa-kinder-adults-single-and-couple,8469</t>
  </si>
  <si>
    <t>Company / School : W Story Land SchoolContract Type : Full-time, Part-timeLocation : Gyeonggi-doNearest Subway / City : IlsanSalary : Depend upon ExperienceStart Time : Morning, AfternoonStudent Type : Kindergarten, ElementaryVisa Sponsorship : Yes/Possibly+ Benefits : Health Insurance, Severance Pay</t>
  </si>
  <si>
    <t>https://www.eslrok.com/en/teach-in-korea/standard-single-jobs/ad/looking-for-kindergarten-primary-teacher-at-english-school-ilsan,8468</t>
  </si>
  <si>
    <t>Contact: See ad</t>
  </si>
  <si>
    <t>https://www.eslrok.com/en/teach-in-korea/recruiter-jobs/ad/seongnam-seoul-reputable-private-short-working-hours-free-round-air-tickets,8465</t>
  </si>
  <si>
    <t>Company / School : EicoEduContract Type : Summer/Winter CampLocation : Gyeonggi-doNearest Subway / City : VariousSalary : 3.1mStart Time : MorningStudent Type : Elementary+ Benefits : Accommodation</t>
  </si>
  <si>
    <t>https://www.eslrok.com/en/teach-in-korea/standard-single-jobs/ad/summer-english-camp,8464</t>
  </si>
  <si>
    <t>Contact: INTOUCH chomiel@in-touch.co.kr</t>
  </si>
  <si>
    <t>https://www.eslrok.com/en/teach-in-korea/recruiter-jobs/ad/f2-5-6-visa-only-1-1-executive-class-seoul-and-daejeon,8463</t>
  </si>
  <si>
    <t>https://www.eslrok.com/en/teach-in-korea/recruiter-jobs/ad/june-17th-2019-reputable-schools-in-seoul-gyunggi-busan-daejeon-daegu-all-over-korea-private-schools-public-schools-e2-gyopo-f4-couple-positions-find-teaching-jobs-you-want,8460</t>
  </si>
  <si>
    <t>Company / School : Berlitz KoreaContract Type : Part-timeLocation : SeoulNearest Subway / City : Kwanghwamun stationSalary : Start Time : MorningStudent Type : Adult / BusinessVisa Sponsorship : No</t>
  </si>
  <si>
    <t>https://www.eslrok.com/en/teach-in-korea/standard-single-jobs/ad/asap-freelancer-part-time-corporate-biz-english-teaching-positions-in-seoul-jong-ro-berlitz-korea,8456</t>
  </si>
  <si>
    <t>https://www.eslrok.com/en/teach-in-korea/standard-single-jobs/ad/fun-and-energetic-teachers-for-an-international-franchise-multiple-openings,8453</t>
  </si>
  <si>
    <t>A1 RECRUITING -- Wednesday, 2 October 2019, at 1:08 p.m.</t>
  </si>
  <si>
    <t>Korean Horizons -- Wednesday, 2 October 2019, at 1:05 p.m.</t>
  </si>
  <si>
    <t>BESTKIDS ENGLISH SCHOOL -- Wednesday, 2 October 2019, at 1:00 p.m.</t>
  </si>
  <si>
    <t>Wyatt Preparatory Institute -- Wednesday, 2 October 2019, at 12:35 p.m.</t>
  </si>
  <si>
    <t>Park English -- Wednesday, 2 October 2019, at 12:23 p.m.</t>
  </si>
  <si>
    <t>Songpa Igaem -- Wednesday, 2 October 2019, at 12:21 p.m.</t>
  </si>
  <si>
    <t>V.O.U Agency -- Wednesday, 2 October 2019, at 12:19 p.m.</t>
  </si>
  <si>
    <t>Easy Foreign Language Institute -- Wednesday, 2 October 2019, at 12:18 p.m.</t>
  </si>
  <si>
    <t>YBM EDU - Adult Academies Division -- Wednesday, 2 October 2019, at 12:03 p.m.</t>
  </si>
  <si>
    <t>Gangnam English Academy -- Wednesday, 2 October 2019, at 12:01 p.m.</t>
  </si>
  <si>
    <t>Profile Recruiting Co. -- Wednesday, 2 October 2019, at 11:58 a.m.</t>
  </si>
  <si>
    <t>Prime Recruitment -- Wednesday, 2 October 2019, at 11:56 a.m.</t>
  </si>
  <si>
    <t>Chung Dahm Learning -- Tuesday, 1 October 2019, at 5:05 p.m.</t>
  </si>
  <si>
    <t>Cube Recruiting -- Tuesday, 1 October 2019, at 5:04 p.m.</t>
  </si>
  <si>
    <t>EDUREAM -- Tuesday, 1 October 2019, at 11:29 a.m.</t>
  </si>
  <si>
    <t>www.teachenglishinkorea.org -- Tuesday, 1 October 2019, at 11:16 a.m.</t>
  </si>
  <si>
    <t>OK with OK Recruiting -- Tuesday, 1 October 2019, at 11:15 a.m.</t>
  </si>
  <si>
    <t>Sky EDU Networks -- Monday, 30 September 2019, at 7:16 p.m.</t>
  </si>
  <si>
    <t>Korvia Consulting -- Monday, 30 September 2019, at 7:14 p.m.</t>
  </si>
  <si>
    <t>AppleTree Recruiting Inc -- Monday, 30 September 2019, at 7:13 p.m.</t>
  </si>
  <si>
    <t>Star Teachers -- Monday, 30 September 2019, at 7:12 p.m.</t>
  </si>
  <si>
    <t>English Instinct -- Monday, 30 September 2019, at 12:00 p.m.</t>
  </si>
  <si>
    <t>Super ESL Recruitment -- Monday, 30 September 2019, at 11:59 a.m.</t>
  </si>
  <si>
    <t>PREMIER ESL RECRUITING -- Monday, 30 September 2019, at 11:37 a.m.</t>
  </si>
  <si>
    <t>Wyatt Preparatory Institute -- Monday, 30 September 2019, at 11:30 a.m.</t>
  </si>
  <si>
    <t>Teacher Tech Inc. -- Sunday, 29 September 2019, at 4:05 p.m.</t>
  </si>
  <si>
    <t>HiKoreaEdu -- Sunday, 29 September 2019, at 3:59 p.m.</t>
  </si>
  <si>
    <t>Albert Holdings Inc., Korea -- Sunday, 29 September 2019, at 3:50 p.m.</t>
  </si>
  <si>
    <t>Prime Recruitment -- Sunday, 29 September 2019, at 3:47 p.m.</t>
  </si>
  <si>
    <t>Maple College -- Saturday, 28 September 2019, at 6:21 a.m.</t>
  </si>
  <si>
    <t>Star Teachers -- Saturday, 28 September 2019, at 6:16 a.m.</t>
  </si>
  <si>
    <t>Twinkle -- Saturday, 28 September 2019, at 6:09 a.m.</t>
  </si>
  <si>
    <t>EnglishWork -- Friday, 27 September 2019, at 8:01 p.m.</t>
  </si>
  <si>
    <t>ESL Consulting (Seoul ESL) -- Friday, 27 September 2019, at 7:59 p.m.</t>
  </si>
  <si>
    <t>Korea Defense Language Institute -- Friday, 27 September 2019, at 1:15 p.m.</t>
  </si>
  <si>
    <t>LEI, Seoul National University -- Friday, 27 September 2019, at 1:14 p.m.</t>
  </si>
  <si>
    <t>Global Vision Christian School -- Friday, 27 September 2019, at 1:03 p.m.</t>
  </si>
  <si>
    <t>INQ -- Friday, 27 September 2019, at 1:00 p.m.</t>
  </si>
  <si>
    <t>Chung Dahm Learning -- Friday, 27 September 2019, at 12:58 p.m.</t>
  </si>
  <si>
    <t>Cube Recruiting -- Thursday, 26 September 2019, at 4:57 p.m.</t>
  </si>
  <si>
    <t>BESTKIDS ENGLISH SCHOOL -- Thursday, 26 September 2019, at 10:52 a.m.</t>
  </si>
  <si>
    <t>Albert Holding Inc -- Thursday, 26 September 2019, at 10:47 a.m.</t>
  </si>
  <si>
    <t>Namcheon Wonderland -- Thursday, 26 September 2019, at 10:46 a.m.</t>
  </si>
  <si>
    <t>Wall Street English Korea -- Thursday, 26 September 2019, at 10:44 a.m.</t>
  </si>
  <si>
    <t>OK with OK Recruiting -- Wednesday, 25 September 2019, at 1:32 p.m.</t>
  </si>
  <si>
    <t>Ansaneasy Foreign Language Institute -- Wednesday, 25 September 2019, at 1:31 p.m.</t>
  </si>
  <si>
    <t>Mapo English Education Center -- Wednesday, 25 September 2019, at 1:30 p.m.</t>
  </si>
  <si>
    <t>Star Teachers -- Wednesday, 25 September 2019, at 1:28 p.m.</t>
  </si>
  <si>
    <t>New Zealand Centre -- Wednesday, 25 September 2019, at 1:27 p.m.</t>
  </si>
  <si>
    <t>Chung Dahm Learning -- Wednesday, 25 September 2019, at 11:54 a.m.</t>
  </si>
  <si>
    <t>AppleTree Recruiting Inc -- Tuesday, 24 September 2019, at 6:27 p.m.</t>
  </si>
  <si>
    <t>Korean Horizons -- Tuesday, 24 September 2019, at 8:19 a.m.</t>
  </si>
  <si>
    <t>Hankuk University of Foreign Studies -- Tuesday, 24 September 2019, at 8:18 a.m.</t>
  </si>
  <si>
    <t>Rise Education Korea -- Tuesday, 24 September 2019, at 8:17 a.m.</t>
  </si>
  <si>
    <t>H-HUB -- Tuesday, 24 September 2019, at 8:15 a.m.</t>
  </si>
  <si>
    <t>Sewoon VIVA English Academy -- Tuesday, 24 September 2019, at 8:14 a.m.</t>
  </si>
  <si>
    <t>ACE Career Consulting -- Tuesday, 24 September 2019, at 8:00 a.m.</t>
  </si>
  <si>
    <t>Park English Recruiting -- Tuesday, 24 September 2019, at 7:54 a.m.</t>
  </si>
  <si>
    <t>Korvia Consulting -- Monday, 23 September 2019, at 6:54 p.m.</t>
  </si>
  <si>
    <t>ESL Consulting (Seoul ESL) -- Monday, 23 September 2019, at 5:17 p.m.</t>
  </si>
  <si>
    <t>Cube Recruiting -- Monday, 23 September 2019, at 5:14 p.m.</t>
  </si>
  <si>
    <t>PREMIER ESL RECRUITING -- Monday, 23 September 2019, at 12:52 p.m.</t>
  </si>
  <si>
    <t>Seoul English Village Suyu Camp -- Monday, 23 September 2019, at 12:51 p.m.</t>
  </si>
  <si>
    <t>TLBU GLOBALSCHOOL -- Monday, 23 September 2019, at 12:50 p.m.</t>
  </si>
  <si>
    <t>KnK International Homeschool -- Monday, 23 September 2019, at 12:48 p.m.</t>
  </si>
  <si>
    <t>Korea Global Connections -- Monday, 23 September 2019, at 12:44 p.m.</t>
  </si>
  <si>
    <t>PlanetESL Recruiting -- Sunday, 22 September 2019, at 3:19 p.m.</t>
  </si>
  <si>
    <t>HiKoreaEdu -- Sunday, 22 September 2019, at 3:13 p.m.</t>
  </si>
  <si>
    <t>Prime Recruitment -- Sunday, 22 September 2019, at 3:11 p.m.</t>
  </si>
  <si>
    <t>Star Teachers -- Saturday, 21 September 2019, at 3:33 p.m.</t>
  </si>
  <si>
    <t>EnglishWork -- Saturday, 21 September 2019, at 3:28 p.m.</t>
  </si>
  <si>
    <t>Profile Recruiting Co. -- Saturday, 21 September 2019, at 3:27 p.m.</t>
  </si>
  <si>
    <t>Namcheon Wonderland -- Friday, 20 September 2019, at 4:29 p.m.</t>
  </si>
  <si>
    <t>Dwight School Seoul -- Friday, 20 September 2019, at 1:40 p.m.</t>
  </si>
  <si>
    <t>Jessica English Academy -- Thursday, 19 September 2019, at 12:06 p.m.</t>
  </si>
  <si>
    <t>YBM EDU - Adult Academies Division -- Thursday, 19 September 2019, at 12:05 p.m.</t>
  </si>
  <si>
    <t>EK Institute -- Thursday, 19 September 2019, at 12:04 p.m.</t>
  </si>
  <si>
    <t>JE Consulting -- Wednesday, 18 September 2019, at 5:04 p.m.</t>
  </si>
  <si>
    <t>Orange Education -- Wednesday, 18 September 2019, at 4:13 p.m.</t>
  </si>
  <si>
    <t>AMS Korea -- Wednesday, 18 September 2019, at 1:13 p.m.</t>
  </si>
  <si>
    <t>the One English -- Tuesday, 17 September 2019, at 2:40 p.m.</t>
  </si>
  <si>
    <t>BeaconHill -- Tuesday, 17 September 2019, at 2:39 p.m.</t>
  </si>
  <si>
    <t>Shema Christian School -- Tuesday, 17 September 2019, at 2:36 p.m.</t>
  </si>
  <si>
    <t>Star Teachers -- Tuesday, 17 September 2019, at 12:48 p.m.</t>
  </si>
  <si>
    <t>Miltan English Academy -- Tuesday, 17 September 2019, at 12:46 p.m.</t>
  </si>
  <si>
    <t>Korea Global Connections -- Tuesday, 17 September 2019, at 12:34 p.m.</t>
  </si>
  <si>
    <t>Chung Dahm Learning -- Tuesday, 17 September 2019, at 12:32 p.m.</t>
  </si>
  <si>
    <t>Cube Recruiting -- Monday, 16 September 2019, at 6:21 p.m.</t>
  </si>
  <si>
    <t>Prime Recruitment -- Monday, 16 September 2019, at 1:09 p.m.</t>
  </si>
  <si>
    <t>Super ESL Recruitment -- Monday, 16 September 2019, at 1:08 p.m.</t>
  </si>
  <si>
    <t>PREMIER ESL RECRUITING -- Monday, 16 September 2019, at 1:08 p.m.</t>
  </si>
  <si>
    <t>A1 RECRUITING -- Monday, 16 September 2019, at 1:07 p.m.</t>
  </si>
  <si>
    <t>UNESCO Global Peace Village -- Monday, 16 September 2019, at 1:02 p.m.</t>
  </si>
  <si>
    <t>AppleTree Recruiting Inc -- Monday, 16 September 2019, at 1:00 p.m.</t>
  </si>
  <si>
    <t>Chung Dahm Learning -- Monday, 16 September 2019, at 12:58 p.m.</t>
  </si>
  <si>
    <t>HiKoreaEdu -- Monday, 16 September 2019, at 12:56 p.m.</t>
  </si>
  <si>
    <t>Helen Doron Korea -- Monday, 16 September 2019, at 12:46 p.m.</t>
  </si>
  <si>
    <t>Habit 9 -- Monday, 16 September 2019, at 12:41 p.m.</t>
  </si>
  <si>
    <t>Korvia Consulting -- Monday, 16 September 2019, at 12:36 p.m.</t>
  </si>
  <si>
    <t>Korean Horizons -- Sunday, 15 September 2019, at 1:59 a.m.</t>
  </si>
  <si>
    <t>OK with OK Recruiting -- Sunday, 15 September 2019, at 1:57 a.m.</t>
  </si>
  <si>
    <t>Teaching Jobs Korea -- Sunday, 15 September 2019, at 1:54 a.m.</t>
  </si>
  <si>
    <t>Twinkle -- Saturday, 14 September 2019, at 8:05 p.m.</t>
  </si>
  <si>
    <t>EnglishWork -- Saturday, 14 September 2019, at 5:03 a.m.</t>
  </si>
  <si>
    <t>Park English -- Thursday, 12 September 2019, at 7:12 p.m.</t>
  </si>
  <si>
    <t>ESL Consulting (Seoul ESL) -- Thursday, 12 September 2019, at 6:06 a.m.</t>
  </si>
  <si>
    <t>ESL KOREA -- Wednesday, 11 September 2019, at 5:04 p.m.</t>
  </si>
  <si>
    <t>Gyeonggi-do Adult Institute -- Wednesday, 11 September 2019, at 6:44 a.m.</t>
  </si>
  <si>
    <t>Lion English -- Wednesday, 11 September 2019, at 6:21 a.m.</t>
  </si>
  <si>
    <t>Star Teachers -- Wednesday, 11 September 2019, at 6:20 a.m.</t>
  </si>
  <si>
    <t>Chung Dahm Learning -- Tuesday, 10 September 2019, at 8:09 p.m.</t>
  </si>
  <si>
    <t>Star Teachers -- Tuesday, 10 September 2019, at 5:49 a.m.</t>
  </si>
  <si>
    <t>Global Vision Christian School -- Tuesday, 10 September 2019, at 5:42 a.m.</t>
  </si>
  <si>
    <t>ACE Career Consulting -- Tuesday, 10 September 2019, at 5:36 a.m.</t>
  </si>
  <si>
    <t>TESLJOBKOREA -- Monday, 9 September 2019, at 7:06 p.m.</t>
  </si>
  <si>
    <t>Wyatt Preparatory Institute -- Monday, 9 September 2019, at 2:34 a.m.</t>
  </si>
  <si>
    <t>APPLETREE -- Monday, 9 September 2019, at 2:31 a.m.</t>
  </si>
  <si>
    <t>Kids Class -- Monday, 9 September 2019, at 2:29 a.m.</t>
  </si>
  <si>
    <t>Maple College -- Sunday, 8 September 2019, at 8:17 p.m.</t>
  </si>
  <si>
    <t>Prime Recruitment -- Sunday, 8 September 2019, at 8:16 p.m.</t>
  </si>
  <si>
    <t>Cube Recruiting -- Sunday, 8 September 2019, at 8:14 p.m.</t>
  </si>
  <si>
    <t>HiKoreaEdu -- Sunday, 8 September 2019, at 6:25 a.m.</t>
  </si>
  <si>
    <t>Teaching Jobs Korea -- Saturday, 7 September 2019, at 7:51 p.m.</t>
  </si>
  <si>
    <t>Star Teachers -- Saturday, 7 September 2019, at 5:21 a.m.</t>
  </si>
  <si>
    <t>EnglishWork -- Saturday, 7 September 2019, at 5:17 a.m.</t>
  </si>
  <si>
    <t>Chung Dahm Learning -- Friday, 6 September 2019, at 6:40 p.m.</t>
  </si>
  <si>
    <t>OK with OK Recruiting -- Friday, 6 September 2019, at 6:38 p.m.</t>
  </si>
  <si>
    <t>YBM ECC -- Friday, 6 September 2019, at 6:44 a.m.</t>
  </si>
  <si>
    <t>English Fontana Language School -- Thursday, 5 September 2019, at 7:53 p.m.</t>
  </si>
  <si>
    <t>Hyun Kyung KIM -- Thursday, 5 September 2019, at 6:56 a.m.</t>
  </si>
  <si>
    <t>Namcheon Wonderland -- Thursday, 5 September 2019, at 6:19 a.m.</t>
  </si>
  <si>
    <t>Chung Sung 3 EL Co. Ltd. -- Thursday, 5 September 2019, at 6:12 a.m.</t>
  </si>
  <si>
    <t>E2Korea -- Thursday, 5 September 2019, at 6:03 a.m.</t>
  </si>
  <si>
    <t>PREMIER ESL RECRUITING -- Wednesday, 4 September 2019, at 7:25 p.m.</t>
  </si>
  <si>
    <t>A1 RECRUITING -- Wednesday, 4 September 2019, at 1:10 a.m.</t>
  </si>
  <si>
    <t>Zenith English Academy -- Wednesday, 4 September 2019, at 1:03 a.m.</t>
  </si>
  <si>
    <t>Chung Dahm Learning -- Tuesday, 3 September 2019, at 7:00 p.m.</t>
  </si>
  <si>
    <t>ESL Consulting (SeoulESL) -- Tuesday, 3 September 2019, at 6:56 p.m.</t>
  </si>
  <si>
    <t>Park English -- Tuesday, 3 September 2019, at 6:13 a.m.</t>
  </si>
  <si>
    <t>Honors Club -- Tuesday, 3 September 2019, at 5:56 a.m.</t>
  </si>
  <si>
    <t>Star Teachers -- Tuesday, 3 September 2019, at 5:46 a.m.</t>
  </si>
  <si>
    <t>AMS Korea -- Monday, 2 September 2019, at 7:58 p.m.</t>
  </si>
  <si>
    <t>Solon ESL Networks -- Monday, 2 September 2019, at 7:57 p.m.</t>
  </si>
  <si>
    <t>Prime Recruitment -- Monday, 2 September 2019, at 7:54 p.m.</t>
  </si>
  <si>
    <t>Cube Recruiting -- Monday, 2 September 2019, at 7:52 p.m.</t>
  </si>
  <si>
    <t>Korean Horizons -- Monday, 2 September 2019, at 7:06 a.m.</t>
  </si>
  <si>
    <t>Gyeonggi-do Adult Institute -- Monday, 2 September 2019, at 7:04 a.m.</t>
  </si>
  <si>
    <t>Korea Global Connections -- Monday, 2 September 2019, at 7:01 a.m.</t>
  </si>
  <si>
    <t>Korvia Consulting -- Monday, 2 September 2019, at 3:16 a.m.</t>
  </si>
  <si>
    <t>HiKoreaEdu -- Sunday, 1 September 2019, at 11:56 p.m.</t>
  </si>
  <si>
    <t>New Zealand Centre (NZC) -- Sunday, 1 September 2019, at 9:32 p.m.</t>
  </si>
  <si>
    <t>Profile Recruiting Co. -- Sunday, 1 September 2019, at 5:43 a.m.</t>
  </si>
  <si>
    <t>OK with OK Recruiting -- Sunday, 1 September 2019, at 5:42 a.m.</t>
  </si>
  <si>
    <t>Teaching Jobs Korea -- Saturday, 31 August 2019, at 8:32 p.m.</t>
  </si>
  <si>
    <t>Star Teachers -- Saturday, 31 August 2019, at 4:20 a.m.</t>
  </si>
  <si>
    <t>English Instinct -- Friday, 30 August 2019, at 5:51 a.m.</t>
  </si>
  <si>
    <t>Amerlish -- Friday, 30 August 2019, at 5:51 a.m.</t>
  </si>
  <si>
    <t>ESL Consulting( Seoul ESL) -- Friday, 30 August 2019, at 5:45 a.m.</t>
  </si>
  <si>
    <t>Global Vision Christian School -- Thursday, 29 August 2019, at 7:48 p.m.</t>
  </si>
  <si>
    <t>ACE Career Consulting -- Thursday, 29 August 2019, at 9:23 a.m.</t>
  </si>
  <si>
    <t>Chung Dahm Learning -- Thursday, 29 August 2019, at 8:49 a.m.</t>
  </si>
  <si>
    <t>Gwatop -- Thursday, 29 August 2019, at 5:31 a.m.</t>
  </si>
  <si>
    <t>EnglishWork -- Thursday, 29 August 2019, at 5:27 a.m.</t>
  </si>
  <si>
    <t>RBI -- Thursday, 29 August 2019, at 5:19 a.m.</t>
  </si>
  <si>
    <t>PREMIER ESL RECRUITING -- Thursday, 29 August 2019, at 5:18 a.m.</t>
  </si>
  <si>
    <t>ESL KOREA -- Wednesday, 28 August 2019, at 8:31 p.m.</t>
  </si>
  <si>
    <t>ESL KOREA -- Wednesday, 28 August 2019, at 8:26 p.m.</t>
  </si>
  <si>
    <t>Kids Class -- Wednesday, 28 August 2019, at 5:49 a.m.</t>
  </si>
  <si>
    <t>GNIEC -- Wednesday, 28 August 2019, at 5:48 a.m.</t>
  </si>
  <si>
    <t>YBM ECC -- Wednesday, 28 August 2019, at 5:47 a.m.</t>
  </si>
  <si>
    <t>The One English -- Tuesday, 27 August 2019, at 6:54 p.m.</t>
  </si>
  <si>
    <t>Cube Recruiting -- Tuesday, 27 August 2019, at 6:51 p.m.</t>
  </si>
  <si>
    <t>ESL Consulting (Seoul ESL) -- Tuesday, 27 August 2019, at 6:50 p.m.</t>
  </si>
  <si>
    <t>i-Garten Seocho Banpo Branch -- Tuesday, 27 August 2019, at 6:27 a.m.</t>
  </si>
  <si>
    <t>Dwight School -- Tuesday, 27 August 2019, at 6:27 a.m.</t>
  </si>
  <si>
    <t>Gyeonggi-do Institute for Language Education -- Tuesday, 27 August 2019, at 6:25 a.m.</t>
  </si>
  <si>
    <t>Korvia Consulting -- Tuesday, 27 August 2019, at 4:50 a.m.</t>
  </si>
  <si>
    <t>Star Teachers -- Tuesday, 27 August 2019, at 4:43 a.m.</t>
  </si>
  <si>
    <t>Chung Dahm Learning -- Monday, 26 August 2019, at 2:28 p.m.</t>
  </si>
  <si>
    <t>OK with OK Recruiting -- Monday, 26 August 2019, at 10:10 a.m.</t>
  </si>
  <si>
    <t>Park English Recruiting -- Monday, 26 August 2019, at 10:08 a.m.</t>
  </si>
  <si>
    <t>KIMS SCHOOL -- Monday, 26 August 2019, at 6:44 a.m.</t>
  </si>
  <si>
    <t>Future Education -- Monday, 26 August 2019, at 6:36 a.m.</t>
  </si>
  <si>
    <t>Lexis English -- Monday, 26 August 2019, at 12:03 a.m.</t>
  </si>
  <si>
    <t>Cheongwon Elementary School -- Sunday, 25 August 2019, at 11:01 p.m.</t>
  </si>
  <si>
    <t>Twinkle -- Sunday, 25 August 2019, at 9:48 p.m.</t>
  </si>
  <si>
    <t>Benjamin English Club -- Sunday, 25 August 2019, at 9:46 p.m.</t>
  </si>
  <si>
    <t>Lion English -- Sunday, 25 August 2019, at 9:44 p.m.</t>
  </si>
  <si>
    <t>Super ESL -- Sunday, 25 August 2019, at 12:20 p.m.</t>
  </si>
  <si>
    <t>HiKoreaEdu -- Sunday, 25 August 2019, at 12:19 p.m.</t>
  </si>
  <si>
    <t>PREMIER ESL RECRUITING -- Sunday, 25 August 2019, at 12:18 p.m.</t>
  </si>
  <si>
    <t>Teaching Jobs Korea -- Saturday, 24 August 2019, at 1:44 p.m.</t>
  </si>
  <si>
    <t>Star Teachers -- Saturday, 24 August 2019, at 1:43 p.m.</t>
  </si>
  <si>
    <t>ACE Career Consulting -- Thursday, 22 August 2019, at 12:34 p.m.</t>
  </si>
  <si>
    <t>ESL Consulting( Seoul ESL) -- Wednesday, 21 August 2019, at 6:18 p.m.</t>
  </si>
  <si>
    <t>Chonbuk University -- Wednesday, 21 August 2019, at 3:20 p.m.</t>
  </si>
  <si>
    <t>K Recruiting -- Wednesday, 21 August 2019, at 3:19 p.m.</t>
  </si>
  <si>
    <t>Pagoda -- Wednesday, 21 August 2019, at 3:15 p.m.</t>
  </si>
  <si>
    <t>Chung Dahm Learning -- Wednesday, 21 August 2019, at 3:13 p.m.</t>
  </si>
  <si>
    <t>Cube Recruiting -- Tuesday, 20 August 2019, at 5:55 p.m.</t>
  </si>
  <si>
    <t>A1 RECRUITING -- Tuesday, 20 August 2019, at 5:52 p.m.</t>
  </si>
  <si>
    <t>The One English -- Tuesday, 20 August 2019, at 5:46 p.m.</t>
  </si>
  <si>
    <t>Korea Global Connections -- Tuesday, 20 August 2019, at 5:45 p.m.</t>
  </si>
  <si>
    <t>Maple College -- Tuesday, 20 August 2019, at 7:53 a.m.</t>
  </si>
  <si>
    <t>Dr. Harrison Lee's IC English Center -- Tuesday, 20 August 2019, at 7:14 a.m.</t>
  </si>
  <si>
    <t>Habit 9 -- Tuesday, 20 August 2019, at 7:13 a.m.</t>
  </si>
  <si>
    <t>Disciple International Christian School -- Tuesday, 20 August 2019, at 7:11 a.m.</t>
  </si>
  <si>
    <t>Star Teachers -- Tuesday, 20 August 2019, at 7:08 a.m.</t>
  </si>
  <si>
    <t>Korvia Consulting -- Monday, 19 August 2019, at 7:53 p.m.</t>
  </si>
  <si>
    <t>ESL Consulting (Seoul ESL) -- Monday, 19 August 2019, at 7:51 p.m.</t>
  </si>
  <si>
    <t>Prime Recruitment -- Monday, 19 August 2019, at 12:59 p.m.</t>
  </si>
  <si>
    <t>Korean Horizons -- Monday, 19 August 2019, at 9:04 a.m.</t>
  </si>
  <si>
    <t>Language Cube -- Monday, 19 August 2019, at 9:03 a.m.</t>
  </si>
  <si>
    <t>AMS Korea -- Monday, 19 August 2019, at 9:01 a.m.</t>
  </si>
  <si>
    <t>Chung Dahm Learning -- Monday, 19 August 2019, at 9:00 a.m.</t>
  </si>
  <si>
    <t>EDUCATION ADVENTURE -- Monday, 19 August 2019, at 8:58 a.m.</t>
  </si>
  <si>
    <t>Korea Move Recruitment -- Monday, 19 August 2019, at 8:35 a.m.</t>
  </si>
  <si>
    <t>OK with OK Recruiting -- Monday, 19 August 2019, at 8:34 a.m.</t>
  </si>
  <si>
    <t>PlanetESL Recruiting -- Sunday, 18 August 2019, at 3:44 p.m.</t>
  </si>
  <si>
    <t>HiKoreaEdu -- Sunday, 18 August 2019, at 3:35 p.m.</t>
  </si>
  <si>
    <t>Park English Recruiting -- Sunday, 18 August 2019, at 3:20 p.m.</t>
  </si>
  <si>
    <t>Teaching Jobs Korea -- Saturday, 17 August 2019, at 2:45 p.m.</t>
  </si>
  <si>
    <t>Star Teachers -- Saturday, 17 August 2019, at 9:38 a.m.</t>
  </si>
  <si>
    <t>Kangnam Pride Institute -- Friday, 16 August 2019, at 2:47 p.m.</t>
  </si>
  <si>
    <t>Dr. Harrison Lee's IC English Center -- Friday, 16 August 2019, at 2:46 p.m.</t>
  </si>
  <si>
    <t>YG Academy -- Friday, 16 August 2019, at 2:45 p.m.</t>
  </si>
  <si>
    <t>Profile Recruiting Co. -- Friday, 16 August 2019, at 2:27 p.m.</t>
  </si>
  <si>
    <t>Cube Recruiting -- Thursday, 15 August 2019, at 12:22 p.m.</t>
  </si>
  <si>
    <t>PREMIER ESL RECRUITING -- Thursday, 15 August 2019, at 12:21 p.m.</t>
  </si>
  <si>
    <t>ACE Career Consulting -- Thursday, 15 August 2019, at 12:20 p.m.</t>
  </si>
  <si>
    <t>AppleTree Recruiting Inc -- Thursday, 15 August 2019, at 12:15 p.m.</t>
  </si>
  <si>
    <t>Gendu Staffing -- Wednesday, 14 August 2019, at 3:29 p.m.</t>
  </si>
  <si>
    <t>Gangneung Wonju National University -- Wednesday, 14 August 2019, at 3:05 p.m.</t>
  </si>
  <si>
    <t>Lion English -- Wednesday, 14 August 2019, at 3:04 p.m.</t>
  </si>
  <si>
    <t>Lucete English Academy -- Wednesday, 14 August 2019, at 3:02 p.m.</t>
  </si>
  <si>
    <t>HiKoreaEdu -- Wednesday, 14 August 2019, at 2:59 p.m.</t>
  </si>
  <si>
    <t>EnglishWork -- Wednesday, 14 August 2019, at 2:58 p.m.</t>
  </si>
  <si>
    <t>Prime Recruitment -- Wednesday, 14 August 2019, at 1:30 p.m.</t>
  </si>
  <si>
    <t>Global Vision Christian School -- Tuesday, 13 August 2019, at 5:21 p.m.</t>
  </si>
  <si>
    <t>ESL Consulting (Seoul ESL) -- Tuesday, 13 August 2019, at 5:00 p.m.</t>
  </si>
  <si>
    <t>WCA CANADA -- Tuesday, 13 August 2019, at 12:20 p.m.</t>
  </si>
  <si>
    <t>CL Education Center -- Tuesday, 13 August 2019, at 12:18 p.m.</t>
  </si>
  <si>
    <t>Star Teachers -- Tuesday, 13 August 2019, at 12:06 p.m.</t>
  </si>
  <si>
    <t>English Instinct -- Tuesday, 13 August 2019, at 11:59 a.m.</t>
  </si>
  <si>
    <t>OK with OK Recruiting -- Tuesday, 13 August 2019, at 11:57 a.m.</t>
  </si>
  <si>
    <t>Korvia Consulting -- Monday, 12 August 2019, at 6:29 p.m.</t>
  </si>
  <si>
    <t>Kids Class -- Monday, 12 August 2019, at 12:02 p.m.</t>
  </si>
  <si>
    <t>Dr. Harrison Lee's IC English Center -- Monday, 12 August 2019, at 12:01 p.m.</t>
  </si>
  <si>
    <t>Park English Recruiting -- Monday, 12 August 2019, at 11:59 a.m.</t>
  </si>
  <si>
    <t>ESL KOREA -- Monday, 12 August 2019, at 11:53 a.m.</t>
  </si>
  <si>
    <t>Gyeonggi-do Adult Institute -- Sunday, 11 August 2019, at 2:33 p.m.</t>
  </si>
  <si>
    <t>HiKoreaEdu -- Sunday, 11 August 2019, at 2:29 p.m.</t>
  </si>
  <si>
    <t>Prime Recruitment -- Sunday, 11 August 2019, at 2:26 p.m.</t>
  </si>
  <si>
    <t>Star Teachers -- Saturday, 10 August 2019, at 1:43 p.m.</t>
  </si>
  <si>
    <t>Cube Recruiting -- Saturday, 10 August 2019, at 1:42 p.m.</t>
  </si>
  <si>
    <t>ISK (Independent Start Korea) -- Saturday, 10 August 2019, at 1:39 p.m.</t>
  </si>
  <si>
    <t>Dotkids Edu -- Saturday, 10 August 2019, at 1:38 p.m.</t>
  </si>
  <si>
    <t>Teaching Jobs Korea -- Saturday, 10 August 2019, at 1:37 p.m.</t>
  </si>
  <si>
    <t>British Council Korea -- Friday, 9 August 2019, at 12:17 p.m.</t>
  </si>
  <si>
    <t>Gangnam University -- Friday, 9 August 2019, at 12:13 p.m.</t>
  </si>
  <si>
    <t>Orange Education -- Friday, 9 August 2019, at 12:12 p.m.</t>
  </si>
  <si>
    <t>AppleTree Recruiting Inc -- Friday, 9 August 2019, at 12:06 p.m.</t>
  </si>
  <si>
    <t>EDUREAM -- Friday, 9 August 2019, at 12:03 p.m.</t>
  </si>
  <si>
    <t>Profile Recruiting Co. -- Friday, 9 August 2019, at 12:00 p.m.</t>
  </si>
  <si>
    <t>Wall Street English Korea -- Friday, 9 August 2019, at 11:55 a.m.</t>
  </si>
  <si>
    <t>SeoulESL -- Thursday, 8 August 2019, at 5:50 p.m.</t>
  </si>
  <si>
    <t>Wyatt Preparatory Institute -- Thursday, 8 August 2019, at 11:46 a.m.</t>
  </si>
  <si>
    <t>PREMIER ESL RECRUITING -- Thursday, 8 August 2019, at 11:44 a.m.</t>
  </si>
  <si>
    <t>Disciple International Christian School -- Wednesday, 7 August 2019, at 2:45 p.m.</t>
  </si>
  <si>
    <t>RBI -- Wednesday, 7 August 2019, at 2:37 p.m.</t>
  </si>
  <si>
    <t>The One English -- Wednesday, 7 August 2019, at 2:36 p.m.</t>
  </si>
  <si>
    <t>OK with OK Recruiting -- Wednesday, 7 August 2019, at 1:58 p.m.</t>
  </si>
  <si>
    <t>Korvia Consulting -- Tuesday, 6 August 2019, at 5:57 p.m.</t>
  </si>
  <si>
    <t>SeoulESL -- Tuesday, 6 August 2019, at 11:23 a.m.</t>
  </si>
  <si>
    <t>Star Teachers -- Tuesday, 6 August 2019, at 11:15 a.m.</t>
  </si>
  <si>
    <t>HiKoreaEdu -- Tuesday, 6 August 2019, at 11:07 a.m.</t>
  </si>
  <si>
    <t>Solon ESL Networks -- Monday, 5 August 2019, at 5:24 p.m.</t>
  </si>
  <si>
    <t>Soojung Vision School -- Monday, 5 August 2019, at 2:42 p.m.</t>
  </si>
  <si>
    <t>Carrot Global -- Monday, 5 August 2019, at 2:41 p.m.</t>
  </si>
  <si>
    <t>Aclipse -- Monday, 5 August 2019, at 2:38 p.m.</t>
  </si>
  <si>
    <t>Korea Global Connections -- Monday, 5 August 2019, at 2:37 p.m.</t>
  </si>
  <si>
    <t>Dr. Harrison Lee's IC English Center -- Monday, 5 August 2019, at 2:36 p.m.</t>
  </si>
  <si>
    <t>Kangnam Pride Institute -- Monday, 5 August 2019, at 2:16 p.m.</t>
  </si>
  <si>
    <t>EnglishWork -- Monday, 5 August 2019, at 2:13 p.m.</t>
  </si>
  <si>
    <t>Park English Recruitin -- Monday, 5 August 2019, at 11:42 a.m.</t>
  </si>
  <si>
    <t>AMS Korea -- Sunday, 4 August 2019, at 4:49 p.m.</t>
  </si>
  <si>
    <t>Cube Recruiting -- Sunday, 4 August 2019, at 4:48 p.m.</t>
  </si>
  <si>
    <t>Kids Class -- Sunday, 4 August 2019, at 9:16 a.m.</t>
  </si>
  <si>
    <t>OK with OK Recruiting -- Sunday, 4 August 2019, at 9:14 a.m.</t>
  </si>
  <si>
    <t>HiKoreaEdu -- Sunday, 4 August 2019, at 9:14 a.m.</t>
  </si>
  <si>
    <t>PREMIER ESL RECRUITING -- Sunday, 4 August 2019, at 9:12 a.m.</t>
  </si>
  <si>
    <t>Future Education -- Sunday, 4 August 2019, at 9:09 a.m.</t>
  </si>
  <si>
    <t>Prime Recruitment -- Saturday, 3 August 2019, at 6:56 p.m.</t>
  </si>
  <si>
    <t>vivacom -- Saturday, 3 August 2019, at 8:55 a.m.</t>
  </si>
  <si>
    <t>Star Teachers -- Saturday, 3 August 2019, at 8:51 a.m.</t>
  </si>
  <si>
    <t>Teaching Jobs Korea -- Saturday, 3 August 2019, at 8:47 a.m.</t>
  </si>
  <si>
    <t>Yale Foreign Language Academy -- Friday, 2 August 2019, at 1:56 p.m.</t>
  </si>
  <si>
    <t>AppleTree Recruiting Inc -- Friday, 2 August 2019, at 1:38 p.m.</t>
  </si>
  <si>
    <t>Profile Recruiting Co. -- Friday, 2 August 2019, at 1:28 p.m.</t>
  </si>
  <si>
    <t>CDI April English Academy -- Wednesday, 31 July 2019, at 11:59 a.m.</t>
  </si>
  <si>
    <t>Global Prodigy Academy -- Wednesday, 31 July 2019, at 11:58 a.m.</t>
  </si>
  <si>
    <t>HiKoreaEdu -- Wednesday, 31 July 2019, at 11:50 a.m.</t>
  </si>
  <si>
    <t>Disciple International Christian School -- Tuesday, 30 July 2019, at 11:19 a.m.</t>
  </si>
  <si>
    <t>Kaya University -- Tuesday, 30 July 2019, at 11:17 a.m.</t>
  </si>
  <si>
    <t>OSU English Library -- Tuesday, 30 July 2019, at 11:14 a.m.</t>
  </si>
  <si>
    <t>Star Teachers -- Tuesday, 30 July 2019, at 10:44 a.m.</t>
  </si>
  <si>
    <t>ACE Career Consulting -- Tuesday, 30 July 2019, at 10:37 a.m.</t>
  </si>
  <si>
    <t>Chung Dahm Learning -- Tuesday, 30 July 2019, at 10:27 a.m.</t>
  </si>
  <si>
    <t>JE Consulting -- Monday, 29 July 2019, at 8:15 p.m.</t>
  </si>
  <si>
    <t>Korvia Consulting -- Monday, 29 July 2019, at 8:13 p.m.</t>
  </si>
  <si>
    <t>Pohang English School -- Monday, 29 July 2019, at 7:33 p.m.</t>
  </si>
  <si>
    <t>Gendu Staffing -- Monday, 29 July 2019, at 7:32 p.m.</t>
  </si>
  <si>
    <t>Maven Language Center -- Monday, 29 July 2019, at 12:26 p.m.</t>
  </si>
  <si>
    <t>PlanetESL Recruiting -- Monday, 29 July 2019, at 11:27 a.m.</t>
  </si>
  <si>
    <t>K Recruiting -- Monday, 29 July 2019, at 11:26 a.m.</t>
  </si>
  <si>
    <t>Park English -- Monday, 29 July 2019, at 11:06 a.m.</t>
  </si>
  <si>
    <t>Cube Recruiting -- Sunday, 28 July 2019, at 4:48 p.m.</t>
  </si>
  <si>
    <t>EnglishWork -- Sunday, 28 July 2019, at 2:04 p.m.</t>
  </si>
  <si>
    <t>PREMIER ESL RECRUITING -- Sunday, 28 July 2019, at 2:02 p.m.</t>
  </si>
  <si>
    <t>HiKoreaEdu -- Sunday, 28 July 2019, at 1:49 p.m.</t>
  </si>
  <si>
    <t>Kids Class -- Saturday, 27 July 2019, at 9:31 a.m.</t>
  </si>
  <si>
    <t>SeoulESL -- Saturday, 27 July 2019, at 9:29 a.m.</t>
  </si>
  <si>
    <t>Star Teachers -- Saturday, 27 July 2019, at 9:22 a.m.</t>
  </si>
  <si>
    <t>Global Vision Christian School -- Friday, 26 July 2019, at 10:28 a.m.</t>
  </si>
  <si>
    <t>Profile Recruiting Co. -- Friday, 26 July 2019, at 10:26 a.m.</t>
  </si>
  <si>
    <t>Prime Recruitment -- Thursday, 25 July 2019, at 12:31 p.m.</t>
  </si>
  <si>
    <t>BFITS Thailand -- Thursday, 25 July 2019, at 10:32 a.m.</t>
  </si>
  <si>
    <t>Dr. Harrison Lee's IC English Center -- Thursday, 25 July 2019, at 10:19 a.m.</t>
  </si>
  <si>
    <t>New Zealand Centre (NZC) -- Wednesday, 24 July 2019, at 11:20 a.m.</t>
  </si>
  <si>
    <t>BEST RECRUIT GROUP -- Wednesday, 24 July 2019, at 11:19 a.m.</t>
  </si>
  <si>
    <t>Wall Street English Korea -- Wednesday, 24 July 2019, at 11:18 a.m.</t>
  </si>
  <si>
    <t>OK with OK Recruiting -- Wednesday, 24 July 2019, at 11:16 a.m.</t>
  </si>
  <si>
    <t>Chung Dahm Learning -- Wednesday, 24 July 2019, at 11:15 a.m.</t>
  </si>
  <si>
    <t>Cube Recruiting -- Tuesday, 23 July 2019, at 8:21 p.m.</t>
  </si>
  <si>
    <t>HiKoreaEdu -- Tuesday, 23 July 2019, at 4:16 p.m.</t>
  </si>
  <si>
    <t>International Children's Language School -- Tuesday, 23 July 2019, at 3:36 p.m.</t>
  </si>
  <si>
    <t>Language Cube -- Tuesday, 23 July 2019, at 11:47 a.m.</t>
  </si>
  <si>
    <t>Star Teachers -- Tuesday, 23 July 2019, at 11:45 a.m.</t>
  </si>
  <si>
    <t>Dr. Harrison Lee's IC English Center -- Tuesday, 23 July 2019, at 11:39 a.m.</t>
  </si>
  <si>
    <t>The One English -- Tuesday, 23 July 2019, at 11:16 a.m.</t>
  </si>
  <si>
    <t>AppleTree Recruiting Inc -- Monday, 22 July 2019, at 5:28 p.m.</t>
  </si>
  <si>
    <t>Korvia Consulting -- Monday, 22 July 2019, at 5:26 p.m.</t>
  </si>
  <si>
    <t>EnglishWork -- Monday, 22 July 2019, at 3:37 p.m.</t>
  </si>
  <si>
    <t>Korea Global Connections -- Monday, 22 July 2019, at 2:09 p.m.</t>
  </si>
  <si>
    <t>British Council Korea -- Monday, 22 July 2019, at 1:05 p.m.</t>
  </si>
  <si>
    <t>Prime Recruitment -- Sunday, 21 July 2019, at 7:56 p.m.</t>
  </si>
  <si>
    <t>Twinkle -- Sunday, 21 July 2019, at 10:10 a.m.</t>
  </si>
  <si>
    <t>HiKoreaEdu -- Sunday, 21 July 2019, at 10:02 a.m.</t>
  </si>
  <si>
    <t>Park English -- Sunday, 21 July 2019, at 10:01 a.m.</t>
  </si>
  <si>
    <t>Teaching Jobs Korea -- Saturday, 20 July 2019, at 2:01 p.m.</t>
  </si>
  <si>
    <t>ESL KOREA -- Saturday, 20 July 2019, at 1:57 p.m.</t>
  </si>
  <si>
    <t>EnglishWork -- Saturday, 20 July 2019, at 1:35 p.m.</t>
  </si>
  <si>
    <t>Star Teachers -- Saturday, 20 July 2019, at 1:33 p.m.</t>
  </si>
  <si>
    <t>PREMIER ESL RECRUITING -- Friday, 19 July 2019, at 1:47 p.m.</t>
  </si>
  <si>
    <t>Andong National University Language Center -- Friday, 19 July 2019, at 1:45 p.m.</t>
  </si>
  <si>
    <t>INQ -- Friday, 19 July 2019, at 1:43 p.m.</t>
  </si>
  <si>
    <t>Profile Recruiting Co. -- Friday, 19 July 2019, at 1:31 p.m.</t>
  </si>
  <si>
    <t>ACE Career Consulting -- Friday, 19 July 2019, at 1:28 p.m.</t>
  </si>
  <si>
    <t>SeoulESL -- Friday, 19 July 2019, at 1:27 p.m.</t>
  </si>
  <si>
    <t>Cube Recruiting -- Thursday, 18 July 2019, at 6:02 p.m.</t>
  </si>
  <si>
    <t>Uncle Lion English Academy -- Thursday, 18 July 2019, at 12:42 p.m.</t>
  </si>
  <si>
    <t>Uncle Lion English Academy -- Thursday, 18 July 2019, at 12:41 p.m.</t>
  </si>
  <si>
    <t>Korea Defense Language Institute (KDLI) -- Thursday, 18 July 2019, at 12:39 p.m.</t>
  </si>
  <si>
    <t>E2Korea -- Thursday, 18 July 2019, at 12:38 p.m.</t>
  </si>
  <si>
    <t>OK with OK Recruiting -- Thursday, 18 July 2019, at 12:13 p.m.</t>
  </si>
  <si>
    <t>Kyungbok University -- Wednesday, 17 July 2019, at 12:59 p.m.</t>
  </si>
  <si>
    <t>Yonsei University Foreign Language Institute -- Wednesday, 17 July 2019, at 12:57 p.m.</t>
  </si>
  <si>
    <t>JungChul English School -- Wednesday, 17 July 2019, at 12:45 p.m.</t>
  </si>
  <si>
    <t>the one English -- Wednesday, 17 July 2019, at 12:06 p.m.</t>
  </si>
  <si>
    <t>Prime Recruitment -- Wednesday, 17 July 2019, at 12:00 p.m.</t>
  </si>
  <si>
    <t>Solon ESL Networks -- Tuesday, 16 July 2019, at 5:02 p.m.</t>
  </si>
  <si>
    <t>Chung Dahm Learning -- Tuesday, 16 July 2019, at 5:00 p.m.</t>
  </si>
  <si>
    <t>SEWOON VIVA ENGLISH ACADEMY -- Tuesday, 16 July 2019, at 2:55 p.m.</t>
  </si>
  <si>
    <t>Saint Paul Preparatory Seoul (SPPS) -- Tuesday, 16 July 2019, at 2:53 p.m.</t>
  </si>
  <si>
    <t>Global Vision Christian School -- Tuesday, 16 July 2019, at 2:51 p.m.</t>
  </si>
  <si>
    <t>HiKoreaEdu -- Tuesday, 16 July 2019, at 2:48 p.m.</t>
  </si>
  <si>
    <t>AppleTree Recruiting Inc -- Tuesday, 16 July 2019, at 2:43 p.m.</t>
  </si>
  <si>
    <t>Star Teachers -- Tuesday, 16 July 2019, at 2:25 p.m.</t>
  </si>
  <si>
    <t>AMS Korea -- Tuesday, 16 July 2019, at 2:22 p.m.</t>
  </si>
  <si>
    <t>YBM Education Head Office -- Tuesday, 16 July 2019, at 2:17 p.m.</t>
  </si>
  <si>
    <t>FindaTeacher -- Tuesday, 16 July 2019, at 2:08 p.m.</t>
  </si>
  <si>
    <t>Super ESL -- Tuesday, 16 July 2019, at 12:47 p.m.</t>
  </si>
  <si>
    <t>Korea Works -- Tuesday, 16 July 2019, at 12:45 p.m.</t>
  </si>
  <si>
    <t>SeoulESL -- Monday, 15 July 2019, at 4:55 p.m.</t>
  </si>
  <si>
    <t>TESLJOBKOREA -- Monday, 15 July 2019, at 4:37 p.m.</t>
  </si>
  <si>
    <t>DLS English Academy -- Monday, 15 July 2019, at 2:27 p.m.</t>
  </si>
  <si>
    <t>Korvia Consulting -- Monday, 15 July 2019, at 2:07 p.m.</t>
  </si>
  <si>
    <t>SunMoon University -- Monday, 15 July 2019, at 2:05 p.m.</t>
  </si>
  <si>
    <t>JMD Prep Academy -- Monday, 15 July 2019, at 1:51 p.m.</t>
  </si>
  <si>
    <t>Korea Global Connections -- Monday, 15 July 2019, at 1:41 p.m.</t>
  </si>
  <si>
    <t>Gangdong POLY -- Monday, 15 July 2019, at 1:40 p.m.</t>
  </si>
  <si>
    <t>Cube Recruiting -- Sunday, 14 July 2019, at 6:45 p.m.</t>
  </si>
  <si>
    <t>HiKoreaEdu -- Sunday, 14 July 2019, at 3:31 p.m.</t>
  </si>
  <si>
    <t>Park English -- Sunday, 14 July 2019, at 3:28 p.m.</t>
  </si>
  <si>
    <t>PREMIER ESL RECRUITING -- Sunday, 14 July 2019, at 3:21 p.m.</t>
  </si>
  <si>
    <t>PlanetESL Recruiting -- Sunday, 14 July 2019, at 3:20 p.m.</t>
  </si>
  <si>
    <t>OK with OK Recruiting -- Sunday, 14 July 2019, at 3:17 p.m.</t>
  </si>
  <si>
    <t>Sullivan School -- Saturday, 13 July 2019, at 7:55 p.m.</t>
  </si>
  <si>
    <t>Teaching Jobs Korea -- Saturday, 13 July 2019, at 7:48 p.m.</t>
  </si>
  <si>
    <t>Star Teachers -- Saturday, 13 July 2019, at 4:31 a.m.</t>
  </si>
  <si>
    <t>EnglishWork -- Saturday, 13 July 2019, at 4:23 a.m.</t>
  </si>
  <si>
    <t>KIDS CLASS -- Saturday, 13 July 2019, at 4:21 a.m.</t>
  </si>
  <si>
    <t>Irish Edu -- Friday, 12 July 2019, at 6:32 p.m.</t>
  </si>
  <si>
    <t>Soongsil University -- Friday, 12 July 2019, at 6:49 a.m.</t>
  </si>
  <si>
    <t>Profile Recruiting Co. -- Friday, 12 July 2019, at 6:05 a.m.</t>
  </si>
  <si>
    <t>Chung Dahm Learning -- Thursday, 11 July 2019, at 7:47 p.m.</t>
  </si>
  <si>
    <t>Prime Recruitment -- Thursday, 11 July 2019, at 7:38 p.m.</t>
  </si>
  <si>
    <t>Gendu Staffing -- Thursday, 11 July 2019, at 7:36 p.m.</t>
  </si>
  <si>
    <t>The One English -- Thursday, 11 July 2019, at 8:03 a.m.</t>
  </si>
  <si>
    <t>Habit 9 -- Thursday, 11 July 2019, at 5:21 a.m.</t>
  </si>
  <si>
    <t>Carrot Global -- Thursday, 11 July 2019, at 5:19 a.m.</t>
  </si>
  <si>
    <t>IVY English -- Wednesday, 10 July 2019, at 7:02 p.m.</t>
  </si>
  <si>
    <t>UNESCO Global Peace Village -- Wednesday, 10 July 2019, at 6:18 a.m.</t>
  </si>
  <si>
    <t>EDUREAM -- Wednesday, 10 July 2019, at 6:17 a.m.</t>
  </si>
  <si>
    <t>ACE Career Consulting -- Wednesday, 10 July 2019, at 6:01 a.m.</t>
  </si>
  <si>
    <t>Small World Language Institute -- Wednesday, 10 July 2019, at 5:50 a.m.</t>
  </si>
  <si>
    <t>Cube Recruiting -- Tuesday, 9 July 2019, at 5:51 p.m.</t>
  </si>
  <si>
    <t>RISE Education Korea -- Tuesday, 9 July 2019, at 6:07 a.m.</t>
  </si>
  <si>
    <t>Star Teachers -- Tuesday, 9 July 2019, at 5:56 a.m.</t>
  </si>
  <si>
    <t>OK with OK Recruiting -- Tuesday, 9 July 2019, at 5:54 a.m.</t>
  </si>
  <si>
    <t>HiKoreaEdu -- Tuesday, 9 July 2019, at 5:52 a.m.</t>
  </si>
  <si>
    <t>Changwon National University -- Monday, 8 July 2019, at 8:44 p.m.</t>
  </si>
  <si>
    <t>Best Recruit Group -- Monday, 8 July 2019, at 8:43 p.m.</t>
  </si>
  <si>
    <t>Prime Recruitment -- Monday, 8 July 2019, at 8:41 p.m.</t>
  </si>
  <si>
    <t>Korea Move Ltd -- Monday, 8 July 2019, at 8:40 p.m.</t>
  </si>
  <si>
    <t>SeoulESL -- Monday, 8 July 2019, at 8:38 p.m.</t>
  </si>
  <si>
    <t>Korvia Consulting -- Monday, 8 July 2019, at 8:36 p.m.</t>
  </si>
  <si>
    <t>AppleTree Recruiting Inc -- Monday, 8 July 2019, at 5:39 p.m.</t>
  </si>
  <si>
    <t>The One English -- Monday, 8 July 2019, at 5:33 p.m.</t>
  </si>
  <si>
    <t>Yonam Institute of Technology -- Monday, 8 July 2019, at 6:09 a.m.</t>
  </si>
  <si>
    <t>Gangnam International Education Center (GNIEC) -- Monday, 8 July 2019, at 5:59 a.m.</t>
  </si>
  <si>
    <t>Gendu Staffing -- Monday, 8 July 2019, at 5:48 a.m.</t>
  </si>
  <si>
    <t>RISE Education Korea -- Monday, 8 July 2019, at 5:31 a.m.</t>
  </si>
  <si>
    <t>Park English -- Sunday, 7 July 2019, at 8:26 p.m.</t>
  </si>
  <si>
    <t>AMS Korea -- Sunday, 7 July 2019, at 8:25 p.m.</t>
  </si>
  <si>
    <t>HiKoreaEdu -- Sunday, 7 July 2019, at 6:38 a.m.</t>
  </si>
  <si>
    <t>PREMIER ESL RECRUITING -- Sunday, 7 July 2019, at 6:36 a.m.</t>
  </si>
  <si>
    <t>Star Teachers -- Saturday, 6 July 2019, at 8:04 a.m.</t>
  </si>
  <si>
    <t>Teaching Jobs Korea -- Saturday, 6 July 2019, at 7:55 a.m.</t>
  </si>
  <si>
    <t>Noboyung Busan Center &amp;#45432;&amp;#48512;&amp;#50689; &amp;#48512;&amp;#49328; -- Saturday, 6 July 2019, at 4:30 a.m.</t>
  </si>
  <si>
    <t>WILS Language School -- Saturday, 6 July 2019, at 4:29 a.m.</t>
  </si>
  <si>
    <t>EnglishWork -- Saturday, 6 July 2019, at 4:22 a.m.</t>
  </si>
  <si>
    <t>OK with OK Recruiting -- Friday, 5 July 2019, at 6:07 p.m.</t>
  </si>
  <si>
    <t>Cube Recruiting -- Friday, 5 July 2019, at 6:04 p.m.</t>
  </si>
  <si>
    <t>Mapo English Education Center -- Friday, 5 July 2019, at 8:16 a.m.</t>
  </si>
  <si>
    <t>Scholar Academy -- Friday, 5 July 2019, at 8:13 a.m.</t>
  </si>
  <si>
    <t>Profile Recruiting Co. -- Friday, 5 July 2019, at 8:07 a.m.</t>
  </si>
  <si>
    <t>English Center of Seoul Samyang Elementary School -- Thursday, 4 July 2019, at 7:45 p.m.</t>
  </si>
  <si>
    <t>Super ESL Recruitment -- Thursday, 4 July 2019, at 6:27 p.m.</t>
  </si>
  <si>
    <t>Maple Bear Pyeongchon -- Thursday, 4 July 2019, at 6:09 p.m.</t>
  </si>
  <si>
    <t>TASK English Academy -- Thursday, 4 July 2019, at 7:21 a.m.</t>
  </si>
  <si>
    <t>Globalkkidskorea -- Thursday, 4 July 2019, at 3:35 a.m.</t>
  </si>
  <si>
    <t>YBM EDU -Adult Academies Division -- Thursday, 4 July 2019, at 3:26 a.m.</t>
  </si>
  <si>
    <t>Prime Recruitment -- Wednesday, 3 July 2019, at 7:25 p.m.</t>
  </si>
  <si>
    <t>Chung Dahm Learning -- Wednesday, 3 July 2019, at 8:38 a.m.</t>
  </si>
  <si>
    <t>Bewegung Leggio ELC -- Wednesday, 3 July 2019, at 8:12 a.m.</t>
  </si>
  <si>
    <t>Star Teachers -- Wednesday, 3 July 2019, at 7:52 a.m.</t>
  </si>
  <si>
    <t>Anderson English Academy -- Wednesday, 3 July 2019, at 7:42 a.m.</t>
  </si>
  <si>
    <t>Language Cube -- Wednesday, 3 July 2019, at 7:31 a.m.</t>
  </si>
  <si>
    <t>Post Date</t>
  </si>
  <si>
    <t>Email from contact</t>
  </si>
  <si>
    <t>Email from Post</t>
  </si>
  <si>
    <t>Email</t>
  </si>
  <si>
    <t>jnychoe@gmail.com</t>
  </si>
  <si>
    <t>nzc.recruit@nzc.co.kr</t>
  </si>
  <si>
    <t>eslvivacom@daum.net</t>
  </si>
  <si>
    <t>jinshil68@naver.com</t>
  </si>
  <si>
    <t>youyamom@naver.com</t>
  </si>
  <si>
    <t>1052ntop@hanmail.net</t>
  </si>
  <si>
    <t>N/A</t>
  </si>
  <si>
    <t>sn012@naver.com</t>
  </si>
  <si>
    <t>haeundae@eliteprep.com</t>
  </si>
  <si>
    <t>csys1@naver.com</t>
  </si>
  <si>
    <t>mischell75@naver.com</t>
  </si>
  <si>
    <t>noorilee@gpvunesco.or.kr</t>
  </si>
  <si>
    <t>englbaby@naver.com</t>
  </si>
  <si>
    <t>pa@helendoron.kr</t>
  </si>
  <si>
    <t>david@berlitz.co.kr</t>
  </si>
  <si>
    <t>mavenbundang@themavens.co.kr</t>
  </si>
  <si>
    <t>sparked.jobs@gmail.com</t>
  </si>
  <si>
    <t>adultinstitute@nate.com</t>
  </si>
  <si>
    <t>ys3300@hanmail.net</t>
  </si>
  <si>
    <t>job@chungdahm.com</t>
  </si>
  <si>
    <t>yj.chung.80@gmail.com</t>
  </si>
  <si>
    <t>sujinlds@naver.com</t>
  </si>
  <si>
    <t>okidokino1@gmail.com</t>
  </si>
  <si>
    <t>youaeni0@naver.com</t>
  </si>
  <si>
    <t>grettapark@naver.com</t>
  </si>
  <si>
    <t>iluvjulie@naver.com</t>
  </si>
  <si>
    <t>jongchulshin@gmail.com</t>
  </si>
  <si>
    <t>yujunghong@gmail.com</t>
  </si>
  <si>
    <t>lovejisungin@naver.com</t>
  </si>
  <si>
    <t>ziwoo2@gmail.com</t>
  </si>
  <si>
    <t>hrd@osprep.com</t>
  </si>
  <si>
    <t>hrteam@spep.co.kr</t>
  </si>
  <si>
    <t>jinu.chang@gmail.com</t>
  </si>
  <si>
    <t>ddagong1@naver.com</t>
  </si>
  <si>
    <t>christineko@gangnam.go.kr</t>
  </si>
  <si>
    <t>eie_sn@naver.com</t>
  </si>
  <si>
    <t>jkim@LexisKorea.com</t>
  </si>
  <si>
    <t>UNION_LC@NAVER.COM</t>
  </si>
  <si>
    <t>gregstapleton@ybm.co.kr</t>
  </si>
  <si>
    <t>ateam_resume@naver.com</t>
  </si>
  <si>
    <t>nicekhai@naver.com</t>
  </si>
  <si>
    <t>jeena.appletree@gmail.com</t>
  </si>
  <si>
    <t>jamesjoong@duam.net</t>
  </si>
  <si>
    <t>jinny@berlitz.co.kr</t>
  </si>
  <si>
    <t>john.imm@gmail.com</t>
  </si>
  <si>
    <t>hr.nt@themavens.co.kr</t>
  </si>
  <si>
    <t>john.havill@icsujb.org</t>
  </si>
  <si>
    <t>matthew@handskorea.com</t>
  </si>
  <si>
    <t>hr@iedubest.com</t>
  </si>
  <si>
    <t>apply@acecareer.co.kr</t>
  </si>
  <si>
    <t>union_lc@naver.com</t>
  </si>
  <si>
    <t>jeni1009@naver.com</t>
  </si>
  <si>
    <t>englishjobnet@gmail.com</t>
  </si>
  <si>
    <t>shin6454@sliedu.com</t>
  </si>
  <si>
    <t>radiojack31@gmail.com</t>
  </si>
  <si>
    <t>admin@dreamedu.kr</t>
  </si>
  <si>
    <t>summer.kim@siekusa.org</t>
  </si>
  <si>
    <t>kyuyoun.chung@britishcouncil.or.kr</t>
  </si>
  <si>
    <t>samjeo@naver.com</t>
  </si>
  <si>
    <t>educonhan@gmail.com</t>
  </si>
  <si>
    <t>jelitewt676@gmail.com</t>
  </si>
  <si>
    <t>jennylee@koreapolyschool.com</t>
  </si>
  <si>
    <t>teo@koreapolyschool.com</t>
  </si>
  <si>
    <t>chanjukim@kangnam.ac.kr</t>
  </si>
  <si>
    <t>study@jkexchange.com</t>
  </si>
  <si>
    <t>htj20117@hanmail.net</t>
  </si>
  <si>
    <t>horangnabeee@naver.com</t>
  </si>
  <si>
    <t>Oct-41, Elem,Middle/ Ulsan/ Mid Oct.</t>
  </si>
  <si>
    <t>Oct. 2, 2019, 5:06 p.m.</t>
  </si>
  <si>
    <t>info@starteachers.net</t>
  </si>
  <si>
    <t>Oct-40, Elem+Middle/Ilsan, Mid Oct.</t>
  </si>
  <si>
    <t>Oct. 2, 2019, 5:05 p.m.</t>
  </si>
  <si>
    <t>Jan-02, Kindy+Elem, Gwangju, Early Jan 2020</t>
  </si>
  <si>
    <t>Oct. 1, 2019, 10:57 a.m.</t>
  </si>
  <si>
    <t>Feb-27, Suwon, Kindy, Late Feb 2020</t>
  </si>
  <si>
    <t>Oct. 1, 2019, 10:56 a.m.</t>
  </si>
  <si>
    <t>(PP) FULL TIME / Jeju Island</t>
  </si>
  <si>
    <t>Sept. 30, 2019, 1:14 a.m.</t>
  </si>
  <si>
    <t>primerecruitmentkorea@gmail.com</t>
  </si>
  <si>
    <t>FULL TIME / Mokdong, Seoul / F-4 or E-2 Visa</t>
  </si>
  <si>
    <t>Sept. 30, 2019, 1:12 a.m.</t>
  </si>
  <si>
    <t>(PP) FULL TIME / Busan, Haeundae</t>
  </si>
  <si>
    <t>Sept. 30, 2019, 1:09 a.m.</t>
  </si>
  <si>
    <t>(C) FULL TIME / Dongjak &amp; Gangseo, Seoul</t>
  </si>
  <si>
    <t>Sept. 30, 2019, 1:08 a.m.</t>
  </si>
  <si>
    <t>Various Locations in Seoul / FULL TIME</t>
  </si>
  <si>
    <t>Sept. 30, 2019, 1:06 a.m.</t>
  </si>
  <si>
    <t>Bilingual F-4 visa /Korean(Bundang &amp; Ilsan)</t>
  </si>
  <si>
    <t>Sept. 30, 2019, 1:04 a.m.</t>
  </si>
  <si>
    <t>Bilingual F-4 visa /Korean(Songpa &amp; Daechi, Seoul)</t>
  </si>
  <si>
    <t>Sept. 30, 2019, 1 a.m.</t>
  </si>
  <si>
    <t>www.dybcreo.com (Songpa &amp; Daechi, Seoul)</t>
  </si>
  <si>
    <t>Sept. 30, 2019, 12:58 a.m.</t>
  </si>
  <si>
    <t>www.dybedu.com (Various Locations in Gyeonggi)</t>
  </si>
  <si>
    <t>Sept. 30, 2019, 12:56 a.m.</t>
  </si>
  <si>
    <t>www.dybedu.com (Various Locations in Seoul)</t>
  </si>
  <si>
    <t>Sept. 30, 2019, 12:54 a.m.</t>
  </si>
  <si>
    <t>[Carrot Global] Business English Teachers Wanted</t>
  </si>
  <si>
    <t>Sept. 27, 2019, 6:04 p.m.</t>
  </si>
  <si>
    <t>teaching@carrotglobal.com</t>
  </si>
  <si>
    <t>Looking for ESL Teachers in Yongino_ASAP</t>
  </si>
  <si>
    <t>Sept. 27, 2019, 3:23 p.m.</t>
  </si>
  <si>
    <t>Looking for ESL Teachers in Seoul_Mid Feb 2020</t>
  </si>
  <si>
    <t>Sept. 27, 2019, 3:20 p.m.</t>
  </si>
  <si>
    <t>Look for ESL Teachers in Songdo, Incheon_Feb 2020</t>
  </si>
  <si>
    <t>Sept. 26, 2019, 11:45 a.m.</t>
  </si>
  <si>
    <t>Looking for ESL Teachers in Seoul_Late Feb 2020</t>
  </si>
  <si>
    <t>Sept. 26, 2019, 11:42 a.m.</t>
  </si>
  <si>
    <t>Sept. 26, 2019, 11:40 a.m.</t>
  </si>
  <si>
    <t>Looking for ESL Teachers in Anyang_Feb 2020</t>
  </si>
  <si>
    <t>Sept. 26, 2019, 11:37 a.m.</t>
  </si>
  <si>
    <t>Looking for ESL Teachers in Seoul_ASAP~Oct</t>
  </si>
  <si>
    <t>Sept. 26, 2019, 11:35 a.m.</t>
  </si>
  <si>
    <t>Looking for F4, E2 teachers in Bundang_Late Dec</t>
  </si>
  <si>
    <t>Sept. 26, 2019, 11:33 a.m.</t>
  </si>
  <si>
    <t>Looking for F4/Gyopo Teachers in Seoul_Late Nov</t>
  </si>
  <si>
    <t>Sept. 26, 2019, 11:26 a.m.</t>
  </si>
  <si>
    <t>Looking for ESL Teachers in Seoul_Late November</t>
  </si>
  <si>
    <t>Sept. 26, 2019, 11:24 a.m.</t>
  </si>
  <si>
    <t>Look for ESL Teachers in Yongin, Gyeonggido_ASAP</t>
  </si>
  <si>
    <t>Sept. 25, 2019, 4:30 p.m.</t>
  </si>
  <si>
    <t>[Carrot Global]Business English Teaching Positions</t>
  </si>
  <si>
    <t>Sept. 24, 2019, 11:41 a.m.</t>
  </si>
  <si>
    <t>[ECK] Dandae Ogeori / Looking for English Teachers</t>
  </si>
  <si>
    <t>Sept. 23, 2019, 10:25 a.m.</t>
  </si>
  <si>
    <t>recruit@eckedu.com</t>
  </si>
  <si>
    <t>[ECK] Sadang / English Teachers for 1:1 Class</t>
  </si>
  <si>
    <t>Sept. 23, 2019, 10:22 a.m.</t>
  </si>
  <si>
    <t>ESL Teachers in Ilsan, Gyeonggido_Feb 2020</t>
  </si>
  <si>
    <t>Sept. 20, 2019, 4:37 p.m.</t>
  </si>
  <si>
    <t>Looking for ESL Teachers in Yongin,Gyeonggido_ASAP</t>
  </si>
  <si>
    <t>Sept. 20, 2019, 4:36 p.m.</t>
  </si>
  <si>
    <t>[Carrot Global] English Teachers wanted</t>
  </si>
  <si>
    <t>Sept. 20, 2019, 1:12 p.m.</t>
  </si>
  <si>
    <t>FT / Cheonan / Elem-Mid / end of Oct</t>
  </si>
  <si>
    <t>Sept. 19, 2019, 10:41 p.m.</t>
  </si>
  <si>
    <t>teachingjobskorea123@gmail.com</t>
  </si>
  <si>
    <t>Looking for ESL Teachers in Ilsan_Mid Oct</t>
  </si>
  <si>
    <t>Sept. 19, 2019, 2:03 p.m.</t>
  </si>
  <si>
    <t>Looking for ESL Teachers in Seoul/Late Sept 2019</t>
  </si>
  <si>
    <t>Sept. 18, 2019, 4:34 p.m.</t>
  </si>
  <si>
    <t>Look for ESL Teachers in Busan/Late Oct 2019</t>
  </si>
  <si>
    <t>Sept. 18, 2019, 4:32 p.m.</t>
  </si>
  <si>
    <t>Look for ESL Teachers in Namyangju /Late Nov 2019</t>
  </si>
  <si>
    <t>Sept. 18, 2019, 4:29 p.m.</t>
  </si>
  <si>
    <t>Looking for ESL Teachers in Seoul/Early Oct 2019</t>
  </si>
  <si>
    <t>Sept. 18, 2019, 4:26 p.m.</t>
  </si>
  <si>
    <t>[Carrot Global] Business English Teachers wanted</t>
  </si>
  <si>
    <t>Sept. 18, 2019, 8:49 a.m.</t>
  </si>
  <si>
    <t>[ECK] Bangbae / Business English Teachers, 1:1</t>
  </si>
  <si>
    <t>Sept. 16, 2019, 9:34 a.m.</t>
  </si>
  <si>
    <t>Feb-08, Kindy+Elem/Bundang/Late Feb.2020</t>
  </si>
  <si>
    <t>Sept. 11, 2019, 2:04 p.m.</t>
  </si>
  <si>
    <t>Sep-55, Kindy+Elem/ASAP Sep</t>
  </si>
  <si>
    <t>Sept. 11, 2019, 2:02 p.m.</t>
  </si>
  <si>
    <t>Mar-08, Gangnam/Kindy/Late Feb~Early March 2020</t>
  </si>
  <si>
    <t>Sept. 11, 2019, 2:01 p.m.</t>
  </si>
  <si>
    <t>[Carrot Global] English Teaching Positions, Seoul</t>
  </si>
  <si>
    <t>Sept. 10, 2019, 5:21 p.m.</t>
  </si>
  <si>
    <t>[Starteacher] Looking for ESL Teachers in Dongtan</t>
  </si>
  <si>
    <t>Sept. 5, 2019, 2:43 p.m.</t>
  </si>
  <si>
    <t>Jan-08, Kindy-Middle/Geoje Island/ Early Jan 2020</t>
  </si>
  <si>
    <t>Aug. 30, 2019, 3:14 p.m.</t>
  </si>
  <si>
    <t>Nov-09, Elem+Middle/Busan/Late Nov</t>
  </si>
  <si>
    <t>Aug. 30, 2019, 3:12 p.m.</t>
  </si>
  <si>
    <t>Feb-04, Kindy/Elem/Gwanak, Seoul/ Late Feb</t>
  </si>
  <si>
    <t>Aug. 29, 2019, 2:58 p.m.</t>
  </si>
  <si>
    <t>Oct-11, Ilsan/Elem/Early Oct.</t>
  </si>
  <si>
    <t>Aug. 29, 2019, 2:56 p.m.</t>
  </si>
  <si>
    <t>Jan-06, Elem/Middle/Secho Gangnam/ Mid Jan</t>
  </si>
  <si>
    <t>Aug. 29, 2019, 2:28 p.m.</t>
  </si>
  <si>
    <t>Jan-05, Elem/Middle/Daechi Gangnam/ Mid Jan</t>
  </si>
  <si>
    <t>Aug. 29, 2019, 2:26 p.m.</t>
  </si>
  <si>
    <t>Jan-04, Elem/Middle/Bundang/Mid Jan</t>
  </si>
  <si>
    <t>Aug. 29, 2019, 2:25 p.m.</t>
  </si>
  <si>
    <t>Sep-51, Kindy/Elem/Bundang/Late Sept</t>
  </si>
  <si>
    <t>Aug. 29, 2019, 2:22 p.m.</t>
  </si>
  <si>
    <t>Oct-14, Elem~High/Yongin Gyeonggido/ 1st Oct.</t>
  </si>
  <si>
    <t>Aug. 29, 2019, 2:20 p.m.</t>
  </si>
  <si>
    <t>[ASAP] Look for ESL Teachers in Gwangjingu, Seoul</t>
  </si>
  <si>
    <t>Aug. 29, 2019, 2:12 p.m.</t>
  </si>
  <si>
    <t>ASAP!! A teacher who can work from Sept 2nd~30th</t>
  </si>
  <si>
    <t>Aug. 29, 2019, 1:30 p.m.</t>
  </si>
  <si>
    <t>Sep-23, Kindy/Elem/Dongtan, Gyeonggi/ASAP</t>
  </si>
  <si>
    <t>Aug. 28, 2019, 11:38 a.m.</t>
  </si>
  <si>
    <t>Sep-49, ASAP/Kindy/Gwangjin-gu, Seoul</t>
  </si>
  <si>
    <t>Aug. 28, 2019, 11:37 a.m.</t>
  </si>
  <si>
    <t>FT / Seoul, Mokdong / Elem / ASAP</t>
  </si>
  <si>
    <t>Aug. 27, 2019, 11:57 p.m.</t>
  </si>
  <si>
    <t>Sep-48, ASAP! Kindy/ Seocho-gu/Seoul</t>
  </si>
  <si>
    <t>Aug. 27, 2019, 11:37 a.m.</t>
  </si>
  <si>
    <t>OCT-13. Kindy/Elem/Haeundae/Busan/Early Oct</t>
  </si>
  <si>
    <t>Aug. 27, 2019, 11:36 a.m.</t>
  </si>
  <si>
    <t>FT / Seoul, Yeungdeungpo / Kinder-Elem / Nov</t>
  </si>
  <si>
    <t>Aug. 25, 2019, 3:51 p.m.</t>
  </si>
  <si>
    <t>FT / Suwon, Gwanggyo / Kinder / Oct *20 days off*</t>
  </si>
  <si>
    <t>Aug. 25, 2019, 2:35 p.m.</t>
  </si>
  <si>
    <t>FT / Dongtan / Kinder-Elem / ASAP</t>
  </si>
  <si>
    <t>Aug. 25, 2019, 2:29 p.m.</t>
  </si>
  <si>
    <t>FT / Suwon, Gwanggyo / Kinder-Elem / Sept 30th</t>
  </si>
  <si>
    <t>Aug. 25, 2019, 2:27 p.m.</t>
  </si>
  <si>
    <t>Aug. 25, 2019, 2:26 p.m.</t>
  </si>
  <si>
    <t>FT / Pohang / Elem-Mid / end of Sept</t>
  </si>
  <si>
    <t>Aug. 25, 2019, 2:24 p.m.</t>
  </si>
  <si>
    <t>FT / Suwon, Jangan / Mid / late Nov</t>
  </si>
  <si>
    <t>Aug. 25, 2019, 2:23 p.m.</t>
  </si>
  <si>
    <t>FT / Dongtan / Elem-Mid / Oct</t>
  </si>
  <si>
    <t>FT / Geoje Island / Elem-Mid / Nov 1st</t>
  </si>
  <si>
    <t>Aug. 25, 2019, 2:22 p.m.</t>
  </si>
  <si>
    <t>FT / Seoul, Gangdong / Kinder-Elem / Nov 2nd</t>
  </si>
  <si>
    <t>Aug. 25, 2019, 2:21 p.m.</t>
  </si>
  <si>
    <t>Aug. 23, 2019, 5:05 p.m.</t>
  </si>
  <si>
    <t>Dec-07. Kindy-Middle/Anyang Gyeonggido/ Mid Dec.</t>
  </si>
  <si>
    <t>Aug. 23, 2019, 11:23 a.m.</t>
  </si>
  <si>
    <t>Dec-06. Elem/Middle/Bundang Gyeonggido/ Mid Dec</t>
  </si>
  <si>
    <t>Aug. 23, 2019, 11:20 a.m.</t>
  </si>
  <si>
    <t>Dec-01, Kindy/Elem/Daegu/Mid~Late Dec.</t>
  </si>
  <si>
    <t>Aug. 23, 2019, 11:18 a.m.</t>
  </si>
  <si>
    <t>Dec-04, Kindy/Elem/Gimpo/Gyeonggido</t>
  </si>
  <si>
    <t>Aug. 23, 2019, 11:16 a.m.</t>
  </si>
  <si>
    <t>Dec-05, Kindy/Elem/Daegu/Early Dec</t>
  </si>
  <si>
    <t>Aug. 23, 2019, 11:15 a.m.</t>
  </si>
  <si>
    <t>Dec-02, Elem/Middle/Cheongju/ Late Dec</t>
  </si>
  <si>
    <t>Aug. 23, 2019, 11:14 a.m.</t>
  </si>
  <si>
    <t>Nov-01, Kindy/Elem/Guri Gyeonggido/Early Nov</t>
  </si>
  <si>
    <t>Aug. 23, 2019, 11:12 a.m.</t>
  </si>
  <si>
    <t>Nov-03, Elem/Middle/Cheonan/Early Nov</t>
  </si>
  <si>
    <t>Aug. 23, 2019, 11:11 a.m.</t>
  </si>
  <si>
    <t>Nov-06, Kindy/Elem/Gimpo/ Late Nov</t>
  </si>
  <si>
    <t>Aug. 23, 2019, 11:10 a.m.</t>
  </si>
  <si>
    <t>Oct-10, Elem+Middle/ Ilsan Gyeonggi/Mid Oct.</t>
  </si>
  <si>
    <t>Aug. 23, 2019, 11:08 a.m.</t>
  </si>
  <si>
    <t>Mar-04, Yeouido/Kindy/Late Feb~Early Mar 2020</t>
  </si>
  <si>
    <t>Aug. 22, 2019, 5:17 p.m.</t>
  </si>
  <si>
    <t>Jan-03, Kindy/Yeoui-do/ Early Jan.2020</t>
  </si>
  <si>
    <t>Aug. 22, 2019, 5:16 p.m.</t>
  </si>
  <si>
    <t>Oct-12, Incheon. Elem+Middle/Late Sept~Early Oct.</t>
  </si>
  <si>
    <t>Aug. 22, 2019, 10:52 a.m.</t>
  </si>
  <si>
    <t>Sep-44, Elem+Middle/Uijeongbu/ Early Sept</t>
  </si>
  <si>
    <t>Aug. 21, 2019, 4:09 p.m.</t>
  </si>
  <si>
    <t>[Carrot Global] Part time English Teachers wanted</t>
  </si>
  <si>
    <t>Aug. 20, 2019, 3:55 p.m.</t>
  </si>
  <si>
    <t>SEP42, Seongnam Gyeonggido, Kindy+Elem/ Early Sept</t>
  </si>
  <si>
    <t>Aug. 20, 2019, 2:06 p.m.</t>
  </si>
  <si>
    <t>FT / Seoul, Mokdong / Elem / Sept</t>
  </si>
  <si>
    <t>Aug. 19, 2019, 11:55 p.m.</t>
  </si>
  <si>
    <t>Sep25, Iksan/Adults/4days job</t>
  </si>
  <si>
    <t>Aug. 19, 2019, 5:05 p.m.</t>
  </si>
  <si>
    <t>FT / Changwon / Elem-Mid / end of OCT</t>
  </si>
  <si>
    <t>Aug. 19, 2019, 1:18 a.m.</t>
  </si>
  <si>
    <t>FT / Gangdong / Kinder-Elem / Nov</t>
  </si>
  <si>
    <t>Aug. 19, 2019, 1:17 a.m.</t>
  </si>
  <si>
    <t>Ft / Suwon / Elem-Mid / Late Nov</t>
  </si>
  <si>
    <t>Aug. 19, 2019, 1:16 a.m.</t>
  </si>
  <si>
    <t>FT / Incheon, Wongdang / Elem-Mid / Sept</t>
  </si>
  <si>
    <t>Aug. 19, 2019, 1:15 a.m.</t>
  </si>
  <si>
    <t>FT / Daegu / Elem-Mid / Nov</t>
  </si>
  <si>
    <t>Aug. 19, 2019, 1:13 a.m.</t>
  </si>
  <si>
    <t>Aug. 19, 2019, 1:12 a.m.</t>
  </si>
  <si>
    <t>FT / Cheongdahm dong / Kinder-Elem / Oct</t>
  </si>
  <si>
    <t>Aug. 19, 2019, 1:08 a.m.</t>
  </si>
  <si>
    <t>[Carrot Global] English Teachers wanted in Seoul</t>
  </si>
  <si>
    <t>Aug. 16, 2019, 4:59 p.m.</t>
  </si>
  <si>
    <t>Sep-40, Jeonju/Elem+Middle/Early Sept</t>
  </si>
  <si>
    <t>Aug. 14, 2019, 2:09 p.m.</t>
  </si>
  <si>
    <t>Aug-64, Dongtan/Kindy/Late Aug</t>
  </si>
  <si>
    <t>Aug. 14, 2019, 2:07 p.m.</t>
  </si>
  <si>
    <t>[After-school] Gangnam Elementary, Late Aug</t>
  </si>
  <si>
    <t>Aug. 13, 2019, 3:08 p.m.</t>
  </si>
  <si>
    <t>[After-school] Gwanak, Seoul, Elementary, Late Aug</t>
  </si>
  <si>
    <t>Aug. 13, 2019, 3:06 p.m.</t>
  </si>
  <si>
    <t>[Carrot Global] Corporate English Teachers wanted</t>
  </si>
  <si>
    <t>Aug. 12, 2019, 5:31 p.m.</t>
  </si>
  <si>
    <t>Nov-7, Haeundae/Kindy/Late Nov</t>
  </si>
  <si>
    <t>Aug. 12, 2019, 4:21 p.m.</t>
  </si>
  <si>
    <t>Sep38, Kindy+Elem. Hannam Yongsan, Early Sept</t>
  </si>
  <si>
    <t>Aug. 9, 2019, 11:48 a.m.</t>
  </si>
  <si>
    <t>Aug 129 [PUBLIC] Elementary, ASAP</t>
  </si>
  <si>
    <t>Aug. 8, 2019, 12:01 p.m.</t>
  </si>
  <si>
    <t>Sep15, Elem/Middle, Suwon/Early Sept.</t>
  </si>
  <si>
    <t>Aug. 8, 2019, 11:59 a.m.</t>
  </si>
  <si>
    <t>Aug52-Kindy , Gwanganri</t>
  </si>
  <si>
    <t>Aug. 8, 2019, 11:57 a.m.</t>
  </si>
  <si>
    <t>[Osan] Urgent! / Sub Teachers for 3 days Intensive</t>
  </si>
  <si>
    <t>Aug. 7, 2019, 10:33 p.m.</t>
  </si>
  <si>
    <t>FT / Seoul, Gangnam / Kinder-Elem / Sept-Oct</t>
  </si>
  <si>
    <t>Aug. 7, 2019, 10:28 p.m.</t>
  </si>
  <si>
    <t>FT / Suwon, Yeongtong / Elem-Mid / Sept-Nov</t>
  </si>
  <si>
    <t>Aug. 7, 2019, 10:27 p.m.</t>
  </si>
  <si>
    <t>FT / Hanam / Kinder-Elem / Sept 1 *Male instructor</t>
  </si>
  <si>
    <t>Aug. 7, 2019, 10:26 p.m.</t>
  </si>
  <si>
    <t>[ECK] Garak Market / Native Teachers for 1:1 Class</t>
  </si>
  <si>
    <t>Aug. 7, 2019, 5:05 p.m.</t>
  </si>
  <si>
    <t>[ECK] Jamsilnaru / English Teacher for Group Class</t>
  </si>
  <si>
    <t>Aug. 5, 2019, 5:11 p.m.</t>
  </si>
  <si>
    <t>OCT-10, Seongbuk,Seoul/Kindy+Elem</t>
  </si>
  <si>
    <t>Aug. 5, 2019, 1:23 p.m.</t>
  </si>
  <si>
    <t>Part Time / Seoul, Mokdong / Elem / ASAP</t>
  </si>
  <si>
    <t>Aug. 3, 2019, 11:27 p.m.</t>
  </si>
  <si>
    <t>FT / Gimhae / Elem-Mid / late Aug</t>
  </si>
  <si>
    <t>Aug. 3, 2019, 11:26 p.m.</t>
  </si>
  <si>
    <t>OCT-09. FT. Masan, Elementary (Early Oct)</t>
  </si>
  <si>
    <t>Aug. 2, 2019, 1:41 p.m.</t>
  </si>
  <si>
    <t>[Carrot Global] Native Opic Instructor Needed</t>
  </si>
  <si>
    <t>Aug. 1, 2019, 4:55 p.m.</t>
  </si>
  <si>
    <t>Aug-38. Full Time, Incheon (Late Aug 2019)</t>
  </si>
  <si>
    <t>July 30, 2019, 4:25 p.m.</t>
  </si>
  <si>
    <t>Aug-34. Full Time, Uijeongbu (Mid Aug 2019)</t>
  </si>
  <si>
    <t>July 30, 2019, 4:22 p.m.</t>
  </si>
  <si>
    <t>Aug-31. Full Time, Ilsan (Early August 2019)</t>
  </si>
  <si>
    <t>July 30, 2019, 4:20 p.m.</t>
  </si>
  <si>
    <t>Aug-30. FT, Ujeongbu (Early Aug 2019)</t>
  </si>
  <si>
    <t>July 30, 2019, 4:19 p.m.</t>
  </si>
  <si>
    <t>Aug-28. FT, Goyang, Gyeonggido (Late Aug 2019)</t>
  </si>
  <si>
    <t>July 30, 2019, 4:18 p.m.</t>
  </si>
  <si>
    <t>Aug-23. FT, Bundang (Mid August 2019)</t>
  </si>
  <si>
    <t>July 30, 2019, 4:15 p.m.</t>
  </si>
  <si>
    <t>Aug-20. Full Time, Icheon (Late August 2019)</t>
  </si>
  <si>
    <t>July 30, 2019, 4:07 p.m.</t>
  </si>
  <si>
    <t>Aug-14. FT, Incheon, (Late August 2019)</t>
  </si>
  <si>
    <t>July 30, 2019, 4:02 p.m.</t>
  </si>
  <si>
    <t>Aug-12. FT, Incheon, Gyeonggido (Early Aug 2019)</t>
  </si>
  <si>
    <t>July 30, 2019, 4 p.m.</t>
  </si>
  <si>
    <t>Aug-05. FT, Incheon, (Late August 2019)</t>
  </si>
  <si>
    <t>July 30, 2019, 3:58 p.m.</t>
  </si>
  <si>
    <t>Aug-02. Full Time, Gimpo (Early August 2019)</t>
  </si>
  <si>
    <t>July 30, 2019, 3:57 p.m.</t>
  </si>
  <si>
    <t>July-92. FT, Incheon (Late July 2019)</t>
  </si>
  <si>
    <t>July 30, 2019, 3:54 p.m.</t>
  </si>
  <si>
    <t>Sep-32. Full Time, Yeouido (Early September 2019)</t>
  </si>
  <si>
    <t>July 30, 2019, 3:33 p.m.</t>
  </si>
  <si>
    <t>Sep-24. Full Time, Daechi (Late September 2019)</t>
  </si>
  <si>
    <t>July 30, 2019, 3:29 p.m.</t>
  </si>
  <si>
    <t>Aug-126. FT, Seocho-gu, Gangnam (Mid Aug 2019)</t>
  </si>
  <si>
    <t>July 30, 2019, 3:26 p.m.</t>
  </si>
  <si>
    <t>Aug-109. Full Time, Seongdong (Early Aug 2019)</t>
  </si>
  <si>
    <t>July 30, 2019, 3:21 p.m.</t>
  </si>
  <si>
    <t>Aug-85. Full Time, Songpagu (Mid Aug 2019)</t>
  </si>
  <si>
    <t>July 30, 2019, 1:35 p.m.</t>
  </si>
  <si>
    <t>Aug-76. FT, Yongsanggu (Early~Mid Aug 2019)</t>
  </si>
  <si>
    <t>July 30, 2019, 1:34 p.m.</t>
  </si>
  <si>
    <t>Aug-62. Full Time, Dongjak,(Late August 2019)</t>
  </si>
  <si>
    <t>July 30, 2019, 1:27 p.m.</t>
  </si>
  <si>
    <t>Aug-61. Full Time, Gwanak, (Late August 2019)</t>
  </si>
  <si>
    <t>July 30, 2019, 1:26 p.m.</t>
  </si>
  <si>
    <t>Gangdong-gu, Seoul (Mid Aug 2019)</t>
  </si>
  <si>
    <t>July 30, 2019, 1:13 p.m.</t>
  </si>
  <si>
    <t>Starting date: Mid~Late Aug 2019</t>
  </si>
  <si>
    <t>July 30, 2019, 1:08 p.m.</t>
  </si>
  <si>
    <t>Mid August 2019</t>
  </si>
  <si>
    <t>July 30, 2019, 1:05 p.m.</t>
  </si>
  <si>
    <t>Early August 2019</t>
  </si>
  <si>
    <t>July 30, 2019, 1:03 p.m.</t>
  </si>
  <si>
    <t>July 30, 2019, 8:41 a.m.</t>
  </si>
  <si>
    <t>[Starteachers] ESL teachers in Busan</t>
  </si>
  <si>
    <t>July 29, 2019, 2:42 p.m.</t>
  </si>
  <si>
    <t>[Starteachers] ESL teachers in Suseonggu, Daegu</t>
  </si>
  <si>
    <t>July 29, 2019, 2:40 p.m.</t>
  </si>
  <si>
    <t>Looking for teachers who are in Korea(E2 visa)</t>
  </si>
  <si>
    <t>July 29, 2019, 2:38 p.m.</t>
  </si>
  <si>
    <t>Looking for ESL teachers_Kindergarten</t>
  </si>
  <si>
    <t>July 29, 2019, 2:37 p.m.</t>
  </si>
  <si>
    <t>International School_Learning support(F4 )</t>
  </si>
  <si>
    <t>July 29, 2019, 2:33 p.m.</t>
  </si>
  <si>
    <t>International school in Songdo, Incheon_F4 or F6</t>
  </si>
  <si>
    <t>July 29, 2019, 2:31 p.m.</t>
  </si>
  <si>
    <t>Looking for ESL Teachers(F4 or E2) in Seoul</t>
  </si>
  <si>
    <t>July 29, 2019, 2:29 p.m.</t>
  </si>
  <si>
    <t>[Starteacher] Looking for ESL Teachers in Seoul</t>
  </si>
  <si>
    <t>July 29, 2019, 2:27 p.m.</t>
  </si>
  <si>
    <t>[Starteacher]Looking for ESL Teacher in Gwangjingu</t>
  </si>
  <si>
    <t>July 29, 2019, 2:26 p.m.</t>
  </si>
  <si>
    <t>July 25, 2019, 5:26 p.m.</t>
  </si>
  <si>
    <t>FT / Hwaseong-si / Elem-Mid / Sept</t>
  </si>
  <si>
    <t>July 25, 2019, 12:20 a.m.</t>
  </si>
  <si>
    <t>FT / Seoul, Chungdahmdong / Kinder-Elem / Sept</t>
  </si>
  <si>
    <t>July 25, 2019, 12:18 a.m.</t>
  </si>
  <si>
    <t>FT / Cheongju-si / Elem-Mid / Aug</t>
  </si>
  <si>
    <t>FT / Seoul, Seocho / Elem-Mid / OCT</t>
  </si>
  <si>
    <t>July 25, 2019, 12:17 a.m.</t>
  </si>
  <si>
    <t>FT / Daegu / Kinder-Mid / Aug</t>
  </si>
  <si>
    <t>July 25, 2019, 12:16 a.m.</t>
  </si>
  <si>
    <t>FT / Gyeryong / Elem-Mid / Aug</t>
  </si>
  <si>
    <t>July 25, 2019, 12:15 a.m.</t>
  </si>
  <si>
    <t>FT / Pohang / Elem / Aug</t>
  </si>
  <si>
    <t>July 25, 2019, 12:14 a.m.</t>
  </si>
  <si>
    <t>FT / Anyang / Elem-Mid / Aug</t>
  </si>
  <si>
    <t>FT / Suwon / Kinder-Elem / Aug</t>
  </si>
  <si>
    <t>July 25, 2019, 12:12 a.m.</t>
  </si>
  <si>
    <t>FT / Wonju / Elem / ASAP</t>
  </si>
  <si>
    <t>T / Osan / Elem-Mid / ASAP</t>
  </si>
  <si>
    <t>July 25, 2019, 12:11 a.m.</t>
  </si>
  <si>
    <t>FT / Ilsan / Kinder-Elem / Aug</t>
  </si>
  <si>
    <t>July 25, 2019, 12:10 a.m.</t>
  </si>
  <si>
    <t>FT / Busan, Haeundae / Kinder-Elem / Sept</t>
  </si>
  <si>
    <t>July 25, 2019, 12:09 a.m.</t>
  </si>
  <si>
    <t>FT / Busan, Dongnae / Kinder-Elem / Aug</t>
  </si>
  <si>
    <t>FT / Suwon / Kinder-Elem / end of Aug</t>
  </si>
  <si>
    <t>July 25, 2019, 12:08 a.m.</t>
  </si>
  <si>
    <t>Couple wanted / Cheongju / Kinder-Elem / OCT</t>
  </si>
  <si>
    <t>July 25, 2019, 12:07 a.m.</t>
  </si>
  <si>
    <t>FT / Bundang, Pangyo / Kinder-Elem / ASAP</t>
  </si>
  <si>
    <t>July 25, 2019, 12:06 a.m.</t>
  </si>
  <si>
    <t>July 24, 2019, 2 p.m.</t>
  </si>
  <si>
    <t>[ECK] Magongnaru / Looking for English Teachers</t>
  </si>
  <si>
    <t>July 24, 2019, 1:41 p.m.</t>
  </si>
  <si>
    <t>[Carrot Global] BusinessEnglish Teaching Positions</t>
  </si>
  <si>
    <t>July 23, 2019, 10:47 a.m.</t>
  </si>
  <si>
    <t>[Carrot Global] Business English Teaching in Seoul</t>
  </si>
  <si>
    <t>July 19, 2019, 5:19 p.m.</t>
  </si>
  <si>
    <t>FT / Gimpo / Elem-Mid / Aug</t>
  </si>
  <si>
    <t>July 17, 2019, 12:36 a.m.</t>
  </si>
  <si>
    <t>FT / OSAN / Elem-Mid / Aug 4th</t>
  </si>
  <si>
    <t>July 17, 2019, 12:35 a.m.</t>
  </si>
  <si>
    <t>FT / Suwon, Gwangyo / Elem-Mid / Aug 26th</t>
  </si>
  <si>
    <t>July 17, 2019, 12:34 a.m.</t>
  </si>
  <si>
    <t>FT / Seoul, Mokdong / Kinder-Elem / Aug</t>
  </si>
  <si>
    <t>July 17, 2019, 12:33 a.m.</t>
  </si>
  <si>
    <t>FT / Gyeonggi, Guri / Elem / ASAP</t>
  </si>
  <si>
    <t>July 17, 2019, 12:32 a.m.</t>
  </si>
  <si>
    <t>FT / Pohang / Elem / Aug 26th</t>
  </si>
  <si>
    <t>July 17, 2019, 12:31 a.m.</t>
  </si>
  <si>
    <t>FT / Seoul, Gangnam / Kinder-Elem / ASAP</t>
  </si>
  <si>
    <t>July 17, 2019, 12:30 a.m.</t>
  </si>
  <si>
    <t>July 16, 2019, 6:32 p.m.</t>
  </si>
  <si>
    <t>[ECK] Seohyun / English Teachers for 1:1 Class</t>
  </si>
  <si>
    <t>July 16, 2019, 6:25 p.m.</t>
  </si>
  <si>
    <t>[ECK] Chungmuro / English Teachers for 1:1 Class</t>
  </si>
  <si>
    <t>July 16, 2019, 6:22 p.m.</t>
  </si>
  <si>
    <t>[Carrot Global] Business English Teaching in Suwon</t>
  </si>
  <si>
    <t>July 16, 2019, 9:49 a.m.</t>
  </si>
  <si>
    <t>[ECK] Yeoksam / English Teachers for 1:1 Coaching</t>
  </si>
  <si>
    <t>July 12, 2019, 7:10 p.m.</t>
  </si>
  <si>
    <t>[ECK] Dongguk Univ / English teachers for 1:1</t>
  </si>
  <si>
    <t>July 12, 2019, 10:13 a.m.</t>
  </si>
  <si>
    <t>FT / Gyeonggi, Gwangju / Elem-Mid / ASAP</t>
  </si>
  <si>
    <t>July 11, 2019, 12:25 a.m.</t>
  </si>
  <si>
    <t>[ECK] Songdo / Business English Teachers</t>
  </si>
  <si>
    <t>July 8, 2019, 5:22 p.m.</t>
  </si>
  <si>
    <t>[ECK] Guro / English Teachers for 1:1 Class</t>
  </si>
  <si>
    <t>July 5, 2019, 5:48 p.m.</t>
  </si>
  <si>
    <t>[ECK] Osan / 4 weeks English Intensive Course</t>
  </si>
  <si>
    <t>July 5, 2019, 3:09 p.m.</t>
  </si>
  <si>
    <t>[ECK] Dongguk Univ / Gyopo, Korean Teachers Wanted</t>
  </si>
  <si>
    <t>July 5, 2019, 2:06 p.m.</t>
  </si>
  <si>
    <t>July 5, 2019, 2:02 p.m.</t>
  </si>
  <si>
    <t>[Carrot Global] English Teaching Positions Suwon</t>
  </si>
  <si>
    <t>July 2, 2019, 2:56 p.m.</t>
  </si>
  <si>
    <t>[ECK] Pangyo / English Teachers for 1:1 Class</t>
  </si>
  <si>
    <t>July 2, 2019, 10:07 a.m.</t>
  </si>
  <si>
    <t>(S)FULL TIME / Cheongju, Chungcheon</t>
  </si>
  <si>
    <t>July 1, 2019, 2:03 a.m.</t>
  </si>
  <si>
    <t>(S) FULL TIME / Busan, Gyeongsan</t>
  </si>
  <si>
    <t>July 1, 2019, 2:02 a.m.</t>
  </si>
  <si>
    <t>(S)FULL TIME / Seocho, Seoul</t>
  </si>
  <si>
    <t>July 1, 2019, 2:01 a.m.</t>
  </si>
  <si>
    <t>(S) FULL TIME / Daegu, Gyeongsan</t>
  </si>
  <si>
    <t>July 1, 2019, 1:59 a.m.</t>
  </si>
  <si>
    <t>(S)FULL TIME / Incheon</t>
  </si>
  <si>
    <t>July 1, 2019, 1:58 a.m.</t>
  </si>
  <si>
    <t>(S)FULL TIME / Daejeong, Chungcheon</t>
  </si>
  <si>
    <t>July 1, 2019, 1:57 a.m.</t>
  </si>
  <si>
    <t>(S) FULL TIME / Pohang, Gyeongsan</t>
  </si>
  <si>
    <t>July 1, 2019, 1:56 a.m.</t>
  </si>
  <si>
    <t>(S)FULL TIME / Anyang, Gyeonggi</t>
  </si>
  <si>
    <t>July 1, 2019, 1:54 a.m.</t>
  </si>
  <si>
    <t>(S)FULL TIME / Suwon, Gyeonggi</t>
  </si>
  <si>
    <t>July 1, 2019, 1:53 a.m.</t>
  </si>
  <si>
    <t>(S)FULL TIME / Wonju, Gangwondo</t>
  </si>
  <si>
    <t>July 1, 2019, 1:52 a.m.</t>
  </si>
  <si>
    <t>(S)FULL TIME / Osan, Gyeonggi</t>
  </si>
  <si>
    <t>July 1, 2019, 1:51 a.m.</t>
  </si>
  <si>
    <t>(S)FULL TIME / Hwajeong, Gyeonggi</t>
  </si>
  <si>
    <t>July 1, 2019, 1:49 a.m.</t>
  </si>
  <si>
    <t>(S) FULL TIME / Busan, Haeundae</t>
  </si>
  <si>
    <t>July 1, 2019, 1:48 a.m.</t>
  </si>
  <si>
    <t>July 1, 2019, 1:47 a.m.</t>
  </si>
  <si>
    <t>July 1, 2019, 1:46 a.m.</t>
  </si>
  <si>
    <t>July 1, 2019, 1:45 a.m.</t>
  </si>
  <si>
    <t>July 1, 2019, 1:44 a.m.</t>
  </si>
  <si>
    <t>(S)FULL TIME / Gyeryong, Chungcheon</t>
  </si>
  <si>
    <t>July 1, 2019, 1:42 a.m.</t>
  </si>
  <si>
    <t>(S)FULL TIME / Mokdong, Seoul</t>
  </si>
  <si>
    <t>July 1, 2019, 1:40 a.m.</t>
  </si>
  <si>
    <t>(P)FULL TIME / Jeju Island</t>
  </si>
  <si>
    <t>July 1, 2019, 1:37 a.m.</t>
  </si>
  <si>
    <t>(PP) FULL TIME / Busan, Myeongji</t>
  </si>
  <si>
    <t>July 1, 2019, 1:35 a.m.</t>
  </si>
  <si>
    <t>(PP) FULL TIME / Changwon Position (Masan-Gu)</t>
  </si>
  <si>
    <t>July 1, 2019, 1:34 a.m.</t>
  </si>
  <si>
    <t>(PP) FULL TIME / Changwon Position</t>
  </si>
  <si>
    <t>July 1, 2019, 1:33 a.m.</t>
  </si>
  <si>
    <t>(PP) FULL TIME / Changwon, Gyeongsan</t>
  </si>
  <si>
    <t>July 1, 2019, 1:30 a.m.</t>
  </si>
  <si>
    <t>(PP) FULL TIME / Busan, Dongrae</t>
  </si>
  <si>
    <t>July 1, 2019, 1:29 a.m.</t>
  </si>
  <si>
    <t>July 1, 2019, 1:27 a.m.</t>
  </si>
  <si>
    <t>(PP) FULL TIME / Gimhae, Gyeongsan</t>
  </si>
  <si>
    <t>July 1, 2019, 1:26 a.m.</t>
  </si>
  <si>
    <t>(PP) FULL TIME / Pohang, Gyeongsan</t>
  </si>
  <si>
    <t>July 1, 2019, 1:24 a.m.</t>
  </si>
  <si>
    <t>July 1, 2019, 1:23 a.m.</t>
  </si>
  <si>
    <t>July 1, 2019, 1:22 a.m.</t>
  </si>
  <si>
    <t>July 1, 2019, 1:21 a.m.</t>
  </si>
  <si>
    <t>Job Post</t>
  </si>
  <si>
    <t>Oct. 2, 2019</t>
  </si>
  <si>
    <t>Oct. 1, 2019</t>
  </si>
  <si>
    <t>Sept. 30, 2019</t>
  </si>
  <si>
    <t>Sept. 27, 2019</t>
  </si>
  <si>
    <t>Sept. 26, 2019</t>
  </si>
  <si>
    <t>Sept. 25, 2019</t>
  </si>
  <si>
    <t>Sept. 24, 2019</t>
  </si>
  <si>
    <t>Sept. 23, 2019</t>
  </si>
  <si>
    <t>Sept. 20, 2019</t>
  </si>
  <si>
    <t>Sept. 19, 2019</t>
  </si>
  <si>
    <t>Sept. 18, 2019</t>
  </si>
  <si>
    <t>Sept. 16, 2019</t>
  </si>
  <si>
    <t>Sept. 11, 2019</t>
  </si>
  <si>
    <t>Sept. 10, 2019</t>
  </si>
  <si>
    <t>Sept. 5, 2019</t>
  </si>
  <si>
    <t>Aug. 30, 2019</t>
  </si>
  <si>
    <t>Aug. 29, 2019</t>
  </si>
  <si>
    <t>Aug. 28, 2019</t>
  </si>
  <si>
    <t>Aug. 27, 2019</t>
  </si>
  <si>
    <t>Aug. 25, 2019</t>
  </si>
  <si>
    <t>Aug. 23, 2019</t>
  </si>
  <si>
    <t>Aug. 22, 2019</t>
  </si>
  <si>
    <t>Aug. 21, 2019</t>
  </si>
  <si>
    <t>Aug. 20, 2019</t>
  </si>
  <si>
    <t>Aug. 19, 2019</t>
  </si>
  <si>
    <t>Aug. 16, 2019</t>
  </si>
  <si>
    <t>Aug. 14, 2019</t>
  </si>
  <si>
    <t>Aug. 13, 2019</t>
  </si>
  <si>
    <t>Aug. 12, 2019</t>
  </si>
  <si>
    <t>Aug. 9, 2019</t>
  </si>
  <si>
    <t>Aug. 8, 2019</t>
  </si>
  <si>
    <t>Aug. 7, 2019</t>
  </si>
  <si>
    <t>Aug. 5, 2019</t>
  </si>
  <si>
    <t>Aug. 3, 2019</t>
  </si>
  <si>
    <t>Aug. 2, 2019</t>
  </si>
  <si>
    <t>Aug. 1, 2019</t>
  </si>
  <si>
    <t>July 30, 2019</t>
  </si>
  <si>
    <t>July 29, 2019</t>
  </si>
  <si>
    <t>July 25, 2019</t>
  </si>
  <si>
    <t>July 24, 2019</t>
  </si>
  <si>
    <t>July 23, 2019</t>
  </si>
  <si>
    <t>July 19, 2019</t>
  </si>
  <si>
    <t>July 17, 2019</t>
  </si>
  <si>
    <t>July 16, 2019</t>
  </si>
  <si>
    <t>July 12, 2019</t>
  </si>
  <si>
    <t>July 11, 2019</t>
  </si>
  <si>
    <t>July 8, 2019</t>
  </si>
  <si>
    <t>July 5, 2019</t>
  </si>
  <si>
    <t>July 2, 2019</t>
  </si>
  <si>
    <t>July 1, 2019</t>
  </si>
  <si>
    <t>Post Date-1</t>
  </si>
  <si>
    <t>Email Address</t>
  </si>
  <si>
    <t>a1recruiting0@gmail.com</t>
  </si>
  <si>
    <t>Jobs@KoreanHorizons.com</t>
  </si>
  <si>
    <t>ohyungo@hanmail.net</t>
  </si>
  <si>
    <t>jjbjost@gmail.com</t>
  </si>
  <si>
    <t>parkenglish@parkenglish.com</t>
  </si>
  <si>
    <t>cutygirl1@naver.com</t>
  </si>
  <si>
    <t>vouagency@gmail.com</t>
  </si>
  <si>
    <t>oiamigos96@naver.com</t>
  </si>
  <si>
    <t>jobs@gangnamenglishacademy.com</t>
  </si>
  <si>
    <t>profile2019@naver.com</t>
  </si>
  <si>
    <t>apply@cuberecruiting.com</t>
  </si>
  <si>
    <t>mjuly@naver.com</t>
  </si>
  <si>
    <t>teik.jobs@gmail.com</t>
  </si>
  <si>
    <t>ok@okrecruiting.com</t>
  </si>
  <si>
    <t>solonesl01@gmail.com</t>
  </si>
  <si>
    <t>support@korvia.com</t>
  </si>
  <si>
    <t>appletreeedukorea@gmail.com</t>
  </si>
  <si>
    <t>einstinctca@naver.com</t>
  </si>
  <si>
    <t>supereslrecruitment@gmail.com</t>
  </si>
  <si>
    <t>jobs@premiereslrecruiting.com</t>
  </si>
  <si>
    <t>info@teacher-tech.com</t>
  </si>
  <si>
    <t>hikoreaedu@naver.com</t>
  </si>
  <si>
    <t>oicypark.aal1115@gmail.com</t>
  </si>
  <si>
    <t>twinkle.andrew@gmail.com</t>
  </si>
  <si>
    <t>englishwork22@gmail.com</t>
  </si>
  <si>
    <t>epik@seoulesl.com</t>
  </si>
  <si>
    <t>kdlienglish@gmail.com</t>
  </si>
  <si>
    <t>flec@snu.ac.kr</t>
  </si>
  <si>
    <t>recruit@gemgem.org</t>
  </si>
  <si>
    <t>inqkorea@gmail.com</t>
  </si>
  <si>
    <t>85ekdns@naver.com</t>
  </si>
  <si>
    <t>ryan.vandenberg@wsekorea.com</t>
  </si>
  <si>
    <t>ansaneasy@naver.com</t>
  </si>
  <si>
    <t>yewn@sogang.ac.kr</t>
  </si>
  <si>
    <t>soonyoung@hufs.ac.kr</t>
  </si>
  <si>
    <t>rc@risekorea.com</t>
  </si>
  <si>
    <t>hhub.global@gmail.com</t>
  </si>
  <si>
    <t>missbigjl83@gmail.com</t>
  </si>
  <si>
    <t>apply@seoulesl.com</t>
  </si>
  <si>
    <t>videos.sev@gmail.com</t>
  </si>
  <si>
    <t>jobs@tlbugs.ac.kr</t>
  </si>
  <si>
    <t>recruiter@knkschool.com</t>
  </si>
  <si>
    <t>kgcabc@gmail.com</t>
  </si>
  <si>
    <t>jobs@planetesl.com</t>
  </si>
  <si>
    <t>hr@dwight.or.kr</t>
  </si>
  <si>
    <t>info@jessicaenglishglobal.com</t>
  </si>
  <si>
    <t>englishinstitute@nate.com</t>
  </si>
  <si>
    <t>pilsunjung@jejuesl.com</t>
  </si>
  <si>
    <t>eduorange@hotmail.com</t>
  </si>
  <si>
    <t>donpark53@gmail.com</t>
  </si>
  <si>
    <t>theoneeng1030@gmail.com</t>
  </si>
  <si>
    <t>michelle.beaconhill@gmail.com</t>
  </si>
  <si>
    <t>MarkeyFWCI@gmail.com</t>
  </si>
  <si>
    <t>miltan8339@naver.com</t>
  </si>
  <si>
    <t>habit9hrd@gmail.com</t>
  </si>
  <si>
    <t>JACKESL@NAVER.COM</t>
  </si>
  <si>
    <t>wanjinkwon@gmail.com</t>
  </si>
  <si>
    <t>tesljobkorea@gmail.com</t>
  </si>
  <si>
    <t>kidsclass77@daum.net</t>
  </si>
  <si>
    <t>ybmecc@yahoo.com</t>
  </si>
  <si>
    <t>iluvjulie@naver.co.kr</t>
  </si>
  <si>
    <t>mewinsome@hanmail.net</t>
  </si>
  <si>
    <t>christinej0823@gmail.com</t>
  </si>
  <si>
    <t>seongbukcdi@gmail.com</t>
  </si>
  <si>
    <t>e2koreainfo@gmail.com</t>
  </si>
  <si>
    <t>day0716@naver.com</t>
  </si>
  <si>
    <t>youngbolee2001@gmail.com</t>
  </si>
  <si>
    <t>einstinct@naver.com</t>
  </si>
  <si>
    <t>support@gwatop.com</t>
  </si>
  <si>
    <t>rbikorea@mail.com</t>
  </si>
  <si>
    <t>igartensb@gmail.com</t>
  </si>
  <si>
    <t>gifle.recruit@gmail.com</t>
  </si>
  <si>
    <t>sokchokimsschool@gmail.com</t>
  </si>
  <si>
    <t>jealogy@naver.com</t>
  </si>
  <si>
    <t>contact.cheongwon@gmail.com</t>
  </si>
  <si>
    <t>beckorea@hotmail.com</t>
  </si>
  <si>
    <t>lion_english@naver.com</t>
  </si>
  <si>
    <t>hyunjeonglee@jbnu.ac.kr</t>
  </si>
  <si>
    <t>2888@hanmail.net</t>
  </si>
  <si>
    <t>charliek@pagoda21.com</t>
  </si>
  <si>
    <t>hl227676@gmail.com</t>
  </si>
  <si>
    <t>habit9eng@naver.com</t>
  </si>
  <si>
    <t>togetherjkk@hanmail.net</t>
  </si>
  <si>
    <t>educationadventure@gmail.com</t>
  </si>
  <si>
    <t>recruitment@koreamove.com</t>
  </si>
  <si>
    <t>hiring.kpi@gmail.com</t>
  </si>
  <si>
    <t>kmeducation@gmail.com</t>
  </si>
  <si>
    <t>genduhr@gmail.com</t>
  </si>
  <si>
    <t>yujin619@gwnu.ac.kr</t>
  </si>
  <si>
    <t>nmdedu@naver.com</t>
  </si>
  <si>
    <t>administration@wcacanada.com</t>
  </si>
  <si>
    <t>cfsmssong@nate.com</t>
  </si>
  <si>
    <t>info@istartkorea.com</t>
  </si>
  <si>
    <t>tina@diandianqi.com</t>
  </si>
  <si>
    <t>sunghova@gmail.com</t>
  </si>
  <si>
    <t>alxckr@gmail.com</t>
  </si>
  <si>
    <t>janetkim20@hanmail.net</t>
  </si>
  <si>
    <t>admin@gpa.ac.kr</t>
  </si>
  <si>
    <t>kaya3@kaya.ac.kr</t>
  </si>
  <si>
    <t>cheny3604@gmail.com</t>
  </si>
  <si>
    <t>limhj0517@hotmail.com</t>
  </si>
  <si>
    <t>besticls@hotmail.com</t>
  </si>
  <si>
    <t>solwon@anu.ac.kr</t>
  </si>
  <si>
    <t>mrsbslanguageinstitute@gmail.com</t>
  </si>
  <si>
    <t>ttttlyons@yahoo.ca</t>
  </si>
  <si>
    <t>wkkim@kbu.ac.kr</t>
  </si>
  <si>
    <t>yonseifli0120@gmail.com</t>
  </si>
  <si>
    <t>mapojungchul@gmail.com</t>
  </si>
  <si>
    <t>info@stpaulseoul.org</t>
  </si>
  <si>
    <t>danny@ybm.co.kr</t>
  </si>
  <si>
    <t>netceojung@naver.com</t>
  </si>
  <si>
    <t>info@koreaworks.co.kr</t>
  </si>
  <si>
    <t>kwontaerin@gmail.com</t>
  </si>
  <si>
    <t>rainuu00@sunmoon.ac.kr</t>
  </si>
  <si>
    <t>jayscounsel@gmail.com</t>
  </si>
  <si>
    <t>jayk.gdpoly@gmail.com</t>
  </si>
  <si>
    <t>yeonheejulie@gmail.com</t>
  </si>
  <si>
    <t>irishedu@naver.com</t>
  </si>
  <si>
    <t>baird_hr@ssu.ac.kr</t>
  </si>
  <si>
    <t>coactive@carrotglobal.com</t>
  </si>
  <si>
    <t>smallworldgimpo@gmail.com</t>
  </si>
  <si>
    <t>mkchoi@changwon.ac.kr</t>
  </si>
  <si>
    <t>cek@yc.ac.kr</t>
  </si>
  <si>
    <t>Christineko@gangnam.go.kr</t>
  </si>
  <si>
    <t>waltontravis26@gmail.com</t>
  </si>
  <si>
    <t>wilsrecruits@gmail.com</t>
  </si>
  <si>
    <t>garymoon64@hotmail.com</t>
  </si>
  <si>
    <t>allie78@sen.go.kr</t>
  </si>
  <si>
    <t>maplebearpyeongchon@gmail.com</t>
  </si>
  <si>
    <t>jenchrysler@gmail.com</t>
  </si>
  <si>
    <t>klee317@naver.com</t>
  </si>
  <si>
    <t>hkys1013@naver.com</t>
  </si>
  <si>
    <t>lizzybeth37@hotmail.com</t>
  </si>
  <si>
    <t>Post Description</t>
  </si>
  <si>
    <t>2 October 2019</t>
  </si>
  <si>
    <t>1 October 2019</t>
  </si>
  <si>
    <t>30 September 2019</t>
  </si>
  <si>
    <t>29 September 2019</t>
  </si>
  <si>
    <t>28 September 2019</t>
  </si>
  <si>
    <t>27 September 2019</t>
  </si>
  <si>
    <t>26 September 2019</t>
  </si>
  <si>
    <t>25 September 2019</t>
  </si>
  <si>
    <t>24 September 2019</t>
  </si>
  <si>
    <t>23 September 2019</t>
  </si>
  <si>
    <t>22 September 2019</t>
  </si>
  <si>
    <t>21 September 2019</t>
  </si>
  <si>
    <t>20 September 2019</t>
  </si>
  <si>
    <t>19 September 2019</t>
  </si>
  <si>
    <t>18 September 2019</t>
  </si>
  <si>
    <t>17 September 2019</t>
  </si>
  <si>
    <t>16 September 2019</t>
  </si>
  <si>
    <t>15 September 2019</t>
  </si>
  <si>
    <t>14 September 2019</t>
  </si>
  <si>
    <t>12 September 2019</t>
  </si>
  <si>
    <t>11 September 2019</t>
  </si>
  <si>
    <t>10 September 2019</t>
  </si>
  <si>
    <t>9 September 2019</t>
  </si>
  <si>
    <t>8 September 2019</t>
  </si>
  <si>
    <t>7 September 2019</t>
  </si>
  <si>
    <t>6 September 2019</t>
  </si>
  <si>
    <t>5 September 2019</t>
  </si>
  <si>
    <t>4 September 2019</t>
  </si>
  <si>
    <t>3 September 2019</t>
  </si>
  <si>
    <t>2 September 2019</t>
  </si>
  <si>
    <t>1 September 2019</t>
  </si>
  <si>
    <t>31 August 2019</t>
  </si>
  <si>
    <t>30 August 2019</t>
  </si>
  <si>
    <t>29 August 2019</t>
  </si>
  <si>
    <t>28 August 2019</t>
  </si>
  <si>
    <t>27 August 2019</t>
  </si>
  <si>
    <t>26 August 2019</t>
  </si>
  <si>
    <t>25 August 2019</t>
  </si>
  <si>
    <t>24 August 2019</t>
  </si>
  <si>
    <t>22 August 2019</t>
  </si>
  <si>
    <t>21 August 2019</t>
  </si>
  <si>
    <t>20 August 2019</t>
  </si>
  <si>
    <t>19 August 2019</t>
  </si>
  <si>
    <t>18 August 2019</t>
  </si>
  <si>
    <t>17 August 2019</t>
  </si>
  <si>
    <t>16 August 2019</t>
  </si>
  <si>
    <t>15 August 2019</t>
  </si>
  <si>
    <t>14 August 2019</t>
  </si>
  <si>
    <t>13 August 2019</t>
  </si>
  <si>
    <t>12 August 2019</t>
  </si>
  <si>
    <t>11 August 2019</t>
  </si>
  <si>
    <t>10 August 2019</t>
  </si>
  <si>
    <t>9 August 2019</t>
  </si>
  <si>
    <t>8 August 2019</t>
  </si>
  <si>
    <t>7 August 2019</t>
  </si>
  <si>
    <t>6 August 2019</t>
  </si>
  <si>
    <t>5 August 2019</t>
  </si>
  <si>
    <t>4 August 2019</t>
  </si>
  <si>
    <t>3 August 2019</t>
  </si>
  <si>
    <t>2 August 2019</t>
  </si>
  <si>
    <t>31 July 2019</t>
  </si>
  <si>
    <t>30 July 2019</t>
  </si>
  <si>
    <t>29 July 2019</t>
  </si>
  <si>
    <t>28 July 2019</t>
  </si>
  <si>
    <t>27 July 2019</t>
  </si>
  <si>
    <t>26 July 2019</t>
  </si>
  <si>
    <t>25 July 2019</t>
  </si>
  <si>
    <t>24 July 2019</t>
  </si>
  <si>
    <t>23 July 2019</t>
  </si>
  <si>
    <t>22 July 2019</t>
  </si>
  <si>
    <t>21 July 2019</t>
  </si>
  <si>
    <t>20 July 2019</t>
  </si>
  <si>
    <t>19 July 2019</t>
  </si>
  <si>
    <t>18 July 2019</t>
  </si>
  <si>
    <t>17 July 2019</t>
  </si>
  <si>
    <t>16 July 2019</t>
  </si>
  <si>
    <t>15 July 2019</t>
  </si>
  <si>
    <t>14 July 2019</t>
  </si>
  <si>
    <t>13 July 2019</t>
  </si>
  <si>
    <t>12 July 2019</t>
  </si>
  <si>
    <t>11 July 2019</t>
  </si>
  <si>
    <t>10 July 2019</t>
  </si>
  <si>
    <t>9 July 2019</t>
  </si>
  <si>
    <t>8 July 2019</t>
  </si>
  <si>
    <t>7 July 2019</t>
  </si>
  <si>
    <t>6 July 2019</t>
  </si>
  <si>
    <t>5 July 2019</t>
  </si>
  <si>
    <t>4 July 2019</t>
  </si>
  <si>
    <t>3 July 2019</t>
  </si>
  <si>
    <t>Email: virtedco@virtedco.com</t>
  </si>
  <si>
    <t>Date Posted
:
Oct 4, 2019 Oct 4,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</si>
  <si>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Email: hrteam@spep.co.kr</t>
  </si>
  <si>
    <t>Date Posted
:
Oct 4, 2019 Oct 4, 2019 Start Date: November 2019 ~ January 2020 / Negotiable Start Date: November 2019 ~ January 2020 / Negotiable Start Date: November 2019 ~ January 2020 / Negotiable Start Date: November 2019 ~ January 2020 / Negotiable Start Date: November 2019 ~ January 2020 / Negotiable Training Start Date: October ~ December 2019 / Negotiable Training Start Date: October ~ December 2019 / Negotiable Training Start Date: October ~ December 2019 / Negotiable Training Start Date: October ~ December 2019 / Negotiable October ~ December 2019 / Negotiable</t>
  </si>
  <si>
    <t>Date Posted
:
Oct 4, 2019 Oct 4, 2019 Start¬†Date: October 2019 Start¬†Date: October 2019 2019</t>
  </si>
  <si>
    <t>Email: teo@koreapolyschool.com</t>
  </si>
  <si>
    <t>Date Posted
:
Oct 4, 2019 Oct 4, 2019 Map data ¬©2019 SK telecom</t>
  </si>
  <si>
    <t>Email: hrd@osprep.com</t>
  </si>
  <si>
    <t>Date Posted
:
Oct 4, 2019 Oct 4, 2019 Start Date:¬†October ~ December 2019¬†/ Negotiable Start Date:¬†October ~ December 2019¬†/ Negotiable Start Date:¬†October ~ December 2019¬†/ Negotiable Start Date:¬†October ~ December 2019¬†/ Negotiable Start Date:¬†October ~ December 2019¬†/ Negotiable Start Date:¬†October ~ December 2019¬†/ Negotiable ber ~ December 2019 ber ~ December 2019 ber ~ December 2019</t>
  </si>
  <si>
    <t>Date Posted
:
Oct 4, 2019 Oct 4,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3.LGÌåêÌÜ†Ïä§/Í¥ëÌôîÎ¨∏Ïó≠ (Gwanghamoon Stn)(line 5)
Mon,Wed 11:30am~12:30pm (Conv Eng-F4,Kor)
Start:Oct 28,2019~Dec 30.2019 3.LGÌåêÌÜ†Ïä§/Í¥ëÌôîÎ¨∏Ïó≠ (Gwanghamoon Stn)(line 5)
Mon,Wed 11:30am~12:30pm (Conv Eng-F4,Kor)
Start:Oct 28,2019~Dec 30.2019 Mon,Wed 11:30am~12:30pm (Conv Eng-F4,Kor)
Start:Oct 28,2019~Dec 30.2019 Mon,Wed 11:30am~12:30pm (Conv Eng-F4,Kor)
Start:Oct 28,2019~Dec 30.2019 Mon,Wed 11:30am~12:30pm (Conv Eng-F4,Kor)
Start:Oct 28,2019~Dec 30.2019 5.TSKÏΩîÌçºÎ†àÏù¥ÏÖò/Î¨∏Ï†ïÏó≠ (Munjeong Stn)
A.Mon,Wed 6:10pm~7:10pm (Conv Eng-Kor)
B.Tue.Thu 8am~9am (Conv Eng-Kor)
Oct 21,2019~March 4,2020 (Mon,Wed class)
Oct 22,2019~March 5,2020 (Tue.thu class) 5.TSKÏΩîÌçºÎ†àÏù¥ÏÖò/Î¨∏Ï†ïÏó≠ (Munjeong Stn)
A.Mon,Wed 6:10pm~7:10pm (Conv Eng-Kor)
B.Tue.Thu 8am~9am (Conv Eng-Kor)
Oct 21,2019~March 4,2020 (Mon,Wed class)
Oct 22,2019~March 5,2020 (Tue.thu class) A.Mon,Wed 6:10pm~7:10pm (Conv Eng-Kor)
B.Tue.Thu 8am~9am (Conv Eng-Kor)
Oct 21,2019~March 4,2020 (Mon,Wed class)
Oct 22,2019~March 5,2020 (Tue.thu class) A.Mon,Wed 6:10pm~7:10pm (Conv Eng-Kor)
B.Tue.Thu 8am~9am (Conv Eng-Kor)
Oct 21,2019~March 4,2020 (Mon,Wed class)
Oct 22,2019~March 5,2020 (Tue.thu class) A.Mon,Wed 6:10pm~7:10pm (Conv Eng-Kor)
B.Tue.Thu 8am~9am (Conv Eng-Kor)
Oct 21,2019~March 4,2020 (Mon,Wed class)
Oct 22,2019~March 5,2020 (Tue.thu class) 10.Ïú†ÌïúÏñëÌñâ / ÎÖ∏ÎüâÏßÑÏó≠ &amp; Í∏∞Ìù• (Noryangjin Stn &amp; Giheung)
Nov 11,2019~Nov 12,2019 / 9am~4:30pm (Interview Position-F6,F2(Noryangjin)
Nov 13,2019 /9am~1pm (Interview Position-F6,F2(Giheung) 10.Ïú†ÌïúÏñëÌñâ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t>
  </si>
  <si>
    <t>Email: jinny.jo724@gmail.com</t>
  </si>
  <si>
    <t>Date Posted
:
Oct 3, 2019 Oct 3, 2019</t>
  </si>
  <si>
    <t>Email: mariakim@carrotglobal.com</t>
  </si>
  <si>
    <t>Date Posted
:
Oct 2, 2019 Oct 2, 2019</t>
  </si>
  <si>
    <t>Last Modified
:
Oct 4, 2019 Oct 4, 2019 Start Date: October ~ December 2019 / Negotiable Start Date: October ~ December 2019 / Negotiable October ~ December 2019</t>
  </si>
  <si>
    <t>Last Modified
:
Oct 4, 2019 Oct 4, 2019</t>
  </si>
  <si>
    <t>Email: infoeslagent@gmail.com</t>
  </si>
  <si>
    <t>Email: kevn2@ybm.co.kr</t>
  </si>
  <si>
    <t>Date Posted
:
Oct 1, 2019 Oct 1, 2019</t>
  </si>
  <si>
    <t>Email: moomoobada00@gmail.com</t>
  </si>
  <si>
    <t>Last Modified
:
Oct 2, 2019 Oct 2, 2019 -#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t>
  </si>
  <si>
    <t>Email: union_lc@naver.com</t>
  </si>
  <si>
    <t>Email: pne.english@gmail.com</t>
  </si>
  <si>
    <t>Date Posted
:
Oct 1, 2019 Oct 1, 2019 Map data ¬©2019 SK telecom</t>
  </si>
  <si>
    <t>Last Modified
:
Oct 2, 2019 Oct 2,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4.. TSKÏΩîÌçºÎ†àÏù¥ÏÖò/Î¨∏Ï†ïÏó≠ (Munjeong Stn)
A.Mon,Wed 6:10pm~7:10pm (Conv Eng-Kor)
B.Tue.Thu 8am~9am (Conv Eng-Kor)
Start:Oct 15,2019~Feb 13,2020 4.. TSKÏΩîÌçºÎ†àÏù¥ÏÖò/Î¨∏Ï†ïÏó≠ (Munjeong Stn)
A.Mon,Wed 6:10pm~7:10pm (Conv Eng-Kor)
B.Tue.Thu 8am~9am (Conv Eng-Kor)
Start:Oct 15,2019~Feb 13,2020 A.Mon,Wed 6:10pm~7:10pm (Conv Eng-Kor)
B.Tue.Thu 8am~9am (Conv Eng-Kor)
Start:Oct 15,2019~Feb 13,2020 A.Mon,Wed 6:10pm~7:10pm (Conv Eng-Kor)
B.Tue.Thu 8am~9am (Conv Eng-Kor)
Start:Oct 15,2019~Feb 13,2020 A.Mon,Wed 6:10pm~7:10pm (Conv Eng-Kor)
B.Tue.Thu 8am~9am (Conv Eng-Kor)
Start:Oct 15,2019~Feb 13,2020 9.Ïú†ÌïúÏñëÌñâ / ÎÖ∏ÎüâÏßÑÏó≠ &amp; Í∏∞Ìù• (Noryangjin Stn &amp; Giheung)
Nov 11,2019~Nov 12,2019 / 9am~4:30pm (Interview Position-F6,F2(Noryangjin)
Nov 13,2019 /9am~1pm (Interview Position-F6,F2(Giheung) 9.Ïú†ÌïúÏñëÌñâ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Mon,Wed 5pm~6pm (Conv Eng-F6,F2)
Start:Oct,2019~ Mon,Wed 5pm~6pm (Conv Eng-F6,F2)
Start:Oct,2019~ Mon,Wed 5pm~6pm (Conv Eng-F6,F2)
Start:Oct,2019~ Mon,Wed 5pm~6pm (Conv Eng-F6,F2)
Start:Oct,2019~ Mon,Wed 5pm~6pm (Conv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16. ÏóëÏä§Ìà¨ÏÜåÌîÑÌä∏ / Pangyo Stn,Gyeonggido (ÌåêÍµêÏó≠)
Wed,Fri 12pm~1pm (Conv Eng-F6,F2,F4)
Start:Sept,2019~ 16. ÏóëÏä§Ìà¨ÏÜåÌîÑÌä∏ / Pangyo Stn,Gyeonggido (ÌåêÍµêÏó≠)
Wed,Fri 12pm~1pm (Conv Eng-F6,F2,F4)
Start:Sept,2019~ Wed,Fri 12pm~1pm (Conv Eng-F6,F2,F4)
Start:Sept,2019~ Wed,Fri 12pm~1pm (Conv Eng-F6,F2,F4)
Start:Sept,2019~ Wed,Fri 12pm~1pm (Conv Eng-F6,F2,F4)
Start:Sept,2019~</t>
  </si>
  <si>
    <t>Email: cindytg@naver.com</t>
  </si>
  <si>
    <t>Date Posted
:
Sep 30, 2019 Sep 30, 2019 Map data ¬©2019 SK telecom</t>
  </si>
  <si>
    <t>Last Modified
:
Oct 2, 2019 Oct 2, 2019 Start Date: November 2019 ~ January 2020 / Negotiable Start Date: November 2019 ~ January 2020 / Negotiable Start Date: November 2019 ~ January 2020 / Negotiable Start Date: November 2019 ~ January 2020 / Negotiable Start Date: November 2019 ~ January 2020 / Negotiable Training Start Date: October ~ December 2019 / Negotiable Training Start Date: October ~ December 2019 / Negotiable Training Start Date: October ~ December 2019 / Negotiable Training Start Date: October ~ December 2019 / Negotiable October ~ December 2019 / Negotiable</t>
  </si>
  <si>
    <t>Last Modified
:
Oct 1, 2019 Oct 1, 2019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</si>
  <si>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Email: yujunghong@gmail.com</t>
  </si>
  <si>
    <t>Date Posted
:
Sep 27, 2019 Sep 27, 2019</t>
  </si>
  <si>
    <t>Last Modified
:
Oct 2, 2019 Oct 2, 2019</t>
  </si>
  <si>
    <t>Email: jongchulshin@gmail.com</t>
  </si>
  <si>
    <t>Date Posted
:
Sep 26, 2019 Sep 26, 2019 Map data ¬©2019 SK telecom</t>
  </si>
  <si>
    <t>Email: missmichelle@theparsonsprep.com</t>
  </si>
  <si>
    <t>Date Posted
:
Sep 26, 2019 Sep 26, 2019</t>
  </si>
  <si>
    <t>Email: honeybizkr@gmail.com</t>
  </si>
  <si>
    <t>Date Posted
:
Sep 26, 2019 Sep 26, 2019 1) Starting Date: October 14th (Monday), 2019 1) Starting Date: October 14th (Monday), 2019 1) Starting Date: October 14th (Monday), 2019</t>
  </si>
  <si>
    <t>Email: limehrd@naver.com</t>
  </si>
  <si>
    <t>Last Modified
:
Sep 26, 2019 Sep 26, 2019</t>
  </si>
  <si>
    <t>Email: mhkim@sntedu.org</t>
  </si>
  <si>
    <t>Date Posted
:
Sep 25, 2019 Sep 25, 2019</t>
  </si>
  <si>
    <t>Email: mokdong@chungdahm.com</t>
  </si>
  <si>
    <t>Tue,Thu 7:20am~8:20am (Biz Email Writing-F4,Kor)
Start:ASAP~</t>
  </si>
  <si>
    <t>Last Modified
:
Sep 26, 2019 Sep 26,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9.Ïú†ÌïúÏñëÌñâ / ÎÖ∏ÎüâÏßÑÏó≠ &amp; Í∏∞Ìù• (Noryangjin Stn &amp; Giheung)
Nov 11,2019~Nov 12,2019 / 9am~4:30pm (Interview Position-F6,F2(Noryangjin)
Nov 13,2019 /9am~1pm (Interview Position-F6,F2(Giheung) 9.Ïú†ÌïúÏñëÌñâ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Mon,Wed 5pm~6pm (Conv Eng-F4)
Start:Oct,2019~ Mon,Wed 5pm~6pm (Conv Eng-F4)
Start:Oct,2019~ Mon,Wed 5pm~6pm (Conv Eng-F4)
Start:Oct,2019~ Mon,Wed 5pm~6pm (Conv Eng-F4)
Start:Oct,2019~ Mon,Wed 5pm~6pm (Conv Eng-F4)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18. ÏóëÏä§Ìà¨ÏÜåÌîÑÌä∏ / Pangyo Stn,Gyeonggido (ÌåêÍµêÏó≠)
Wed,Fri 12pm~1pm (Conv Eng-F6,F2,F4)
Start:Sept,2019~ 18. ÏóëÏä§Ìà¨ÏÜåÌîÑÌä∏ / Pangyo Stn,Gyeonggido (ÌåêÍµêÏó≠)
Wed,Fri 12pm~1pm (Conv Eng-F6,F2,F4)
Start:Sept,2019~ Wed,Fri 12pm~1pm (Conv Eng-F6,F2,F4)
Start:Sept,2019~ Wed,Fri 12pm~1pm (Conv Eng-F6,F2,F4)
Start:Sept,2019~ Wed,Fri 12pm~1pm (Conv Eng-F6,F2,F4)
Start:Sept,2019~</t>
  </si>
  <si>
    <t>Date Posted
:
Sep 25, 2019 Sep 25, 2019 Start¬†Date: October 2019 Start¬†Date: October 2019 2019</t>
  </si>
  <si>
    <t>Date Posted
:
Sep 25, 2019 Sep 25, 2019 Start Date: October ~ December 2019 / Negotiable Start Date: October ~ December 2019 / Negotiable ber ~ December 2019</t>
  </si>
  <si>
    <t>Date Posted
:
Sep 25, 2019 Sep 25, 2019 Employment Period:¬†
From 4 November 2019 to 31 May 2020 (Seven months) Employment Period:¬†
From 4 November 2019 to 31 May 2020 (Seven months) :¬†
From 4 November 2019 to 31 May 2020 (Seven months) :¬†
From 4 November 2019 to 31 May 2020 (Seven months) From 4 November 2019(can be changed in accordance with mutual agreement) From 4 November 2019(can be changed in accordance with mutual agreement) From 4 November 2019(can be changed in accordance with mutual agreement) From 4 November 2019(can be changed in accordance with mutual agreement) Deadline for application is Sunday, 6 October 2019.
**Only completed applications will be considered. Deadline for application is Sunday, 6 October 2019.
**Only completed applications will be considered. Deadline for application is Sunday, 6 October 2019.
**Only completed applications will be considered. Deadline for application is Sunday, 6 October 2019.
**Only completed applications will be considered.</t>
  </si>
  <si>
    <t>Email: lovesimson@naver.com</t>
  </si>
  <si>
    <t>Last Modified
:
Sep 30, 2019 Sep 30, 2019 Map data ¬©2019 SK telecom</t>
  </si>
  <si>
    <t>Email: HEADOFSCHOOLS@SEOULCENTRAL.OR</t>
  </si>
  <si>
    <t>Date Posted
:
Sep 24, 2019 Sep 24, 2019</t>
  </si>
  <si>
    <t>Email: anna@virtedco.com</t>
  </si>
  <si>
    <t>Last Modified
:
Sep 27, 2019 Sep 27, 2019</t>
  </si>
  <si>
    <t>Date Posted
:
Sep 23, 2019 Sep 23, 2019</t>
  </si>
  <si>
    <t>Email: patrick@ivycollegiateschool.org</t>
  </si>
  <si>
    <t>Last Modified
:
Sep 24, 2019 Sep 24, 2019 Map data ¬©2019 SK telecom</t>
  </si>
  <si>
    <t>Email: hyjlee@rosettakorea.com</t>
  </si>
  <si>
    <t>Date Posted
:
Sep 23, 2019 Sep 23, 2019 Date : October 12th, 2019 Date : October 12th, 2019 Date : October 12th, 2019 Date : October 12th, 2019 Date : October 12th, 2019 Date : October 12th, 2019 Date : October 12th, 2019 Map data ¬©2019 SK telecom</t>
  </si>
  <si>
    <t>Email: ilee@bisce.net</t>
  </si>
  <si>
    <t>Date Posted
:
Sep 23, 2019 Sep 23, 2019 Map data ¬©2019 SK telecom</t>
  </si>
  <si>
    <t>Last Modified
:
Sep 24, 2019 Sep 24,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A.2 x 12pm~1pm (Conv Eng-F4,Kor)
B.2 x 6pm~7pm (Conv Eng-F4,Kor)
Start:Sept 20,2019~ A.2 x 12pm~1pm (Conv Eng-F4,Kor)
B.2 x 6pm~7pm (Conv Eng-F4,Kor)
Start:Sept 20,2019~ A.2 x 12pm~1pm (Conv Eng-F4,Kor)
B.2 x 6pm~7pm (Conv Eng-F4,Kor)
Start:Sept 20,2019~ A.2 x 12pm~1pm (Conv Eng-F4,Kor)
B.2 x 6pm~7pm (Conv Eng-F4,Kor)
Start:Sept 20,2019~ A.2 x 12pm~1pm (Conv Eng-F4,Kor)
B.2 x 6pm~7pm (Conv Eng-F4,Kor)
Start:Sept 20,2019~ 9.Ïú†ÌïúÏñëÌñâ / ÎÖ∏ÎüâÏßÑÏó≠ &amp; Í∏∞Ìù• (Noryangjin Stn &amp; Giheung)
Nov 11,2019~Nov 12,2019 / 9am~4:30pm (Interview Position-F6,F2(Noryangjin)
Nov 13,2019 /9am~1pm (Interview Position-F6,F2(Giheung) 9.Ïú†ÌïúÏñëÌñâ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Mon,Wed 5pm~6pm (Conv Eng-F4)
Start:Oct,2019~ Mon,Wed 5pm~6pm (Conv Eng-F4)
Start:Oct,2019~ Mon,Wed 5pm~6pm (Conv Eng-F4)
Start:Oct,2019~ Mon,Wed 5pm~6pm (Conv Eng-F4)
Start:Oct,2019~ Mon,Wed 5pm~6pm (Conv Eng-F4)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19. ÏóëÏä§Ìà¨ÏÜåÌîÑÌä∏ / Pangyo Stn,Gyeonggido (ÌåêÍµêÏó≠)
Wed,Fri 12pm~1pm (Conv Eng-F6,F2,F4)
Start:Sept,2019~ 19. ÏóëÏä§Ìà¨ÏÜåÌîÑÌä∏ / Pangyo Stn,Gyeonggido (ÌåêÍµêÏó≠)
Wed,Fri 12pm~1pm (Conv Eng-F6,F2,F4)
Start:Sept,2019~ Wed,Fri 12pm~1pm (Conv Eng-F6,F2,F4)
Start:Sept,2019~ Wed,Fri 12pm~1pm (Conv Eng-F6,F2,F4)
Start:Sept,2019~ Wed,Fri 12pm~1pm (Conv Eng-F6,F2,F4)
Start:Sept,2019~</t>
  </si>
  <si>
    <t>Last Modified
:
Sep 23, 2019 Sep 23, 2019</t>
  </si>
  <si>
    <t>Last Modified
:
Sep 25, 2019 Sep 25,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</si>
  <si>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Date Posted
:
Sep 20, 2019 Sep 20, 2019 Start Date: October ~ December 2019 / Negotiable Start Date: October ~ December 2019 / Negotiable Start Date: October ~ December 2019 / Negotiable Start Date: October ~ December 2019 / Negotiable Start Date: October ~ December 2019 / Negotiable Training Start Date: September ~ November 2019 / Negotiable Training Start Date: September ~ November 2019 / Negotiable Training Start Date: September ~ November 2019 / Negotiable Training Start Date: September ~ November 2019 / Negotiable September ~ November 2019 / Negotiable</t>
  </si>
  <si>
    <t>Date Posted
:
Sep 20, 2019 Sep 20, 2019 Start¬†Date: October 2019 Start¬†Date: October 2019 2019</t>
  </si>
  <si>
    <t>Date Posted
:
Sep 20, 2019 Sep 20, 2019</t>
  </si>
  <si>
    <t>Date Posted
:
Sep 20, 2019 Sep 20, 2019 Start Date: September ~ November 2019 / Negotiable Start Date: September ~ November 2019 / Negotiable September ~ November 2019</t>
  </si>
  <si>
    <t>Last Modified
:
Sep 20, 2019 Sep 20,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A.2 x 12pm~1pm (Conv Eng-F4,Kor)
B.2 x 6pm~7pm (Conv Eng-F4,Kor)
Start:Sept 20,2019~ A.2 x 12pm~1pm (Conv Eng-F4,Kor)
B.2 x 6pm~7pm (Conv Eng-F4,Kor)
Start:Sept 20,2019~ A.2 x 12pm~1pm (Conv Eng-F4,Kor)
B.2 x 6pm~7pm (Conv Eng-F4,Kor)
Start:Sept 20,2019~ A.2 x 12pm~1pm (Conv Eng-F4,Kor)
B.2 x 6pm~7pm (Conv Eng-F4,Kor)
Start:Sept 20,2019~ A.2 x 12pm~1pm (Conv Eng-F4,Kor)
B.2 x 6pm~7pm (Conv Eng-F4,Kor)
Start:Sept 20,2019~ 3.Ïú†ÌïúÏñëÌñâ / ÎÖ∏ÎüâÏßÑÏó≠ &amp; Í∏∞Ìù• (Noryangjin Stn &amp; Giheung)
Nov 11,2019~Nov 12,2019 / 9am~4:30pm (Interview Position-F6,F2(Noryangjin)
Nov 13,2019 /9am~1pm (Interview Position-F6,F2(Giheung) 3.Ïú†ÌïúÏñëÌñâ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5. ÌòÑÎåÄÏπ¥ÎìúÏ∫êÌîºÌÉà/ Íµ≠ÌöåÏùòÏÇ¨ÎãπÏó≠ (National Assembly Stn)
2 x 11:30am~12:30pm or 12pm~1pm (1:1 Biz Eng-F6,F2,F4)
Start:Oct,2019~ 5. ÌòÑÎåÄÏπ¥ÎìúÏ∫êÌîºÌÉà/ Íµ≠ÌöåÏùòÏÇ¨ÎãπÏó≠ (National Assembly Stn)
2 x 11:30am~12:30pm or 12pm~1pm (1:1 Biz Eng-F6,F2,F4)
Start:Oct,2019~ 2 x 11:30am~12:30pm or 12pm~1pm (1:1 Biz Eng-F6,F2,F4)
Start:Oct,2019~ 2 x 11:30am~12:30pm or 12pm~1pm (1:1 Biz Eng-F6,F2,F4)
Start:Oct,2019~ 2 x 11:30am~12:30pm or 12pm~1pm (1:1 Biz Eng-F6,F2,F4)
Start:Oct,2019~ Mon,Wed 5pm~6pm (Conv Eng-F4)
Start:Oct,2019~ Mon,Wed 5pm~6pm (Conv Eng-F4)
Start:Oct,2019~ Mon,Wed 5pm~6pm (Conv Eng-F4)
Start:Oct,2019~ Mon,Wed 5pm~6pm (Conv Eng-F4)
Start:Oct,2019~ Mon,Wed 5pm~6pm (Conv Eng-F4)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Mon,Wed,Fri 12pm~1pm (Conv Eng-F6,F2,F4,Kor)
Start:Sept 23,2019~Dec 13,2019 Mon,Wed,Fri 12pm~1pm (Conv Eng-F6,F2,F4,Kor)
Start:Sept 23,2019~Dec 13,2019 Mon,Wed,Fri 12pm~1pm (Conv Eng-F6,F2,F4,Kor)
Start:Sept 23,2019~Dec 13,2019 Mon,Wed,Fri 12pm~1pm (Conv Eng-F6,F2,F4,Kor)
Start:Sept 23,2019~Dec 13,2019 Mon,Wed,Fri 12pm~1pm (Conv Eng-F6,F2,F4,Kor)
Start:Sept 23,2019~Dec 13,2019 17. ÏóëÏä§Ìà¨ÏÜåÌîÑÌä∏ / Pangyo Stn,Gyeonggido (ÌåêÍµêÏó≠)
Wed,Fri 12pm~1pm (Conv Eng-F6,F2,F4)
Start:Sept,2019~ 17. ÏóëÏä§Ìà¨ÏÜåÌîÑÌä∏ / Pangyo Stn,Gyeonggido (ÌåêÍµêÏó≠)
Wed,Fri 12pm~1pm (Conv Eng-F6,F2,F4)
Start:Sept,2019~ Wed,Fri 12pm~1pm (Conv Eng-F6,F2,F4)
Start:Sept,2019~ Wed,Fri 12pm~1pm (Conv Eng-F6,F2,F4)
Start:Sept,2019~ Wed,Fri 12pm~1pm (Conv Eng-F6,F2,F4)
Start:Sept,2019~ 18.Kai (ÌïúÍµ≠ÏïåÏΩúÏÇ∞ÏóÖ)(Yonggin)(Ïö©Ïù∏)
Mon,Thu 2pm~4pm (1:1 Biz Eng-F4)
Start:Oct,2019~ 18.Kai (ÌïúÍµ≠ÏïåÏΩúÏÇ∞ÏóÖ)(Yonggin)(Ïö©Ïù∏)
Mon,Thu 2pm~4pm (1:1 Biz Eng-F4)
Start:Oct,2019~ Mon,Thu 2pm~4pm (1:1 Biz Eng-F4)
Start:Oct,2019~ Mon,Thu 2pm~4pm (1:1 Biz Eng-F4)
Start:Oct,2019~ Mon,Thu 2pm~4pm (1:1 Biz Eng-F4)
Start:Oct,2019~ 20. eÌé∏ÌïúÏÑ∏ÏÉÅ Ïò•ÏàòÌååÌÅ¨ÌûêÏä§ / Geumho Stn,Seoul (line 3)(Í∏àÌò∏Ïó≠)
Thu 11am~12pm (Conv Eng-F6,F2)
Start:Oct,2019~ 20. eÌé∏ÌïúÏÑ∏ÏÉÅ Ïò•ÏàòÌååÌÅ¨ÌûêÏä§ / Geumho Stn,Seoul (line 3)(Í∏àÌò∏Ïó≠)
Thu 11am~12pm (Conv Eng-F6,F2)
Start:Oct,2019~ Thu 11am~12pm (Conv Eng-F6,F2)
Start:Oct,2019~ Thu 11am~12pm (Conv Eng-F6,F2)
Start:Oct,2019~ Thu 11am~12pm (Conv Eng-F6,F2)
Start:Oct,2019~</t>
  </si>
  <si>
    <t>Email: honeybizkr@gmail.com Email: honeybizkr@gmail.com</t>
  </si>
  <si>
    <t>Date Posted
:
Sep 19, 2019 Sep 19, 2019 1) Starting Date: September 24th¬†(Tuesday), 2019 1) Starting Date: September 24th¬†(Tuesday), 2019 1) Starting Date: September 24th¬†(Tuesday), 2019 1) Starting Date: September 24th¬†(Tuesday), 2019 1) Starting Date: September 24th¬†(Tuesday), 2019 1) Starting Date: September 24th¬†(Tuesday), 2019</t>
  </si>
  <si>
    <t>Email: openbookeng@gmail.com</t>
  </si>
  <si>
    <t>Date Posted
:
Sep 18, 2019 Sep 18, 2019</t>
  </si>
  <si>
    <t>Last Modified
:
Sep 19, 2019 Sep 19, 2019</t>
  </si>
  <si>
    <t>Last Modified
:
Sep 30, 2019 Sep 30, 2019</t>
  </si>
  <si>
    <t>Email: snjedu@naver.com</t>
  </si>
  <si>
    <t>Date Posted
:
Sep 17, 2019 Sep 17, 2019</t>
  </si>
  <si>
    <t>Date Posted
:
Sep 17, 2019 Sep 17,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Mon,Wed 5pm~6pm (Conv Eng-F4)
Start:Oct,2019~ Mon,Wed 5pm~6pm (Conv Eng-F4)
Start:Oct,2019~ Mon,Wed 5pm~6pm (Conv Eng-F4)
Start:Oct,2019~ Mon,Wed 5pm~6pm (Conv Eng-F4)
Start:Oct,2019~ Mon,Wed 5pm~6pm (Conv Eng-F4)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Mon,Wed,Fri 12pm~1pm (Conv Eng-F6,F2,F4,Kor)
Start:Sept 23,2019~Dec 13,2019 Mon,Wed,Fri 12pm~1pm (Conv Eng-F6,F2,F4,Kor)
Start:Sept 23,2019~Dec 13,2019 Mon,Wed,Fri 12pm~1pm (Conv Eng-F6,F2,F4,Kor)
Start:Sept 23,2019~Dec 13,2019 Mon,Wed,Fri 12pm~1pm (Conv Eng-F6,F2,F4,Kor)
Start:Sept 23,2019~Dec 13,2019 Mon,Wed,Fri 12pm~1pm (Conv Eng-F6,F2,F4,Kor)
Start:Sept 23,2019~Dec 13,2019 Tue.Thu 5:30pm~7:30pm (TOEIC SP-Kor)
Start:Oct 15,2019~Dec 12,2019 Tue.Thu 5:30pm~7:30pm (TOEIC SP-Kor)
Start:Oct 15,2019~Dec 12,2019 Tue.Thu 5:30pm~7:30pm (TOEIC SP-Kor)
Start:Oct 15,2019~Dec 12,2019 Tue.Thu 5:30pm~7:30pm (TOEIC SP-Kor)
Start:Oct 15,2019~Dec 12,2019 Tue.Thu 5:30pm~7:30pm (TOEIC SP-Kor)
Start:Oct 15,2019~Dec 12,2019 12. ÏóëÏä§Ìà¨ÏÜåÌîÑÌä∏ / Pangyo Stn,Gyeonggido (ÌåêÍµêÏó≠)
Wed,Fri 12pm~1pm (Conv Eng-F6,F2,F4)
Start:Sept,2019~ 12. ÏóëÏä§Ìà¨ÏÜåÌîÑÌä∏ / Pangyo Stn,Gyeonggido (ÌåêÍµêÏó≠)
Wed,Fri 12pm~1pm (Conv Eng-F6,F2,F4)
Start:Sept,2019~ Wed,Fri 12pm~1pm (Conv Eng-F6,F2,F4)
Start:Sept,2019~ Wed,Fri 12pm~1pm (Conv Eng-F6,F2,F4)
Start:Sept,2019~ Wed,Fri 12pm~1pm (Conv Eng-F6,F2,F4)
Start:Sept,2019~ 13.Kai (ÌïúÍµ≠ÏïåÏΩúÏÇ∞ÏóÖ)(Yonggin)(Ïö©Ïù∏)
Mon,Thu 2pm~4pm (1:1 Biz Eng-F4)
Start:Oct,2019~ 13.Kai (ÌïúÍµ≠ÏïåÏΩúÏÇ∞ÏóÖ)(Yonggin)(Ïö©Ïù∏)
Mon,Thu 2pm~4pm (1:1 Biz Eng-F4)
Start:Oct,2019~ Mon,Thu 2pm~4pm (1:1 Biz Eng-F4)
Start:Oct,2019~ Mon,Thu 2pm~4pm (1:1 Biz Eng-F4)
Start:Oct,2019~ Mon,Thu 2pm~4pm (1:1 Biz Eng-F4)
Start:Oct,2019~ 15. eÌé∏ÌïúÏÑ∏ÏÉÅ Ïò•ÏàòÌååÌÅ¨ÌûêÏä§ / Geumho Stn,Seoul (line 3)(Í∏àÌò∏Ïó≠)
Thu 11am~12pm (Conv Eng-F6,F2)
Start:Oct,2019~ 15. eÌé∏ÌïúÏÑ∏ÏÉÅ Ïò•ÏàòÌååÌÅ¨ÌûêÏä§ / Geumho Stn,Seoul (line 3)(Í∏àÌò∏Ïó≠)
Thu 11am~12pm (Conv Eng-F6,F2)
Start:Oct,2019~ Thu 11am~12pm (Conv Eng-F6,F2)
Start:Oct,2019~ Thu 11am~12pm (Conv Eng-F6,F2)
Start:Oct,2019~ Thu 11am~12pm (Conv Eng-F6,F2)
Start:Oct,2019~</t>
  </si>
  <si>
    <t>Date Posted
:
Sep 16, 2019 Sep 16, 2019</t>
  </si>
  <si>
    <t>Date Posted
:
Sep 16, 2019 Sep 16, 2019 Map data ¬©2019 SK telecom</t>
  </si>
  <si>
    <t>Email: eniedu03@eniedu.kr</t>
  </si>
  <si>
    <t>Date Posted
:
Sep 16, 2019 Sep 16,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Mon,Wed,Fri 12pm~1pm (Conv Eng-F6,F2,F4,Kor)
Start:Sept 23,2019~Dec 13,2019 Mon,Wed,Fri 12pm~1pm (Conv Eng-F6,F2,F4,Kor)
Start:Sept 23,2019~Dec 13,2019 Mon,Wed,Fri 12pm~1pm (Conv Eng-F6,F2,F4,Kor)
Start:Sept 23,2019~Dec 13,2019 Mon,Wed,Fri 12pm~1pm (Conv Eng-F6,F2,F4,Kor)
Start:Sept 23,2019~Dec 13,2019 Mon,Wed,Fri 12pm~1pm (Conv Eng-F6,F2,F4,Kor)
Start:Sept 23,2019~Dec 13,2019 4. ÏóëÏä§Ìà¨ÏÜåÌîÑÌä∏ / Pangyo Stn,Gyeonggido (ÌåêÍµêÏó≠)
Wed,Fri 12pm~1pm (Conv Eng-F6,F2,F4)
Start:Sept,2019~ 4. ÏóëÏä§Ìà¨ÏÜåÌîÑÌä∏ / Pangyo Stn,Gyeonggido (ÌåêÍµêÏó≠)
Wed,Fri 12pm~1pm (Conv Eng-F6,F2,F4)
Start:Sept,2019~ Wed,Fri 12pm~1pm (Conv Eng-F6,F2,F4)
Start:Sept,2019~ Wed,Fri 12pm~1pm (Conv Eng-F6,F2,F4)
Start:Sept,2019~ Wed,Fri 12pm~1pm (Conv Eng-F6,F2,F4)
Start:Sept,2019~ 5.Kai (ÌïúÍµ≠ÏïåÏΩúÏÇ∞ÏóÖ)(Yonggin)(Ïö©Ïù∏)
Mon,Thu 2pm~4pm (1:1 Biz Eng-F4)
Start:Oct,2019~ 5.Kai (ÌïúÍµ≠ÏïåÏΩúÏÇ∞ÏóÖ)(Yonggin)(Ïö©Ïù∏)
Mon,Thu 2pm~4pm (1:1 Biz Eng-F4)
Start:Oct,2019~ Mon,Thu 2pm~4pm (1:1 Biz Eng-F4)
Start:Oct,2019~ Mon,Thu 2pm~4pm (1:1 Biz Eng-F4)
Start:Oct,2019~ Mon,Thu 2pm~4pm (1:1 Biz Eng-F4)
Start:Oct,2019~ 7. eÌé∏ÌïúÏÑ∏ÏÉÅ Ïò•ÏàòÌååÌÅ¨ÌûêÏä§ / Geumho Stn,Seoul (line 3)(Í∏àÌò∏Ïó≠)
Thu 11am~12pm (Conv Eng-F6,F2)
Start:Oct,2019~ 7. eÌé∏ÌïúÏÑ∏ÏÉÅ Ïò•ÏàòÌååÌÅ¨ÌûêÏä§ / Geumho Stn,Seoul (line 3)(Í∏àÌò∏Ïó≠)
Thu 11am~12pm (Conv Eng-F6,F2)
Start:Oct,2019~ Thu 11am~12pm (Conv Eng-F6,F2)
Start:Oct,2019~ Thu 11am~12pm (Conv Eng-F6,F2)
Start:Oct,2019~ Thu 11am~12pm (Conv Eng-F6,F2)
Start:Oct,2019~</t>
  </si>
  <si>
    <t>Email: recruiting.kaylee@gmail.com</t>
  </si>
  <si>
    <t>Date Posted
:
Sep 12, 2019 Sep 12, 2019</t>
  </si>
  <si>
    <t>Last Modified
:
Sep 18, 2019 Sep 18, 2019 Start Date: September ~ November 2019 / Negotiable Start Date: September ~ November 2019 / Negotiable September ~ November 2019</t>
  </si>
  <si>
    <t>Date Posted
:
Sep 11, 2019 Sep 11, 2019 Start Date: September ~ November 2019 / Negotiable Start Date: September ~ November 2019 / Negotiable September ~ November 2019</t>
  </si>
  <si>
    <t>Last Modified
:
Sep 19, 2019 Sep 19,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</si>
  <si>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Date Posted
:
Sep 10, 2019 Sep 10, 2019</t>
  </si>
  <si>
    <t>Email: kwpartners1@gmail.com</t>
  </si>
  <si>
    <t>Email: smha@megastudy.net</t>
  </si>
  <si>
    <t>Date Posted
:
Sep 9, 2019 Sep 9, 2019</t>
  </si>
  <si>
    <t>Date Posted
:
Sep 9, 2019 Sep 9, 2019 1) Starting Date: October 14th (Monday), 2019 1) Starting Date: October 14th (Monday), 2019 1) Starting Date: October 14th (Monday), 2019 1) Starting Date: October 14th (Monday), 2019</t>
  </si>
  <si>
    <t>Email: jinenglishacademy@gmail.com</t>
  </si>
  <si>
    <t>Date Posted
:
Sep 8, 2019 Sep 8, 2019 Map data ¬©2019 SK telecom</t>
  </si>
  <si>
    <t>Email: jelitewt676@gmail.com</t>
  </si>
  <si>
    <t>Date Posted
:
Sep 6, 2019 Sep 6, 2019 September 16th , 2019
Working Hours: Map data ¬©2019 SK telecom</t>
  </si>
  <si>
    <t>Last Modified
:
Sep 16, 2019 Sep 16, 2019</t>
  </si>
  <si>
    <t>Date Posted
:
Sep 6, 2019 Sep 6,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Sep 2019 Sep 2019 Sep 2019 Sep 2019 Sep 2019 Sep 2019 23 Sep ~ 20 Dec 2019 23 Sep ~ 20 Dec 2019 23 Sep ~ 20 Dec 2019 23 Sep ~ 20 Dec 2019 23 Sep ~ 20 Dec 2019 23 Sep ~ 20 Dec 2019 Oct 2019 Oct 2019 Oct 2019 Oct 2019 Oct 2019 Oct 2019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</si>
  <si>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Email: chomiel@in-touch.co.kr</t>
  </si>
  <si>
    <t>Date Posted
:
Sep 6, 2019 Sep 6, 2019 Map data ¬©2019 SK telecom</t>
  </si>
  <si>
    <t>Email: ziwoo2@gmail.com</t>
  </si>
  <si>
    <t>Last Modified
:
Sep 23, 2019 Sep 23, 2019 Map data ¬©2019 SK telecom</t>
  </si>
  <si>
    <t>Email: languageteacher@multicampus.com Email: languageteacher@multicampus.com</t>
  </si>
  <si>
    <t>Date Posted
:
Sep 6, 2019 Sep 6, 2019</t>
  </si>
  <si>
    <t>https://www.worknplay.co.kr/Work/Detail/Job/214168#Company_Profile</t>
  </si>
  <si>
    <t>https://www.worknplay.co.kr/Work/Detail/Job/214167#Company_Profile undefined</t>
  </si>
  <si>
    <t>https://www.worknplay.co.kr/Work/Detail/Job/214166#Company_Profile undefined</t>
  </si>
  <si>
    <t>https://www.worknplay.co.kr/Work/Detail/Job/214165#Company_Profile</t>
  </si>
  <si>
    <t>https://www.worknplay.co.kr/Work/Detail/Job/214164#Company_Profile undefined</t>
  </si>
  <si>
    <t>https://www.worknplay.co.kr/Work/Detail/Job/214163#Company_Profile</t>
  </si>
  <si>
    <t>https://www.worknplay.co.kr/Work/Detail/Job/214162#Company_Profile</t>
  </si>
  <si>
    <t>https://www.worknplay.co.kr/Work/Detail/Job/214161#Company_Profile</t>
  </si>
  <si>
    <t>https://www.worknplay.co.kr/Work/Detail/Job/214160#Company_Profile undefined</t>
  </si>
  <si>
    <t>https://www.worknplay.co.kr/Work/Detail/Job/214159#Company_Profile undefined</t>
  </si>
  <si>
    <t>https://www.worknplay.co.kr/Work/Detail/Job/214158#Company_Profile</t>
  </si>
  <si>
    <t>https://www.worknplay.co.kr/Work/Detail/Job/214157#Company_Profile</t>
  </si>
  <si>
    <t>https://www.worknplay.co.kr/Work/Detail/Job/214156#Company_Profile</t>
  </si>
  <si>
    <t>https://www.worknplay.co.kr/Work/Detail/Job/214155#Company_Profile</t>
  </si>
  <si>
    <t>https://www.worknplay.co.kr/Work/Detail/Job/214154#Company_Profile</t>
  </si>
  <si>
    <t>https://www.worknplay.co.kr/Work/Detail/Job/214153#Company_Profile</t>
  </si>
  <si>
    <t>https://www.worknplay.co.kr/Work/Detail/Job/214152#Company_Profile</t>
  </si>
  <si>
    <t>https://www.worknplay.co.kr/Work/Detail/Job/214151#Company_Profile</t>
  </si>
  <si>
    <t>https://www.worknplay.co.kr/Work/Detail/Job/214150#Company_Profile undefined</t>
  </si>
  <si>
    <t>https://www.worknplay.co.kr/Work/Detail/Job/214149#Company_Profile</t>
  </si>
  <si>
    <t>https://www.worknplay.co.kr/Work/Detail/Job/214148#Company_Profile</t>
  </si>
  <si>
    <t>https://www.worknplay.co.kr/Work/Detail/Job/214147#Company_Profile undefined</t>
  </si>
  <si>
    <t>https://www.worknplay.co.kr/Work/Detail/Job/214146#Company_Profile</t>
  </si>
  <si>
    <t>https://www.worknplay.co.kr/Work/Detail/Job/214145#Company_Profile</t>
  </si>
  <si>
    <t>https://www.worknplay.co.kr/Work/Detail/Job/214144#Company_Profile</t>
  </si>
  <si>
    <t>https://www.worknplay.co.kr/Work/Detail/Job/214143#Company_Profile</t>
  </si>
  <si>
    <t>https://www.worknplay.co.kr/Work/Detail/Job/214142#Company_Profile</t>
  </si>
  <si>
    <t>https://www.worknplay.co.kr/Work/Detail/Job/214140#Company_Profile</t>
  </si>
  <si>
    <t>https://www.worknplay.co.kr/Work/Detail/Job/214139#Company_Profile</t>
  </si>
  <si>
    <t>https://www.worknplay.co.kr/Work/Detail/Job/214138#Company_Profile</t>
  </si>
  <si>
    <t>https://www.worknplay.co.kr/Work/Detail/Job/214137#Company_Profile</t>
  </si>
  <si>
    <t>https://www.worknplay.co.kr/Work/Detail/Job/214135#Company_Profile undefined</t>
  </si>
  <si>
    <t>https://www.worknplay.co.kr/Work/Detail/Job/214134#Company_Profile undefined</t>
  </si>
  <si>
    <t>https://www.worknplay.co.kr/Work/Detail/Job/214133#Company_Profile undefined</t>
  </si>
  <si>
    <t>https://www.worknplay.co.kr/Work/Detail/Job/214132#Company_Profile</t>
  </si>
  <si>
    <t>https://www.worknplay.co.kr/Work/Detail/Job/214131#Company_Profile</t>
  </si>
  <si>
    <t>https://www.worknplay.co.kr/Work/Detail/Job/214130#Company_Profile</t>
  </si>
  <si>
    <t>https://www.worknplay.co.kr/Work/Detail/Job/214129#Company_Profile</t>
  </si>
  <si>
    <t>https://www.worknplay.co.kr/Work/Detail/Job/214128#Company_Profile</t>
  </si>
  <si>
    <t>https://www.worknplay.co.kr/Work/Detail/Job/214127#Company_Profile</t>
  </si>
  <si>
    <t>https://www.worknplay.co.kr/Work/Detail/Job/214126#Company_Profile</t>
  </si>
  <si>
    <t>https://www.worknplay.co.kr/Work/Detail/Job/214125#Company_Profile</t>
  </si>
  <si>
    <t>https://www.worknplay.co.kr/Work/Detail/Job/214124#Company_Profile</t>
  </si>
  <si>
    <t>https://www.worknplay.co.kr/Work/Detail/Job/214123#Company_Profile</t>
  </si>
  <si>
    <t>https://www.worknplay.co.kr/Work/Detail/Job/214122#Company_Profile undefined</t>
  </si>
  <si>
    <t>https://www.worknplay.co.kr/Work/Detail/Job/214121#Company_Profile undefined</t>
  </si>
  <si>
    <t>https://www.worknplay.co.kr/Work/Detail/Job/214120#Company_Profile</t>
  </si>
  <si>
    <t>https://www.worknplay.co.kr/Work/Detail/Job/214119#Company_Profile undefined</t>
  </si>
  <si>
    <t>https://www.worknplay.co.kr/Work/Detail/Job/214118#Company_Profile undefined</t>
  </si>
  <si>
    <t>https://www.worknplay.co.kr/Work/Detail/Job/214117#Company_Profile</t>
  </si>
  <si>
    <t>https://www.worknplay.co.kr/Work/Detail/Job/214116#Company_Profile</t>
  </si>
  <si>
    <t>https://www.worknplay.co.kr/Work/Detail/Job/214115#Company_Profile</t>
  </si>
  <si>
    <t>https://www.worknplay.co.kr/Work/Detail/Job/214114#Company_Profile undefined</t>
  </si>
  <si>
    <t>https://www.worknplay.co.kr/Work/Detail/Job/214113#Company_Profile</t>
  </si>
  <si>
    <t>https://www.worknplay.co.kr/Work/Detail/Job/214112#Company_Profile undefined</t>
  </si>
  <si>
    <t>https://www.worknplay.co.kr/Work/Detail/Job/214111#Company_Profile</t>
  </si>
  <si>
    <t>https://www.worknplay.co.kr/Work/Detail/Job/214110#Company_Profile</t>
  </si>
  <si>
    <t>https://www.worknplay.co.kr/Work/Detail/Job/214109#Company_Profile</t>
  </si>
  <si>
    <t>https://www.worknplay.co.kr/Work/Detail/Job/214108#Company_Profile</t>
  </si>
  <si>
    <t>https://www.worknplay.co.kr/Work/Detail/Job/214107#Company_Profile</t>
  </si>
  <si>
    <t>https://www.worknplay.co.kr/Work/Detail/Job/214106#Company_Profile</t>
  </si>
  <si>
    <t>https://www.worknplay.co.kr/Work/Detail/Job/214105#Company_Profile</t>
  </si>
  <si>
    <t>https://www.worknplay.co.kr/Work/Detail/Job/214104#Company_Profile</t>
  </si>
  <si>
    <t>https://www.worknplay.co.kr/Work/Detail/Job/214103#Company_Profile undefined</t>
  </si>
  <si>
    <t>https://www.worknplay.co.kr/Work/Detail/Job/214102#Company_Profile undefined</t>
  </si>
  <si>
    <t>https://www.worknplay.co.kr/Work/Detail/Job/214101#Company_Profile</t>
  </si>
  <si>
    <t>https://www.worknplay.co.kr/Work/Detail/Job/214100#Company_Profile</t>
  </si>
  <si>
    <t>https://www.worknplay.co.kr/Work/Detail/Job/214099#Company_Profile</t>
  </si>
  <si>
    <t>https://www.worknplay.co.kr/Work/Detail/Job/214098#Company_Profile</t>
  </si>
  <si>
    <t>https://www.worknplay.co.kr/Work/Detail/Job/214095#Company_Profile</t>
  </si>
  <si>
    <t>https://www.worknplay.co.kr/Work/Detail/Job/214094#Company_Profile</t>
  </si>
  <si>
    <t>https://www.worknplay.co.kr/Work/Detail/Job/214093#Company_Profile</t>
  </si>
  <si>
    <t>https://www.worknplay.co.kr/Work/Detail/Job/214092#Company_Profile</t>
  </si>
  <si>
    <t>https://www.worknplay.co.kr/Work/Detail/Job/214091#Company_Profile</t>
  </si>
  <si>
    <t>https://www.worknplay.co.kr/Work/Detail/Job/214090#Company_Profile</t>
  </si>
  <si>
    <t>https://www.worknplay.co.kr/Work/Detail/Job/214089#Company_Profile</t>
  </si>
  <si>
    <t>https://www.worknplay.co.kr/Work/Detail/Job/214088#Company_Profile</t>
  </si>
  <si>
    <t>Date crop right</t>
  </si>
  <si>
    <t>date crop left</t>
  </si>
  <si>
    <t>virtedco@virtedco.com</t>
  </si>
  <si>
    <t>Email Address crop right</t>
  </si>
  <si>
    <t>Email Address crop left</t>
  </si>
  <si>
    <t>Job Board</t>
  </si>
  <si>
    <t>Recriuter</t>
  </si>
  <si>
    <t>Daves</t>
  </si>
  <si>
    <t>EJM</t>
  </si>
  <si>
    <t>WnP</t>
  </si>
  <si>
    <t>Price</t>
  </si>
  <si>
    <t>Pricing Chart</t>
  </si>
  <si>
    <t>Recruiters</t>
  </si>
  <si>
    <t>Row Labels</t>
  </si>
  <si>
    <t>(blank)</t>
  </si>
  <si>
    <t>Grand Total</t>
  </si>
  <si>
    <t>Column Labels</t>
  </si>
  <si>
    <t>Count of Post Date</t>
  </si>
  <si>
    <t>Last Modified
:
Sep 11, 2019 Sep 11, 2019 Start Date: October ~ December 2019 / Negotiable Start Date: October ~ December 2019 / Negotiable Start Date: October ~ December 2019 / Negotiable Start Date: October ~ December 2019 / Negotiable Start Date: October ~ December 2019 / Negotiable Start Date: October ~ December 2019 / Negotiable Start Date: October ~ December 2019 / Negotiable Start Date: October ~ December 2019 / Negotiable Start Date: October ~ December 2019 / Negotiable Training Start Date:¬†September ~ November 2019 / Negotiable Training Start Date:¬†September ~ November 2019 / Negotiable Training Start Date:¬†September ~ November 2019 / Negotiable Training Start Date:¬†September ~ November 2019 / Negotiable Training Start Date:¬†September ~ November 2019 / Negotiable Training Start Date:¬†September ~ November 2019 / Negotiable Training Start Date:¬†September ~ November 2019 / Negotiable September ~ November 2019 / Negotiable September ~ November 2019 / Negotiable</t>
  </si>
  <si>
    <t>https://www.worknplay.co.kr/Work/Detail/Job/214087#Company_Profile undefined</t>
  </si>
  <si>
    <t>Email: gangsoi2580@gmail.com</t>
  </si>
  <si>
    <t>https://www.worknplay.co.kr/Work/Detail/Job/214086#Company_Profile</t>
  </si>
  <si>
    <t>https://www.worknplay.co.kr/Work/Detail/Job/214085#Company_Profile undefined</t>
  </si>
  <si>
    <t>Email: educonhan@gmail.com</t>
  </si>
  <si>
    <t>https://www.worknplay.co.kr/Work/Detail/Job/214084#Company_Profile</t>
  </si>
  <si>
    <t>Date Posted
:
Sep 5, 2019 Sep 5,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t>
  </si>
  <si>
    <t>https://www.worknplay.co.kr/Work/Detail/Job/214083#Company_Profile</t>
  </si>
  <si>
    <t>Last Modified
:
Sep 6, 2019 Sep 6,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5.Yeoido Stn,Seoul (line 5)(Ïó¨ÏùòÎèÑÏó≠)
A.Tue.Thu 5:30pm~6:30pm (Conv Eng-F6,F2,F4)
B.Wed 5:30pm~6:30pm (Conv Eng-F6,F2,F4)
Start:Sept,2019~ 5.Yeoido Stn,Seoul (line 5)(Ïó¨ÏùòÎèÑÏó≠)
A.Tue.Thu 5:30pm~6:30pm (Conv Eng-F6,F2,F4)
B.Wed 5:30pm~6:30pm (Conv Eng-F6,F2,F4)
Start:Sept,2019~ A.Tue.Thu 5:30pm~6:30pm (Conv Eng-F6,F2,F4)
B.Wed 5:30pm~6:30pm (Conv Eng-F6,F2,F4)
Start:Sept,2019~ A.Tue.Thu 5:30pm~6:30pm (Conv Eng-F6,F2,F4)
B.Wed 5:30pm~6:30pm (Conv Eng-F6,F2,F4)
Start:Sept,2019~ A.Tue.Thu 5:30pm~6:30pm (Conv Eng-F6,F2,F4)
B.Wed 5:30pm~6:30pm (Conv Eng-F6,F2,F4)
Start:Sept,2019~ B.Tue.Fri 1:50pm~2:50pm (Biz Eng-Kor)
Start:Sept,2019~ B.Tue.Fri 1:50pm~2:50pm (Biz Eng-Kor)
Start:Sept,2019~ B.Tue.Fri 1:50pm~2:50pm (Biz Eng-Kor)
Start:Sept,2019~ B.Tue.Fri 1:50pm~2:50pm (Biz Eng-Kor)
Start:Sept,2019~ B.Tue.Fri 1:50pm~2:50pm (Biz Eng-Kor)
Start:Sept,2019~ B.Mon~Fri ¬†3pm~4pm (1:1 Biz Eng-F6,F2)
Start:Sept 9,2019~ B.Mon~Fri ¬†3pm~4pm (1:1 Biz Eng-F6,F2)
Start:Sept 9,2019~ B.Mon~Fri ¬†3pm~4pm (1:1 Biz Eng-F6,F2)
Start:Sept 9,2019~ B.Mon~Fri ¬†3pm~4pm (1:1 Biz Eng-F6,F2)
Start:Sept 9,2019~ B.Mon~Fri ¬†3pm~4pm (1:1 Biz Eng-F6,F2)
Start:Sept 9,2019~ Mon~Fri 7am~8am (1:1 Biz Eng-F6,F2)
Start:Sept 9,2019~ Mon~Fri 7am~8am (1:1 Biz Eng-F6,F2)
Start:Sept 9,2019~ Mon~Fri 7am~8am (1:1 Biz Eng-F6,F2)
Start:Sept 9,2019~ Mon~Fri 7am~8am (1:1 Biz Eng-F6,F2)
Start:Sept 9,2019~ Mon~Fri 7am~8am (1:1 Biz Eng-F6,F2)
Start:Sept 9,2019~ 2 x 4pm~4:30pm (1:1 Biz Eng-F4,Kor)
Start:Sept 9,2019~ 2 x 4pm~4:30pm (1:1 Biz Eng-F4,Kor)
Start:Sept 9,2019~ 2 x 4pm~4:30pm (1:1 Biz Eng-F4,Kor)
Start:Sept 9,2019~ 2 x 4pm~4:30pm (1:1 Biz Eng-F4,Kor)
Start:Sept 9,2019~ 2 x 4pm~4:30pm (1:1 Biz Eng-F4,Kor)
Start:Sept 9,2019~ 12.Geumho Stn,Seoul (line 3)(Í∏àÌò∏Ïó≠)
Thu 11am~12pm (Conv Eng-F6,F2)
Start:Oct,2019~ 12.Geumho Stn,Seoul (line 3)(Í∏àÌò∏Ïó≠)
Thu 11am~12pm (Conv Eng-F6,F2)
Start:Oct,2019~ Thu 11am~12pm (Conv Eng-F6,F2)
Start:Oct,2019~ Thu 11am~12pm (Conv Eng-F6,F2)
Start:Oct,2019~ Thu 11am~12pm (Conv Eng-F6,F2)
Start:Oct,2019~ 13.Cheongju,Chungcheongbukdu (Ï≤≠Ï£º/Ï∂©Ï≤≠Î∂ÅÎèÑ)
Mon,Tue,Thu 4:30pm~6pm (Conv Eng-Kor)
Start:Sept 16,2019~Nov 21,2019 13.Cheongju,Chungcheongbukdu (Ï≤≠Ï£º/Ï∂©Ï≤≠Î∂ÅÎèÑ)
Mon,Tue,Thu 4:30pm~6pm (Conv Eng-Kor)
Start:Sept 16,2019~Nov 21,2019 Mon,Tue,Thu 4:30pm~6pm (Conv Eng-Kor)
Start:Sept 16,2019~Nov 21,2019 Mon,Tue,Thu 4:30pm~6pm (Conv Eng-Kor)
Start:Sept 16,2019~Nov 21,2019 Mon,Tue,Thu 4:30pm~6pm (Conv Eng-Kor)
Start:Sept 16,2019~Nov 21,2019 14.Yeoksam Stn,Seoul (line 2)(Ïó≠ÏÇºÏó≠)
2 x 30 hrs per week (1:1 Biz Eng)
Start:Sept,2019 or Oct,2019~ 14.Yeoksam Stn,Seoul (line 2)(Ïó≠ÏÇºÏó≠)
2 x 30 hrs per week (1:1 Biz Eng)
Start:Sept,2019 or Oct,2019~ 13.Pangyo Stn,Gyeonggido (ÌåêÍµêÏó≠)
Wed,Fri 12pm~1pm (Conv Eng-F6,F2,F4)
Start:Sept,2019~ 13.Pangyo Stn,Gyeonggido (ÌåêÍµêÏó≠)
Wed,Fri 12pm~1pm (Conv Eng-F6,F2,F4)
Start:Sept,2019~ Wed,Fri 12pm~1pm (Conv Eng-F6,F2,F4)
Start:Sept,2019~ Wed,Fri 12pm~1pm (Conv Eng-F6,F2,F4)
Start:Sept,2019~ Wed,Fri 12pm~1pm (Conv Eng-F6,F2,F4)
Start:Sept,2019~</t>
  </si>
  <si>
    <t>https://www.worknplay.co.kr/Work/Detail/Job/214082#Company_Profile</t>
  </si>
  <si>
    <t>Email: recruit@eckedu.com</t>
  </si>
  <si>
    <t>Date Posted
:
Sep 5, 2019 Sep 5, 2019 Map data ¬©2019 SK telecom</t>
  </si>
  <si>
    <t>https://www.worknplay.co.kr/Work/Detail/Job/214081#Company_Profile</t>
  </si>
  <si>
    <t>Date Posted
:
Sep 5, 2019 Sep 5, 2019</t>
  </si>
  <si>
    <t>https://www.worknplay.co.kr/Work/Detail/Job/214080#Company_Profile</t>
  </si>
  <si>
    <t>Qualifications:
1. Must have a Bachelor‚Äôs Degree
2. More than 2 years of teaching experience or Native-level English speakers
3. F2/F4/F5/F6 Visa holders (or legally allowed to stay/work in Korea)
How To Apply:
1. Email to¬†bcm.teacher.recruit@gmail.com
2. Updated resume with detailed teaching experience, recent photo, nationality
3. Copy of Degree
4. Copy of TESOL / TESL / TEFL Certificate (if you have)
5.¬†Sample voice file¬†¬†(1 min) Email: bcm.teacher.recruit@gmail.com Email: bcm.teacher.recruit@gmail.com</t>
  </si>
  <si>
    <t>https://www.worknplay.co.kr/Work/Detail/Job/214079#Company_Profile</t>
  </si>
  <si>
    <t>Last Modified
:
Sep 6, 2019 Sep 6, 2019 Start Date:¬†September ~ November 2019¬†/ Negotiable Start Date:¬†September ~ November 2019¬†/ Negotiable Start Date:¬†September ~ November 2019¬†/ Negotiable Start Date:¬†September ~ November 2019¬†/ Negotiable September ~ November 2019 September ~ November 2019</t>
  </si>
  <si>
    <t>https://www.worknplay.co.kr/Work/Detail/Job/214078#Company_Profile undefined</t>
  </si>
  <si>
    <t>Last Modified
:
Sep 5, 2019 Sep 5,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3.Yeoido Stn,Seoul (line 5)(Ïó¨ÏùòÎèÑÏó≠)
A.Tue.Thu 5:30pm~6:30pm (Conv Eng-F6,F2,F4)
B.Wed 5:30pm~6:30pm (Conv Eng-F6,F2,F4)
Start:Sept,2019~ 3.Yeoido Stn,Seoul (line 5)(Ïó¨ÏùòÎèÑÏó≠)
A.Tue.Thu 5:30pm~6:30pm (Conv Eng-F6,F2,F4)
B.Wed 5:30pm~6:30pm (Conv Eng-F6,F2,F4)
Start:Sept,2019~ A.Tue.Thu 5:30pm~6:30pm (Conv Eng-F6,F2,F4)
B.Wed 5:30pm~6:30pm (Conv Eng-F6,F2,F4)
Start:Sept,2019~ A.Tue.Thu 5:30pm~6:30pm (Conv Eng-F6,F2,F4)
B.Wed 5:30pm~6:30pm (Conv Eng-F6,F2,F4)
Start:Sept,2019~ A.Tue.Thu 5:30pm~6:30pm (Conv Eng-F6,F2,F4)
B.Wed 5:30pm~6:30pm (Conv Eng-F6,F2,F4)
Start:Sept,2019~ B.Tue.Fri 1:50pm~2:50pm (Biz Eng-Kor)
Start:Sept,2019~ B.Tue.Fri 1:50pm~2:50pm (Biz Eng-Kor)
Start:Sept,2019~ B.Tue.Fri 1:50pm~2:50pm (Biz Eng-Kor)
Start:Sept,2019~ B.Tue.Fri 1:50pm~2:50pm (Biz Eng-Kor)
Start:Sept,2019~ B.Tue.Fri 1:50pm~2:50pm (Biz Eng-Kor)
Start:Sept,2019~ Start:Sept 9,2019~ Start:Sept 9,2019~ Start:Sept 9,2019~ Start:Sept 9,2019~ Start:Sept 9,2019~ Mon~Fri 7am~8am (1:1 Biz Eng-F6,F2)
Start:Sept 9,2019~ Mon~Fri 7am~8am (1:1 Biz Eng-F6,F2)
Start:Sept 9,2019~ Mon~Fri 7am~8am (1:1 Biz Eng-F6,F2)
Start:Sept 9,2019~ Mon~Fri 7am~8am (1:1 Biz Eng-F6,F2)
Start:Sept 9,2019~ Mon~Fri 7am~8am (1:1 Biz Eng-F6,F2)
Start:Sept 9,2019~ 2 x 4pm~4:30pm (1:1 Biz Eng-F4,Kor)
Start:Sept 9,2019~ 2 x 4pm~4:30pm (1:1 Biz Eng-F4,Kor)
Start:Sept 9,2019~ 2 x 4pm~4:30pm (1:1 Biz Eng-F4,Kor)
Start:Sept 9,2019~ 2 x 4pm~4:30pm (1:1 Biz Eng-F4,Kor)
Start:Sept 9,2019~ 2 x 4pm~4:30pm (1:1 Biz Eng-F4,Kor)
Start:Sept 9,2019~ 9.Geumho Stn,Seoul (line 3)(Í∏àÌò∏Ïó≠)
Thu 11am~12pm (Conv Eng-F6,F2)
Start:Oct,2019~ 9.Geumho Stn,Seoul (line 3)(Í∏àÌò∏Ïó≠)
Thu 11am~12pm (Conv Eng-F6,F2)
Start:Oct,2019~ Thu 11am~12pm (Conv Eng-F6,F2)
Start:Oct,2019~ Thu 11am~12pm (Conv Eng-F6,F2)
Start:Oct,2019~ Thu 11am~12pm (Conv Eng-F6,F2)
Start:Oct,2019~ 10.Cheongju,Chungcheongbukdu (Ï≤≠Ï£º/Ï∂©Ï≤≠Î∂ÅÎèÑ)
Mon,Tue,Thu 4:30pm~6pm (Conv Eng-Kor)
Start:Sept 16,2019~Nov 21,2019 10.Cheongju,Chungcheongbukdu (Ï≤≠Ï£º/Ï∂©Ï≤≠Î∂ÅÎèÑ)
Mon,Tue,Thu 4:30pm~6pm (Conv Eng-Kor)
Start:Sept 16,2019~Nov 21,2019 Mon,Tue,Thu 4:30pm~6pm (Conv Eng-Kor)
Start:Sept 16,2019~Nov 21,2019 Mon,Tue,Thu 4:30pm~6pm (Conv Eng-Kor)
Start:Sept 16,2019~Nov 21,2019 Mon,Tue,Thu 4:30pm~6pm (Conv Eng-Kor)
Start:Sept 16,2019~Nov 21,2019 11.Yeoksam Stn,Seoul (line 2)(Ïó≠ÏÇºÏó≠)
2 x 30 hrs per week (1:1 Biz Eng)
Start:Sept,2019 or Oct,2019~ 11.Yeoksam Stn,Seoul (line 2)(Ïó≠ÏÇºÏó≠)
2 x 30 hrs per week (1:1 Biz Eng)
Start:Sept,2019 or Oct,2019~ 12.Pangyo Stn,Gyeonggido (ÌåêÍµêÏó≠)
Wed,Fri 12pm~1pm (Conv Eng-F6,F2,F4)
Start:Sept,2019~ 12.Pangyo Stn,Gyeonggido (ÌåêÍµêÏó≠)
Wed,Fri 12pm~1pm (Conv Eng-F6,F2,F4)
Start:Sept,2019~ Wed,Fri 12pm~1pm (Conv Eng-F6,F2,F4)
Start:Sept,2019~ Wed,Fri 12pm~1pm (Conv Eng-F6,F2,F4)
Start:Sept,2019~ Wed,Fri 12pm~1pm (Conv Eng-F6,F2,F4)
Start:Sept,2019~</t>
  </si>
  <si>
    <t>https://www.worknplay.co.kr/Work/Detail/Job/214077#Company_Profile</t>
  </si>
  <si>
    <t>Email: grace611@sisaed.com</t>
  </si>
  <si>
    <t>Date Posted
:
Sep 4, 2019 Sep 4, 2019 Map data ¬©2019 SK telecom</t>
  </si>
  <si>
    <t>https://www.worknplay.co.kr/Work/Detail/Job/214076#Company_Profile</t>
  </si>
  <si>
    <t>https://www.worknplay.co.kr/Work/Detail/Job/214075#Company_Profile undefined</t>
  </si>
  <si>
    <t>Email: kangb@korea.com</t>
  </si>
  <si>
    <t>Date Posted
:
Sep 4, 2019 Sep 4, 2019</t>
  </si>
  <si>
    <t>https://www.worknplay.co.kr/Work/Detail/Job/214074#Company_Profile</t>
  </si>
  <si>
    <t>Last Modified
:
Sep 4, 2019 Sep 4, 2019</t>
  </si>
  <si>
    <t>https://www.worknplay.co.kr/Work/Detail/Job/214073#Company_Profile</t>
  </si>
  <si>
    <t>https://www.worknplay.co.kr/Work/Detail/Job/214072#Company_Profile</t>
  </si>
  <si>
    <t>Date Posted
:
Sep 3, 2019 Sep 3,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3.Seongu Stn,Seoul (line 2)(ÏÑ±ÏàòÏó≠)
Tue 6:30pm~8:30pm (Conv Eng-F6,F2,F4,Kor)
Start:Sept 10,2019~ 3.Seongu Stn,Seoul (line 2)(ÏÑ±ÏàòÏó≠)
Tue 6:30pm~8:30pm (Conv Eng-F6,F2,F4,Kor)
Start:Sept 10,2019~ Tue 6:30pm~8:30pm (Conv Eng-F6,F2,F4,Kor)
Start:Sept 10,2019~ Tue 6:30pm~8:30pm (Conv Eng-F6,F2,F4,Kor)
Start:Sept 10,2019~ Tue 6:30pm~8:30pm (Conv Eng-F6,F2,F4,Kor)
Start:Sept 10,2019~ 4.Yeoido Stn,Seoul (line 5)(Ïó¨ÏùòÎèÑÏó≠)
A.Tue.Thu 5:30pm~6:30pm (Conv Eng-F6,F2,F4)
B.Wed 5:30pm~6:30pm (Conv Eng-F6,F2,F4)
Start:Sept,2019~ 4.Yeoido Stn,Seoul (line 5)(Ïó¨ÏùòÎèÑÏó≠)
A.Tue.Thu 5:30pm~6:30pm (Conv Eng-F6,F2,F4)
B.Wed 5:30pm~6:30pm (Conv Eng-F6,F2,F4)
Start:Sept,2019~ A.Tue.Thu 5:30pm~6:30pm (Conv Eng-F6,F2,F4)
B.Wed 5:30pm~6:30pm (Conv Eng-F6,F2,F4)
Start:Sept,2019~ A.Tue.Thu 5:30pm~6:30pm (Conv Eng-F6,F2,F4)
B.Wed 5:30pm~6:30pm (Conv Eng-F6,F2,F4)
Start:Sept,2019~ A.Tue.Thu 5:30pm~6:30pm (Conv Eng-F6,F2,F4)
B.Wed 5:30pm~6:30pm (Conv Eng-F6,F2,F4)
Start:Sept,2019~ 5.Pangyo Stn,Gyeonggido (ÌåêÍµêÏó≠)
A.Mon,Wed,Fri 8:40am~9:40am (Biz Eng-F6,F2,Kor)
B.Tue.Thu 1:50pm~2:50pm (Biz Eng-Kor)
C.Mon,Wed 1:50pm~2:50pm (Biz Eng-F4,Kor)
Start:Sept,2019~ 5.Pangyo Stn,Gyeonggido (ÌåêÍµêÏó≠)
A.Mon,Wed,Fri 8:40am~9:40am (Biz Eng-F6,F2,Kor)
B.Tue.Thu 1:50pm~2:50pm (Biz Eng-Kor)
C.Mon,Wed 1:50pm~2:50pm (Biz Eng-F4,Kor)
Start:Sept,2019~ A.Mon,Wed,Fri 8:40am~9:40am (Biz Eng-F6,F2,Kor)
B.Tue.Thu 1:50pm~2:50pm (Biz Eng-Kor)
C.Mon,Wed 1:50pm~2:50pm (Biz Eng-F4,Kor)
Start:Sept,2019~ A.Mon,Wed,Fri 8:40am~9:40am (Biz Eng-F6,F2,Kor)
B.Tue.Thu 1:50pm~2:50pm (Biz Eng-Kor)
C.Mon,Wed 1:50pm~2:50pm (Biz Eng-F4,Kor)
Start:Sept,2019~ A.Mon,Wed,Fri 8:40am~9:40am (Biz Eng-F6,F2,Kor)
B.Tue.Thu 1:50pm~2:50pm (Biz Eng-Kor)
C.Mon,Wed 1:50pm~2:50pm (Biz Eng-F4,Kor)
Start:Sept,2019~ Mon~Fri 7am~8am (1:1 Biz Eng-F6,F2)
Start:Sept 9,2019~ Mon~Fri 7am~8am (1:1 Biz Eng-F6,F2)
Start:Sept 9,2019~ Mon~Fri 7am~8am (1:1 Biz Eng-F6,F2)
Start:Sept 9,2019~ Mon~Fri 7am~8am (1:1 Biz Eng-F6,F2)
Start:Sept 9,2019~ Mon~Fri 7am~8am (1:1 Biz Eng-F6,F2)
Start:Sept 9,2019~ 2 x 4pm~4:30pm (1:1 Biz Eng-F4,Kor)
Start:Sept 9,2019~ 2 x 4pm~4:30pm (1:1 Biz Eng-F4,Kor)
Start:Sept 9,2019~ 2 x 4pm~4:30pm (1:1 Biz Eng-F4,Kor)
Start:Sept 9,2019~ 2 x 4pm~4:30pm (1:1 Biz Eng-F4,Kor)
Start:Sept 9,2019~ 2 x 4pm~4:30pm (1:1 Biz Eng-F4,Kor)
Start:Sept 9,2019~ Tue.Thu 1:50pm~2:50pm (Biz Chinese &amp; Japanese-F6,F2)
Start:Sept,2019~ Tue.Thu 1:50pm~2:50pm (Biz Chinese &amp; Japanese-F6,F2)
Start:Sept,2019~ Tue.Thu 1:50pm~2:50pm (Biz Chinese &amp; Japanese-F6,F2)
Start:Sept,2019~ Tue.Thu 1:50pm~2:50pm (Biz Chinese &amp; Japanese-F6,F2)
Start:Sept,2019~ Tue.Thu 1:50pm~2:50pm (Biz Chinese &amp; Japanese-F6,F2)
Start:Sept,2019~ Start:Sept 9,2019~ Start:Sept 9,2019~ Start:Sept 9,2019~ Start:Sept 9,2019~ Start:Sept 9,2019~ Mon~Fri 3pm~4pm (1:1 Biz Eng-F6,F2,F4)
Start:Sept 9,2019~ Mon~Fri 3pm~4pm (1:1 Biz Eng-F6,F2,F4)
Start:Sept 9,2019~ Mon~Fri 3pm~4pm (1:1 Biz Eng-F6,F2,F4)
Start:Sept 9,2019~ Mon~Fri 3pm~4pm (1:1 Biz Eng-F6,F2,F4)
Start:Sept 9,2019~ Mon~Fri 3pm~4pm (1:1 Biz Eng-F6,F2,F4)
Start:Sept 9,2019~ 12.Geumho Stn,Seoul (line 3)(Í∏àÌò∏Ïó≠)
Thu 11am~12pm (Conv Eng-F6,F2)
Start:Oct,2019~ 12.Geumho Stn,Seoul (line 3)(Í∏àÌò∏Ïó≠)
Thu 11am~12pm (Conv Eng-F6,F2)
Start:Oct,2019~ Thu 11am~12pm (Conv Eng-F6,F2)
Start:Oct,2019~ Thu 11am~12pm (Conv Eng-F6,F2)
Start:Oct,2019~ Thu 11am~12pm (Conv Eng-F6,F2)
Start:Oct,2019~ 14.Cheongju,Chungcheongbukdu (Ï≤≠Ï£º/Ï∂©Ï≤≠Î∂ÅÎèÑ)
Mon,Tue,Thu 4:30pm~6pm (Conv Eng-Kor)
Start:Sept 16,2019~Nov 21,2019 14.Cheongju,Chungcheongbukdu (Ï≤≠Ï£º/Ï∂©Ï≤≠Î∂ÅÎèÑ)
Mon,Tue,Thu 4:30pm~6pm (Conv Eng-Kor)
Start:Sept 16,2019~Nov 21,2019 Mon,Tue,Thu 4:30pm~6pm (Conv Eng-Kor)
Start:Sept 16,2019~Nov 21,2019 Mon,Tue,Thu 4:30pm~6pm (Conv Eng-Kor)
Start:Sept 16,2019~Nov 21,2019 Mon,Tue,Thu 4:30pm~6pm (Conv Eng-Kor)
Start:Sept 16,2019~Nov 21,2019 15.Yeoksam Stn,Seoul (line 2)(Ïó≠ÏÇºÏó≠)
2 x 30 hrs per week (1:1 Biz Eng)
Start:Sept,2019 or Oct,2019~ 15.Yeoksam Stn,Seoul (line 2)(Ïó≠ÏÇºÏó≠)
2 x 30 hrs per week (1:1 Biz Eng)
Start:Sept,2019 or Oct,2019~ 17.Pangyo Stn,Gyeonggido (ÌåêÍµêÏó≠)
Wed,Fri 12pm~1pm (Conv Eng-F6,F2,F4)
Start:Sept,2019~ 17.Pangyo Stn,Gyeonggido (ÌåêÍµêÏó≠)
Wed,Fri 12pm~1pm (Conv Eng-F6,F2,F4)
Start:Sept,2019~ Wed,Fri 12pm~1pm (Conv Eng-F6,F2,F4)
Start:Sept,2019~ Wed,Fri 12pm~1pm (Conv Eng-F6,F2,F4)
Start:Sept,2019~ Wed,Fri 12pm~1pm (Conv Eng-F6,F2,F4)
Start:Sept,2019~</t>
  </si>
  <si>
    <t>https://www.worknplay.co.kr/Work/Detail/Job/214071#Company_Profile</t>
  </si>
  <si>
    <t>Date Posted
:
Sep 2, 2019 Sep 2, 2019</t>
  </si>
  <si>
    <t>https://www.worknplay.co.kr/Work/Detail/Job/214070#Company_Profile</t>
  </si>
  <si>
    <t>https://www.worknplay.co.kr/Work/Detail/Job/214068#Company_Profile</t>
  </si>
  <si>
    <t>Email: job@chungdahm.com</t>
  </si>
  <si>
    <t>Date Posted
:
Sep 2, 2019 Sep 2, 2019 NOW HIRING FOR SEPTEMBER 2019. NOW HIRING FOR SEPTEMBER 2019. NOW HIRING FOR SEPTEMBER 2019.</t>
  </si>
  <si>
    <t>https://www.worknplay.co.kr/Work/Detail/Job/214067#Company_Profile undefined undefined</t>
  </si>
  <si>
    <t>https://www.worknplay.co.kr/Work/Detail/Job/214066#Company_Profile</t>
  </si>
  <si>
    <t>Date Posted
:
Aug 31, 2019 Aug 31, 2019</t>
  </si>
  <si>
    <t>https://www.worknplay.co.kr/Work/Detail/Job/214065#Company_Profile</t>
  </si>
  <si>
    <t>https://www.worknplay.co.kr/Work/Detail/Job/214063#Company_Profile undefined</t>
  </si>
  <si>
    <t>Date Posted
:
Aug 30, 2019 Aug 30,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22 Jan 2020 23 Sep 2019 ~ 22 Jan 2020 23 Sep 2019 ~ 22 Jan 2020 23 Sep 2019 ~ 22 Jan 2020 23 Sep 2019 ~ 22 Jan 2020 23 Sep 2019 ~ 22 Jan 2020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(23 Sep ~ 31 Oct 2019) (23 Sep ~ 31 Oct 2019) (23 Sep ~ 31 Oct 2019) (23 Sep ~ 31 Oct 2019) (23 Sep ~ 31 Oct 2019) 23 Sep ~ 20 Dec 2019 23 Sep ~ 20 Dec 2019 23 Sep ~ 20 Dec 2019 23 Sep ~ 20 Dec 2019 23 Sep ~ 20 Dec 2019 23 Sep ~ 20 Dec 2019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</si>
  <si>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https://www.worknplay.co.kr/Work/Detail/Job/214062#Company_Profile</t>
  </si>
  <si>
    <t>Date Posted
:
Aug 30, 2019 Aug 30, 2019 Start Date: September ~ November 2019 / Negotiable Start Date: September ~ November 2019 / Negotiable September ~ November 2019</t>
  </si>
  <si>
    <t>https://www.worknplay.co.kr/Work/Detail/Job/214061#Company_Profile undefined</t>
  </si>
  <si>
    <t>Date Posted
:
Aug 30, 2019 Aug 30, 2019</t>
  </si>
  <si>
    <t>https://www.worknplay.co.kr/Work/Detail/Job/214060#Company_Profile</t>
  </si>
  <si>
    <t>Date Posted
:
Aug 29, 2019 Aug 29, 2019</t>
  </si>
  <si>
    <t>https://www.worknplay.co.kr/Work/Detail/Job/214058#Company_Profile</t>
  </si>
  <si>
    <t>Date Posted
:
Aug 29, 2019 Aug 29, 2019 4.Cheongju,Chungcheongbukdu (Ï≤≠Ï£º/Ï∂©Ï≤≠Î∂ÅÎèÑ)
Mon,Tue,Thu 4:30pm~6pm (Conv Eng-Kor)
Start:Sept 16,2019~Nov 21,2019 4.Cheongju,Chungcheongbukdu (Ï≤≠Ï£º/Ï∂©Ï≤≠Î∂ÅÎèÑ)
Mon,Tue,Thu 4:30pm~6pm (Conv Eng-Kor)
Start:Sept 16,2019~Nov 21,2019 Mon,Tue,Thu 4:30pm~6pm (Conv Eng-Kor)
Start:Sept 16,2019~Nov 21,2019 Mon,Tue,Thu 4:30pm~6pm (Conv Eng-Kor)
Start:Sept 16,2019~Nov 21,2019 Mon,Tue,Thu 4:30pm~6pm (Conv Eng-Kor)
Start:Sept 16,2019~Nov 21,2019 6.Yeoksam Stn,Seoul (line 2)(Ïó≠ÏÇºÏó≠)
2 x 30 hrs per week (1:1 Biz Eng)
Start:Sept,2019 or Oct,2019~ 6.Yeoksam Stn,Seoul (line 2)(Ïó≠ÏÇºÏó≠)
2 x 30 hrs per week (1:1 Biz Eng)
Start:Sept,2019 or Oct,2019~ 8.Chilguk, Gyeongsangbukdo (Ïπ†Í≥°/Í≤ΩÏÉÅÎ∂ÅÎèÑ)
Mon~Fri 11am~8pm (Elem Eng-Kor)
Start:Sept 9,2019 ~ Sept 20,2019 or Sept 16,2019~Sept 20,2019 8.Chilguk, Gyeongsangbukdo (Ïπ†Í≥°/Í≤ΩÏÉÅÎ∂ÅÎèÑ)
Mon~Fri 11am~8pm (Elem Eng-Kor)
Start:Sept 9,2019 ~ Sept 20,2019 or Sept 16,2019~Sept 20,2019 Mon~Fri 11am~8pm (Elem Eng-Kor)
Start:Sept 9,2019 ~ Sept 20,2019 or Sept 16,2019~Sept 20,2019 Mon~Fri 11am~8pm (Elem Eng-Kor)
Start:Sept 9,2019 ~ Sept 20,2019 or Sept 16,2019~Sept 20,2019 Mon~Fri 11am~8pm (Elem Eng-Kor)
Start:Sept 9,2019 ~ Sept 20,2019 or Sept 16,2019~Sept 20,2019 9.Pangyo Stn,Gyeonggido (ÌåêÍµêÏó≠)
Wed,Fri 12pm~1pm (Conv Eng-F6,F2,F4)
Start:Sept,2019~ 9.Pangyo Stn,Gyeonggido (ÌåêÍµêÏó≠)
Wed,Fri 12pm~1pm (Conv Eng-F6,F2,F4)
Start:Sept,2019~ Wed,Fri 12pm~1pm (Conv Eng-F6,F2,F4)
Start:Sept,2019~ Wed,Fri 12pm~1pm (Conv Eng-F6,F2,F4)
Start:Sept,2019~ Wed,Fri 12pm~1pm (Conv Eng-F6,F2,F4)
Start:Sept,2019~</t>
  </si>
  <si>
    <t>https://www.worknplay.co.kr/Work/Detail/Job/214057#Company_Profile</t>
  </si>
  <si>
    <t>Date Posted
:
Aug 29, 2019 Aug 29, 2019 Map data ¬©2019 SK telecom</t>
  </si>
  <si>
    <t>https://www.worknplay.co.kr/Work/Detail/Job/214056#Company_Profile</t>
  </si>
  <si>
    <t>Last Modified
:
Sep 6, 2019 Sep 6, 2019 Map data ¬©2019 SK telecom</t>
  </si>
  <si>
    <t>https://www.worknplay.co.kr/Work/Detail/Job/214054#Company_Profile</t>
  </si>
  <si>
    <t>Last Modified
:
Aug 30, 2019 Aug 30, 2019 Start Date: October ~ December 2019 / Negotiable Start Date: October ~ December 2019 / Negotiable Start Date: October ~ December 2019 / Negotiable Start Date: October ~ December 2019 / Negotiable Start Date: October ~ December 2019 / Negotiable Training Start Date: September ~ November 2019 / Negotiable Training Start Date: September ~ November 2019 / Negotiable Training Start Date: September ~ November 2019 / Negotiable Training Start Date: September ~ November 2019 / Negotiable September ~ November 2019 / Negotiable</t>
  </si>
  <si>
    <t>https://www.worknplay.co.kr/Work/Detail/Job/214053#Company_Profile undefined</t>
  </si>
  <si>
    <t>Email: jiyoung.b@gmail.com</t>
  </si>
  <si>
    <t>Date Posted
:
Aug 28, 2019 Aug 28, 2019</t>
  </si>
  <si>
    <t>https://www.worknplay.co.kr/Work/Detail/Job/214052#Company_Profile</t>
  </si>
  <si>
    <t>https://www.worknplay.co.kr/Work/Detail/Job/214051#Company_Profile</t>
  </si>
  <si>
    <t>https://www.worknplay.co.kr/Work/Detail/Job/214050#Company_Profile undefined</t>
  </si>
  <si>
    <t>Email: joseph@koreaedu21.com</t>
  </si>
  <si>
    <t>Date Posted
:
Aug 27, 2019 Aug 27, 2019</t>
  </si>
  <si>
    <t>https://www.worknplay.co.kr/Work/Detail/Job/214049#Company_Profile</t>
  </si>
  <si>
    <t>https://www.worknplay.co.kr/Work/Detail/Job/214048#Company_Profile</t>
  </si>
  <si>
    <t>Date Posted
:
Aug 27, 2019 Aug 27, 2019 2.Samseong Stn,Seoul (line 2)(ÏÇºÏÑ±Ïó≠)
Sept 6,2019 / 1pm~4pm (Interview Position-F6,F2) 2.Samseong Stn,Seoul (line 2)(ÏÇºÏÑ±Ïó≠)
Sept 6,2019 / 1pm~4pm (Interview Position-F6,F2) Sept 6,2019 / 1pm~4pm (Interview Position-F6,F2) Sept 6,2019 / 1pm~4pm (Interview Position-F6,F2) Sept 6,2019 / 1pm~4pm (Interview Position-F6,F2) 5.Yeoksam Stn,Seoul (line 2)(Ïó≠ÏÇºÏó≠)
2 x 30 hrs per week (1:1 Biz Eng)
Start:Sept,2019 or Oct,2019~ 5.Yeoksam Stn,Seoul (line 2)(Ïó≠ÏÇºÏó≠)
2 x 30 hrs per week (1:1 Biz Eng)
Start:Sept,2019 or Oct,2019~ Tue &amp; Thu 6:30pm~7:30pm (Conv Eng-F4)
Start:Sept 3,2019~ Tue &amp; Thu 6:30pm~7:30pm (Conv Eng-F4)
Start:Sept 3,2019~ Tue &amp; Thu 6:30pm~7:30pm (Conv Eng-F4)
Start:Sept 3,2019~ Tue &amp; Thu 6:30pm~7:30pm (Conv Eng-F4)
Start:Sept 3,2019~ Tue &amp; Thu 6:30pm~7:30pm (Conv Eng-F4)
Start:Sept 3,2019~ 8.Chilguk, Gyeongsangbukdo (Ïπ†Í≥°/Í≤ΩÏÉÅÎ∂ÅÎèÑ)
Mon~Fri 11am~8pm (Elem Eng-Kor)
Start:Sept¬† 9,2019~Sept 2019 or Sept 16,2019~ Sept 20,2019 8.Chilguk, Gyeongsangbukdo (Ïπ†Í≥°/Í≤ΩÏÉÅÎ∂ÅÎèÑ)
Mon~Fri 11am~8pm (Elem Eng-Kor)
Start:Sept¬† 9,2019~Sept 2019 or Sept 16,2019~ Sept 20,2019 Mon~Fri 11am~8pm (Elem Eng-Kor)
Start:Sept¬† 9,2019~Sept 2019 or Sept 16,2019~ Sept 20,2019 Mon~Fri 11am~8pm (Elem Eng-Kor)
Start:Sept¬† 9,2019~Sept 2019 or Sept 16,2019~ Sept 20,2019 Mon~Fri 11am~8pm (Elem Eng-Kor)
Start:Sept¬† 9,2019~Sept 2019 or Sept 16,2019~ Sept 20,2019 9.Pangyo Stn,Gyeonggido (ÌåêÍµêÏó≠)
Wed,Fri 12pm~1pm (Conv Eng-F6,F2,F4)
Start:Sept,2019~ 9.Pangyo Stn,Gyeonggido (ÌåêÍµêÏó≠)
Wed,Fri 12pm~1pm (Conv Eng-F6,F2,F4)
Start:Sept,2019~ Wed,Fri 12pm~1pm (Conv Eng-F6,F2,F4)
Start:Sept,2019~ Wed,Fri 12pm~1pm (Conv Eng-F6,F2,F4)
Start:Sept,2019~ Wed,Fri 12pm~1pm (Conv Eng-F6,F2,F4)
Start:Sept,2019~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t>
  </si>
  <si>
    <t>https://www.worknplay.co.kr/Work/Detail/Job/214047#Company_Profile</t>
  </si>
  <si>
    <t>Email: admissions@stpaulseoul.org</t>
  </si>
  <si>
    <t>https://www.worknplay.co.kr/Work/Detail/Job/214046#Company_Profile</t>
  </si>
  <si>
    <t>Email: mazzazza1@naver.com</t>
  </si>
  <si>
    <t>https://www.worknplay.co.kr/Work/Detail/Job/214045#Company_Profile</t>
  </si>
  <si>
    <t>Email: peterkoo81.p7@gmail.com</t>
  </si>
  <si>
    <t>Date Posted
:
Aug 26, 2019 Aug 26, 2019</t>
  </si>
  <si>
    <t>https://www.worknplay.co.kr/Work/Detail/Job/214044#Company_Profile</t>
  </si>
  <si>
    <t>https://www.worknplay.co.kr/Work/Detail/Job/214043#Company_Profile</t>
  </si>
  <si>
    <t>Email: revera9991@gmail.com</t>
  </si>
  <si>
    <t>https://www.worknplay.co.kr/Work/Detail/Job/214042#Company_Profile</t>
  </si>
  <si>
    <t>https://www.worknplay.co.kr/Work/Detail/Job/214041#Company_Profile</t>
  </si>
  <si>
    <t>Date Posted
:
Aug 26, 2019 Aug 26, 2019 Tue,Thu¬† 6:30pm~7:30pm (Conv Eng-F4)
Start:Sept 3,2019~ Tue,Thu¬† 6:30pm~7:30pm (Conv Eng-F4)
Start:Sept 3,2019~ Tue,Thu¬† 6:30pm~7:30pm (Conv Eng-F4)
Start:Sept 3,2019~ Tue,Thu¬† 6:30pm~7:30pm (Conv Eng-F4)
Start:Sept 3,2019~ Tue,Thu¬† 6:30pm~7:30pm (Conv Eng-F4)
Start:Sept 3,2019~ 3.Chilguk, Gyeongsangbukdo (Ïπ†Í≥°/Í≤ΩÏÉÅÎ∂ÅÎèÑ)
Mon~Fri 11am~8pm (Elem Eng-Kor)
Start:Sept 16,2019~ 2 or 3 weeks 3.Chilguk, Gyeongsangbukdo (Ïπ†Í≥°/Í≤ΩÏÉÅÎ∂ÅÎèÑ)
Mon~Fri 11am~8pm (Elem Eng-Kor)
Start:Sept 16,2019~ 2 or 3 weeks Mon~Fri 11am~8pm (Elem Eng-Kor)
Start:Sept 16,2019~ 2 or 3 weeks Mon~Fri 11am~8pm (Elem Eng-Kor)
Start:Sept 16,2019~ 2 or 3 weeks Mon~Fri 11am~8pm (Elem Eng-Kor)
Start:Sept 16,2019~ 2 or 3 weeks 4.Pangyo Stn,Gyeonggido (ÌåêÍµêÏó≠)
Wed,Fri 12pm~1pm (Conv Eng-F6,F2,F4)
Start:Sept,2019~ 4.Pangyo Stn,Gyeonggido (ÌåêÍµêÏó≠)
Wed,Fri 12pm~1pm (Conv Eng-F6,F2,F4)
Start:Sept,2019~ Wed,Fri 12pm~1pm (Conv Eng-F6,F2,F4)
Start:Sept,2019~ Wed,Fri 12pm~1pm (Conv Eng-F6,F2,F4)
Start:Sept,2019~ Wed,Fri 12pm~1pm (Conv Eng-F6,F2,F4)
Start:Sept,2019~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t>
  </si>
  <si>
    <t>https://www.worknplay.co.kr/Work/Detail/Job/214040#Company_Profile</t>
  </si>
  <si>
    <t>Date Posted
:
Aug 25, 2019 Aug 25, 2019 September 2nd or September 9th , 2019
Working Hours:</t>
  </si>
  <si>
    <t>https://www.worknplay.co.kr/Work/Detail/Job/214038#Company_Profile</t>
  </si>
  <si>
    <t>Date Posted
:
Aug 23, 2019 Aug 23, 2019 Start Date: September ~ November 2019 / Negotiable Start Date: September ~ November 2019 / Negotiable September ~ November 2019</t>
  </si>
  <si>
    <t>https://www.worknplay.co.kr/Work/Detail/Job/214036#Company_Profile undefined</t>
  </si>
  <si>
    <t>Date Posted
:
Aug 23, 2019 Aug 23,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22 Jan 2020 23 Sep 2019 ~ 22 Jan 2020 23 Sep 2019 ~ 22 Jan 2020 23 Sep 2019 ~ 22 Jan 2020 23 Sep 2019 ~ 22 Jan 2020 23 Sep 2019 ~ 22 Jan 2020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(23 Sep ~ 31 Oct 2019) (23 Sep ~ 31 Oct 2019) (23 Sep ~ 31 Oct 2019) (23 Sep ~ 31 Oct 2019) (23 Sep ~ 31 Oct 2019) 23 Sep ~ 20 Dec 2019 23 Sep ~ 20 Dec 2019 23 Sep ~ 20 Dec 2019 23 Sep ~ 20 Dec 2019 23 Sep ~ 20 Dec 2019 23 Sep ~ 20 Dec 2019 3 Sep ~ 31 Dec 2019 3 Sep ~ 31 Dec 2019 3 Sep ~ 31 Dec 2019 3 Sep ~ 31 Dec 2019 3 Sep ~ 31 Dec 2019 3 Sep ~ 31 Dec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</si>
  <si>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https://www.worknplay.co.kr/Work/Detail/Job/214035#Company_Profile</t>
  </si>
  <si>
    <t>Date Posted
:
Aug 23, 2019 Aug 23, 2019</t>
  </si>
  <si>
    <t>https://www.worknplay.co.kr/Work/Detail/Job/214034#Company_Profile undefined</t>
  </si>
  <si>
    <t>https://www.worknplay.co.kr/Work/Detail/Job/214033#Company_Profile</t>
  </si>
  <si>
    <t>https://www.worknplay.co.kr/Work/Detail/Job/214032#Company_Profile</t>
  </si>
  <si>
    <t>Last Modified
:
Aug 30, 2019 Aug 30, 2019 (Tuesday), 2019 (Tuesday), 2019 (Tuesday), 2019 (Tuesday), 2019 (Tuesday), 2019 (Tuesday), 2019 1) Starting Date: September 17th¬†(Tuesday), 2019 1) Starting Date: September 17th¬†(Tuesday), 2019 1) Starting Date: September 17th¬†(Tuesday), 2019 1) Starting Date: September 17th¬†(Tuesday), 2019 1) Starting Date: September 17th¬†(Tuesday), 2019 1) Starting Date: September 17th¬†(Tuesday), 2019 1) Starting Date: September 17th (Tuesday), 2019 1) Starting Date: September 17th (Tuesday), 2019 1) Starting Date: September 17th (Tuesday), 2019 1) Starting Date: September 17th (Tuesday), 2019 1) Starting Date: September 17th (Tuesday), 2019 1) Starting Date: September 17th (Tuesday), 2019 1) Starting Date: September 17th¬†(Tuesday), 2019 1) Starting Date: September 17th¬†(Tuesday), 2019 1) Starting Date: September 17th¬†(Tuesday), 2019 1) Starting Date: September 17th¬†(Tuesday), 2019 1) Starting Date: September 17th¬†(Tuesday), 2019 1) Starting Date: September 17th¬†(Tuesday), 2019</t>
  </si>
  <si>
    <t>https://www.worknplay.co.kr/Work/Detail/Job/214031#Company_Profile</t>
  </si>
  <si>
    <t>Last Modified
:
Aug 27, 2019 Aug 27, 2019</t>
  </si>
  <si>
    <t>https://www.worknplay.co.kr/Work/Detail/Job/214029#Company_Profile</t>
  </si>
  <si>
    <t>Date Posted
:
Aug 22, 2019 Aug 22, 2019</t>
  </si>
  <si>
    <t>https://www.worknplay.co.kr/Work/Detail/Job/214028#Company_Profile</t>
  </si>
  <si>
    <t>Date Posted
:
Aug 21, 2019 Aug 21, 2019 Start¬†Date: August 26, 2019 Start¬†Date: August 26, 2019 Start¬†Date: September 2, 2019 Start¬†Date: September 2, 2019 2019 Start¬†Date: September 2, 2019 Start¬†Date: September 2, 2019 2, 2019</t>
  </si>
  <si>
    <t>https://www.worknplay.co.kr/Work/Detail/Job/214027#Company_Profile undefined</t>
  </si>
  <si>
    <t>Email: daniellook4@hotmail.com</t>
  </si>
  <si>
    <t>Date Posted
:
Aug 21, 2019 Aug 21, 2019</t>
  </si>
  <si>
    <t>https://www.worknplay.co.kr/Work/Detail/Job/214026#Company_Profile</t>
  </si>
  <si>
    <t>Date Posted
:
Aug 21, 2019 Aug 21, 2019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2019 / Negotiable 2019 / Negotiable 2019 / Negotiable 2019 / Negotiable 2019 / Negotiable 2019 / Negotiable 2019 / Negotiable 2019 / Negotiable</t>
  </si>
  <si>
    <t>https://www.worknplay.co.kr/Work/Detail/Job/214025#Company_Profile undefined</t>
  </si>
  <si>
    <t>Last Modified
:
Aug 22, 2019 Aug 22, 2019 Pangyo Stn,Gyeonggido (ÌåêÍµêÏó≠)
Wed,Fri 12pm~1pm (Conv Eng-F6,F2,F4)
Start:Sept,2019~ Pangyo Stn,Gyeonggido (ÌåêÍµêÏó≠)
Wed,Fri 12pm~1pm (Conv Eng-F6,F2,F4)
Start:Sept,2019~ Wed,Fri 12pm~1pm (Conv Eng-F6,F2,F4)
Start:Sept,2019~ Wed,Fri 12pm~1pm (Conv Eng-F6,F2,F4)
Start:Sept,2019~ Wed,Fri 12pm~1pm (Conv Eng-F6,F2,F4)
Start:Sept,2019~ 3.Seongnam, Gyeonggido (ÏÑ±ÎÇ®)
Sept 4,5,6,10,11,2019 /9am~10am (Conv Eng-F4,Kor) 3.Seongnam, Gyeonggido (ÏÑ±ÎÇ®)
Sept 4,5,6,10,11,2019 /9am~10am (Conv Eng-F4,Kor) Sept 4,5,6,10,11,2019 /9am~10am (Conv Eng-F4,Kor) Sept 4,5,6,10,11,2019 /9am~10am (Conv Eng-F4,Kor) Sept 4,5,6,10,11,2019 /9am~10am (Conv Eng-F4,Kor) 4.Anyang Stn, or Pyeongchon Stn, Gyeonggido (line 4)(ÌèâÏ¥åÏó≠)
Thu 6:30pm~8pm (Conv Eng-F6,F2,F4)
Start:Sept 19,2019~ 4.Anyang Stn, or Pyeongchon Stn, Gyeonggido (line 4)(ÌèâÏ¥åÏó≠)
Thu 6:30pm~8pm (Conv Eng-F6,F2,F4)
Start:Sept 19,2019~ Thu 6:30pm~8pm (Conv Eng-F6,F2,F4)
Start:Sept 19,2019~ Thu 6:30pm~8pm (Conv Eng-F6,F2,F4)
Start:Sept 19,2019~ Thu 6:30pm~8pm (Conv Eng-F6,F2,F4)
Start:Sept 19,2019~ Aug 28,2019 &amp; Aug 29,2019 / 10am~3pm (Interview Position-F6,F2)
*transportation fee provided &amp; accommodation and¬†pick up service at ÎåÄÏ≤úÏó≠ or Î≥¥Î†πÏ¢ÖÌï©ÌÑ∞ÎØ∏ÎÑêÏó≠* Aug 28,2019 &amp; Aug 29,2019 / 10am~3pm (Interview Position-F6,F2)
*transportation fee provided &amp; accommodation and¬†pick up service at ÎåÄÏ≤úÏó≠ or Î≥¥Î†πÏ¢ÖÌï©ÌÑ∞ÎØ∏ÎÑêÏó≠* Aug 28,2019 &amp; Aug 29,2019 / 10am~3pm (Interview Position-F6,F2)
*transportation fee provided &amp; accommodation and¬†pick up service at Aug 28,2019 &amp; Aug 29,2019 / 10am~3pm (Interview Position-F6,F2)
*transportation fee provided &amp; accommodation and¬†pick up service at Aug 28,2019 &amp; Aug 29,2019 / 10am~3pm (Interview Position-F6,F2)
*transportation fee provided &amp; accommodation and¬†pick up service at Sept 2,2019 / 1pm~3pm (Interview Position-F6,F2) Sept 2,2019 / 1pm~3pm (Interview Position-F6,F2) Sept 2,2019 / 1pm~3pm (Interview Position-F6,F2) Sept 2,2019 / 1pm~3pm (Interview Position-F6,F2) Sept 2,2019 / 1pm~3pm (Interview Position-F6,F2) 2 x 30 hrs per week (1:1 Biz Eng-F6.F2.F4)
Start:Sept,2019 or Oct,2019~ 2 x 30 hrs per week (1:1 Biz Eng-F6.F2.F4)
Start:Sept,2019 or Oct,2019~ 2 x 30 hrs per week (1:1 Biz Eng-F6.F2.F4)
Start:Sept,2019 or Oct,2019~ 2 x 30 hrs per week (1:1 Biz Eng-F6.F2.F4)
Start:Sept,2019 or Oct,2019~ 2 x 30 hrs per week (1:1 Biz Eng-F6.F2.F4)
Start:Sept,2019 or Oct,2019~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t>
  </si>
  <si>
    <t>https://www.worknplay.co.kr/Work/Detail/Job/214024#Company_Profile</t>
  </si>
  <si>
    <t>Email: administration@wcacanada.com</t>
  </si>
  <si>
    <t>Date Posted
:
Aug 21, 2019 Aug 21, 2019 Map data ¬©2019 SK telecom</t>
  </si>
  <si>
    <t>https://www.worknplay.co.kr/Work/Detail/Job/214023#Company_Profile</t>
  </si>
  <si>
    <t>Email: ateam_resume@naver.com</t>
  </si>
  <si>
    <t>Last Modified
:
Aug 25, 2019 Aug 25, 2019 Map data ¬©2019 SK telecom</t>
  </si>
  <si>
    <t>https://www.worknplay.co.kr/Work/Detail/Job/214022#Company_Profile</t>
  </si>
  <si>
    <t>Email: hr@iedubest.com</t>
  </si>
  <si>
    <t>Date Posted
:
Aug 20, 2019 Aug 20, 2019</t>
  </si>
  <si>
    <t>https://www.worknplay.co.kr/Work/Detail/Job/214021#Company_Profile</t>
  </si>
  <si>
    <t>https://www.worknplay.co.kr/Work/Detail/Job/214020#Company_Profile</t>
  </si>
  <si>
    <t>Email: jeena.appletree@gmail.com</t>
  </si>
  <si>
    <t>https://www.worknplay.co.kr/Work/Detail/Job/214019#Company_Profile</t>
  </si>
  <si>
    <t>Email: jamesjoong@daum.net</t>
  </si>
  <si>
    <t>https://www.worknplay.co.kr/Work/Detail/Job/214018#Company_Profile</t>
  </si>
  <si>
    <t>Email: eccj0505@hanmail.net</t>
  </si>
  <si>
    <t>Date Posted
:
Aug 19, 2019 Aug 19, 2019</t>
  </si>
  <si>
    <t>https://www.worknplay.co.kr/Work/Detail/Job/214017#Company_Profile</t>
  </si>
  <si>
    <t>https://www.worknplay.co.kr/Work/Detail/Job/214016#Company_Profile</t>
  </si>
  <si>
    <t>Email: kimjungeun@english.co.kr</t>
  </si>
  <si>
    <t>https://www.worknplay.co.kr/Work/Detail/Job/214015#Company_Profile</t>
  </si>
  <si>
    <t>Last Modified
:
Aug 20, 2019 Aug 20, 2019 Aug 28,2019 &amp; Aug 29,2019 / 10am~3pm (Interview Position-F6,F2)
*transportation fee provided or pick up service at ÎåÄÏ≤úÏó≠ or Î≥¥Î†πÏ¢ÖÌï©ÌÑ∞ÎØ∏ÎÑêÏó≠* Aug 28,2019 &amp; Aug 29,2019 / 10am~3pm (Interview Position-F6,F2)
*transportation fee provided or pick up service at ÎåÄÏ≤úÏó≠ or Î≥¥Î†πÏ¢ÖÌï©ÌÑ∞ÎØ∏ÎÑêÏó≠* Aug 28,2019 &amp; Aug 29,2019 / 10am~3pm (Interview Position-F6,F2)
*transportation fee provided or pick up service at Aug 28,2019 &amp; Aug 29,2019 / 10am~3pm (Interview Position-F6,F2)
*transportation fee provided or pick up service at Aug 28,2019 &amp; Aug 29,2019 / 10am~3pm (Interview Position-F6,F2)
*transportation fee provided or pick up service at Thu 11am~12pm (Conv Eng-F6,F2)
Start:Sept,2019~ Thu 11am~12pm (Conv Eng-F6,F2)
Start:Sept,2019~ Thu 11am~12pm (Conv Eng-F6,F2)
Start:Sept,2019~ Thu 11am~12pm (Conv Eng-F6,F2)
Start:Sept,2019~ Thu 11am~12pm (Conv Eng-F6,F2)
Start:Sept,2019~ Sept 2,2019 / 1pm~3pm (Interview Position-F6,F2) Sept 2,2019 / 1pm~3pm (Interview Position-F6,F2) Sept 2,2019 / 1pm~3pm (Interview Position-F6,F2) Sept 2,2019 / 1pm~3pm (Interview Position-F6,F2) Sept 2,2019 / 1pm~3pm (Interview Position-F6,F2) 2 x 30 hours a week¬†(1:1 Biz Eng-F6.F2.F4)
Start:Sept,2019 or Oct,2019~ 2 x 30 hours a week¬†(1:1 Biz Eng-F6.F2.F4)
Start:Sept,2019 or Oct,2019~ 2 x 30 hours a week¬†(1:1 Biz Eng-F6.F2.F4)
Start:Sept,2019 or Oct,2019~ 2 x 30 hours a week¬†(1:1 Biz Eng-F6.F2.F4)
Start:Sept,2019 or Oct,2019~ 2 x 30 hours a week¬†(1:1 Biz Eng-F6.F2.F4)
Start:Sept,2019 or Oct,2019~ 6.Siheung, Gyeonggido (ÏãúÌù•/Í≤ΩÍ∏∞ÎèÑ)
Mon,Wed,Fri 12pm~1pm (Conv Eng-F4,Kor)
Start:Aug 26,2019~Oct 4,2019 6.Siheung, Gyeonggido (ÏãúÌù•/Í≤ΩÍ∏∞ÎèÑ)
Mon,Wed,Fri 12pm~1pm (Conv Eng-F4,Kor)
Start:Aug 26,2019~Oct 4,2019 Mon,Wed,Fri 12pm~1pm (Conv Eng-F4,Kor)
Start:Aug 26,2019~Oct 4,2019 Mon,Wed,Fri 12pm~1pm (Conv Eng-F4,Kor)
Start:Aug 26,2019~Oct 4,2019 Mon,Wed,Fri 12pm~1pm (Conv Eng-F4,Kor)
Start:Aug 26,2019~Oct 4,2019 Mon,Wed,Fri 12pm~1pm (Conv Eng-F4,Kor)
Start:Sept 2,2019~ Mon,Wed,Fri 12pm~1pm (Conv Eng-F4,Kor)
Start:Sept 2,2019~ Mon,Wed,Fri 12pm~1pm (Conv Eng-F4,Kor)
Start:Sept 2,2019~ Mon,Wed,Fri 12pm~1pm (Conv Eng-F4,Kor)
Start:Sept 2,2019~ Mon,Wed,Fri 12pm~1pm (Conv Eng-F4,Kor)
Start:Sept 2,2019~ 3 times a week/any time (Conv Eng-F6,F2)
Start:Aug 27,2019~ or Sept 3,2019~Dec,2019 3 times a week/any time (Conv Eng-F6,F2)
Start:Aug 27,2019~ or Sept 3,2019~Dec,2019 3 times a week/any time (Conv Eng-F6,F2)
Start:Aug 27,2019~ or Sept 3,2019~Dec,2019 3 times a week/any time (Conv Eng-F6,F2)
Start:Aug 27,2019~ or Sept 3,2019~Dec,2019 3 times a week/any time (Conv Eng-F6,F2)
Start:Aug 27,2019~ or Sept 3,2019~Dec,2019 10.Yangpyeong Stn,Seoul (line 5)(ÏñëÌèâÏó≠)
Tue.Thu 7:50am~8:50am (Conv Eng-F4)
Start:Sept 3,2019~ 10.Yangpyeong Stn,Seoul (line 5)(ÏñëÌèâÏó≠)
Tue.Thu 7:50am~8:50am (Conv Eng-F4)
Start:Sept 3,2019~ Tue.Thu 7:50am~8:50am (Conv Eng-F4)
Start:Sept 3,2019~ Tue.Thu 7:50am~8:50am (Conv Eng-F4)
Start:Sept 3,2019~ Tue.Thu 7:50am~8:50am (Conv Eng-F4)
Start:Sept 3,2019~</t>
  </si>
  <si>
    <t>https://www.worknplay.co.kr/Work/Detail/Job/214013#Company_Profile</t>
  </si>
  <si>
    <t>Last Modified
:
Aug 23, 2019 Aug 23, 2019 Map data ¬©2019 SK telecom</t>
  </si>
  <si>
    <t>https://www.worknplay.co.kr/Work/Detail/Job/214012#Company_Profile</t>
  </si>
  <si>
    <t>Date Posted
:
Aug 17, 2019 Aug 17, 2019</t>
  </si>
  <si>
    <t>https://www.worknplay.co.kr/Work/Detail/Job/214011#Company_Profile</t>
  </si>
  <si>
    <t>Last Modified
:
Aug 22, 2019 Aug 22,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22 Jan 2020 23 Sep 2019 ~ 22 Jan 2020 23 Sep 2019 ~ 22 Jan 2020 23 Sep 2019 ~ 22 Jan 2020 23 Sep 2019 ~ 22 Jan 2020 23 Sep 2019 ~ 22 Jan 2020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(23 Sep ~ 31 Oct 2019) (23 Sep ~ 31 Oct 2019) (23 Sep ~ 31 Oct 2019) (23 Sep ~ 31 Oct 2019) (23 Sep ~ 31 Oct 2019) 23 Sep ~ 20 Dec 2019 23 Sep ~ 20 Dec 2019 23 Sep ~ 20 Dec 2019 23 Sep ~ 20 Dec 2019 23 Sep ~ 20 Dec 2019 23 Sep ~ 20 Dec 2019 3 Sep ~ 31 Dec 2019 3 Sep ~ 31 Dec 2019 3 Sep ~ 31 Dec 2019 3 Sep ~ 31 Dec 2019 3 Sep ~ 31 Dec 2019 3 Sep ~ 31 Dec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</si>
  <si>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https://www.worknplay.co.kr/Work/Detail/Job/214010#Company_Profile</t>
  </si>
  <si>
    <t>Email: kmh7538@hanmail.net</t>
  </si>
  <si>
    <t>Date Posted
:
Aug 16, 2019 Aug 16, 2019 - Period of employment : 2019. 08. 26. ~ 2020. 02. 29. (possible to renew the contract after termination) - Period of employment : 2019. 08. 26. ~ 2020. 02. 29. (possible to renew the contract after termination) - Period of employment : 2019. 08. 26. ~ 2020. 02. 29. (possible to renew the contract after termination) - Send an e-mail(see below) or visit Myongji Elementary School with all required documents by 2019. 08. 21(Wed.) 12:00. - Send an e-mail(see below) or visit Myongji Elementary School with all required documents by 2019. 08. 21(Wed.) 12:00. - Send an e-mail(see below) or visit Myongji Elementary School with all required documents by 2019. 08. 21(Wed.) 12:00.</t>
  </si>
  <si>
    <t>https://www.worknplay.co.kr/Work/Detail/Job/214009#Company_Profile undefined</t>
  </si>
  <si>
    <t>Date Posted
:
Aug 16, 2019 Aug 16, 2019 Start¬†Date: September 2, 2019 Start¬†Date: September 2, 2019 2, 2019 Training¬†Start Date: August 26, 2019 (at SPEP Apgujeong Center, Seoul) Training¬†Start Date: August 26, 2019 (at SPEP Apgujeong Center, Seoul) Start¬†Date: September 2, 2019 Start¬†Date: September 2, 2019 Training¬†Start Date: August 26, 2019 (at SPEP Apgujeong Center, Seoul) Training¬†Start Date: August 26, 2019 (at SPEP Apgujeong Center, Seoul) Start¬†Date: August 26, 2019 Start¬†Date: August 26, 2019 Start¬†Date: September 2, 2019 Start¬†Date: September 2, 2019 2019 Start¬†Date: September 2, 2019 Start¬†Date: September 2, 2019 2, 2019</t>
  </si>
  <si>
    <t>https://www.worknplay.co.kr/Work/Detail/Job/214008#Company_Profile undefined</t>
  </si>
  <si>
    <t>Last Modified
:
Sep 1, 2019 Sep 1, 2019</t>
  </si>
  <si>
    <t>https://www.worknplay.co.kr/Work/Detail/Job/214007#Company_Profile</t>
  </si>
  <si>
    <t>Date Posted
:
Aug 16, 2019 Aug 16, 2019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2019 / Negotiable 2019 / Negotiable 2019 / Negotiable 2019 / Negotiable 2019 / Negotiable 2019 / Negotiable 2019 / Negotiable</t>
  </si>
  <si>
    <t>https://www.worknplay.co.kr/Work/Detail/Job/214006#Company_Profile undefined</t>
  </si>
  <si>
    <t>Email: kh.choi@spicusinc.com</t>
  </si>
  <si>
    <t>Date Posted
:
Aug 16, 2019 Aug 16, 2019</t>
  </si>
  <si>
    <t>https://www.worknplay.co.kr/Work/Detail/Job/214005#Company_Profile</t>
  </si>
  <si>
    <t>https://www.worknplay.co.kr/Work/Detail/Job/214004#Company_Profile</t>
  </si>
  <si>
    <t>Email: hr@valorschool.co.kr</t>
  </si>
  <si>
    <t>https://www.worknplay.co.kr/Work/Detail/Job/214003#Company_Profile</t>
  </si>
  <si>
    <t>Email: eunicelee.spdrt@gmail.com</t>
  </si>
  <si>
    <t>https://www.worknplay.co.kr/Work/Detail/Job/214002#Company_Profile</t>
  </si>
  <si>
    <t>Email: ilee@bisce.net Email: ilee@bisce.net</t>
  </si>
  <si>
    <t>Date Posted
:
Aug 15, 2019 Aug 15, 2019</t>
  </si>
  <si>
    <t>https://www.worknplay.co.kr/Work/Detail/Job/214001#Company_Profile</t>
  </si>
  <si>
    <t>Email: jeni1009@naver.com</t>
  </si>
  <si>
    <t>Last Modified
:
Aug 21, 2019 Aug 21, 2019</t>
  </si>
  <si>
    <t>https://www.worknplay.co.kr/Work/Detail/Job/214000#Company_Profile</t>
  </si>
  <si>
    <t>Email: nmdedu@naver.com</t>
  </si>
  <si>
    <t>Date Posted
:
Aug 14, 2019 Aug 14, 2019</t>
  </si>
  <si>
    <t>https://www.worknplay.co.kr/Work/Detail/Job/213999#Company_Profile undefined</t>
  </si>
  <si>
    <t>https://www.worknplay.co.kr/Work/Detail/Job/213998#Company_Profile</t>
  </si>
  <si>
    <t>https://www.worknplay.co.kr/Work/Detail/Job/213997#Company_Profile</t>
  </si>
  <si>
    <t>Date Posted
:
Aug 14, 2019 Aug 14, 2019 Start¬†Date:¬†September¬†2, 2019 Start¬†Date:¬†September¬†2, 2019 Start¬†Date:¬†September¬†2, 2019 Start¬†Date:¬†September¬†2, 2019 2, 2019 2, 2019 Start¬†Date: September 2, 2019 Start¬†Date: September 2, 2019 Start¬†Date: September 2, 2019 Start¬†Date: September 2, 2019</t>
  </si>
  <si>
    <t>https://www.worknplay.co.kr/Work/Detail/Job/213996#Company_Profile undefined</t>
  </si>
  <si>
    <t>Last Modified
:
Aug 16, 2019 Aug 16, 2019</t>
  </si>
  <si>
    <t>https://www.worknplay.co.kr/Work/Detail/Job/213995#Company_Profile undefined</t>
  </si>
  <si>
    <t>https://www.worknplay.co.kr/Work/Detail/Job/213994#Company_Profile</t>
  </si>
  <si>
    <t>Email: admin@dreamedu.kr</t>
  </si>
  <si>
    <t>Date Posted
:
Aug 13, 2019 Aug 13, 2019</t>
  </si>
  <si>
    <t>https://www.worknplay.co.kr/Work/Detail/Job/213993#Company_Profile</t>
  </si>
  <si>
    <t>Date Posted
:
Aug 13, 2019 Aug 13, 2019 Tue.Thu 6pm~7pmn (Conv Eng-F6,F2)
Start:Sept,2019~ Tue.Thu 6pm~7pmn (Conv Eng-F6,F2)
Start:Sept,2019~ Tue.Thu 6pm~7pmn (Conv Eng-F6,F2)
Start:Sept,2019~ Tue.Thu 6pm~7pmn (Conv Eng-F6,F2)
Start:Sept,2019~ Tue.Thu 6pm~7pmn (Conv Eng-F6,F2)
Start:Sept,2019~ Mon,Wed,Fri 12pm~1pm (Conv Eng-F4,Kor)
Start:Sept 2,2019~ Mon,Wed,Fri 12pm~1pm (Conv Eng-F4,Kor)
Start:Sept 2,2019~ Mon,Wed,Fri 12pm~1pm (Conv Eng-F4,Kor)
Start:Sept 2,2019~ Mon,Wed,Fri 12pm~1pm (Conv Eng-F4,Kor)
Start:Sept 2,2019~ Mon,Wed,Fri 12pm~1pm (Conv Eng-F4,Kor)
Start:Sept 2,2019~ Tue.Thu.Fri 8am~9am (Conv Eng-F6,F2)
Start:Aug 27,2019~ or Sept 3,2019~Dec,2019 Tue.Thu.Fri 8am~9am (Conv Eng-F6,F2)
Start:Aug 27,2019~ or Sept 3,2019~Dec,2019 Tue.Thu.Fri 8am~9am (Conv Eng-F6,F2)
Start:Aug 27,2019~ or Sept 3,2019~Dec,2019 Tue.Thu.Fri 8am~9am (Conv Eng-F6,F2)
Start:Aug 27,2019~ or Sept 3,2019~Dec,2019 Tue.Thu.Fri 8am~9am (Conv Eng-F6,F2)
Start:Aug 27,2019~ or Sept 3,2019~Dec,2019 6.Yangpyeong Stn,Seoul (line 5)(ÏñëÌèâÏó≠)
Tue.Thu 7:50am~8:50am (Conv Eng-F4)
Start:Sept 3,2019~ 6.Yangpyeong Stn,Seoul (line 5)(ÏñëÌèâÏó≠)
Tue.Thu 7:50am~8:50am (Conv Eng-F4)
Start:Sept 3,2019~ Tue.Thu 7:50am~8:50am (Conv Eng-F4)
Start:Sept 3,2019~ Tue.Thu 7:50am~8:50am (Conv Eng-F4)
Start:Sept 3,2019~ Tue.Thu 7:50am~8:50am (Conv Eng-F4)
Start:Sept 3,2019~</t>
  </si>
  <si>
    <t>https://www.worknplay.co.kr/Work/Detail/Job/213992#Company_Profile</t>
  </si>
  <si>
    <t>Email: vipasion12@naver.com</t>
  </si>
  <si>
    <t>Date Posted
:
Aug 13, 2019 Aug 13, 2019 Map data ¬©2019 SK telecom</t>
  </si>
  <si>
    <t>https://www.worknplay.co.kr/Work/Detail/Job/213991#Company_Profile</t>
  </si>
  <si>
    <t>Email: simtong44@gmail.com</t>
  </si>
  <si>
    <t>Last Modified
:
Aug 14, 2019 Aug 14, 2019 Map data ¬©2019 SK telecom</t>
  </si>
  <si>
    <t>https://www.worknplay.co.kr/Work/Detail/Job/213990#Company_Profile</t>
  </si>
  <si>
    <t>Email: languageteacher@multicampus.com</t>
  </si>
  <si>
    <t>https://www.worknplay.co.kr/Work/Detail/Job/213989#Company_Profile</t>
  </si>
  <si>
    <t>Last Modified
:
Sep 2, 2019 Sep 2, 2019 NOW HIRING FOR AUGUST 2019. NOW HIRING FOR AUGUST 2019. NOW HIRING FOR AUGUST 2019.</t>
  </si>
  <si>
    <t>https://www.worknplay.co.kr/Work/Detail/Job/213988#Company_Profile undefined undefined</t>
  </si>
  <si>
    <t>Email: recruit@trued.co.kr</t>
  </si>
  <si>
    <t>Date Posted
:
Aug 12, 2019 Aug 12, 2019 2019.09.04~ongoing 2019.09.04~ongoing 2019.09.04~ongoing 2019.09.04~ongoing 2019.09.04~ongoing 2019.09.03~2019.12.31 2019.09.03~2019.12.31 2019.09.03~2019.12.31 2019.09.03~2019.12.31 2019.09.03~2019.12.31</t>
  </si>
  <si>
    <t>https://www.worknplay.co.kr/Work/Detail/Job/213987#Company_Profile</t>
  </si>
  <si>
    <t>Last Modified
:
Aug 13, 2019 Aug 13, 2019 Aug 19,2019~Aug 20,2019 / 10am~5:30pm (Interview Position-F6,F2) Aug 19,2019~Aug 20,2019 / 10am~5:30pm (Interview Position-F6,F2) Aug 19,2019~Aug 20,2019 / 10am~5:30pm (Interview Position-F6,F2) Aug 19,2019~Aug 20,2019 / 10am~5:30pm (Interview Position-F6,F2) Aug 19,2019~Aug 20,2019 / 10am~5:30pm (Interview Position-F6,F2) Tue.Thu.Fri 8am~9am (Conv Eng-F6,F2)
Start:Aug 27,2019~ or Sept 3,2019~Dec,2019 Tue.Thu.Fri 8am~9am (Conv Eng-F6,F2)
Start:Aug 27,2019~ or Sept 3,2019~Dec,2019 Tue.Thu.Fri 8am~9am (Conv Eng-F6,F2)
Start:Aug 27,2019~ or Sept 3,2019~Dec,2019 Tue.Thu.Fri 8am~9am (Conv Eng-F6,F2)
Start:Aug 27,2019~ or Sept 3,2019~Dec,2019 Tue.Thu.Fri 8am~9am (Conv Eng-F6,F2)
Start:Aug 27,2019~ or Sept 3,2019~Dec,2019 5.Yangpyeong Stn,Seoul (line 5)(ÏñëÌèâÏó≠)
Tue.Thu 7:50am~8:50am (Conv Eng-F4)
Start:Sept 3,2019~ 5.Yangpyeong Stn,Seoul (line 5)(ÏñëÌèâÏó≠)
Tue.Thu 7:50am~8:50am (Conv Eng-F4)
Start:Sept 3,2019~ Tue.Thu 7:50am~8:50am (Conv Eng-F4)
Start:Sept 3,2019~ Tue.Thu 7:50am~8:50am (Conv Eng-F4)
Start:Sept 3,2019~ Tue.Thu 7:50am~8:50am (Conv Eng-F4)
Start:Sept 3,2019~ 6.Seongsu Stn,Seoul (line 2)(ÏÑ±ÏàòÏó≠)
Tue 6:30pm~8pm (Conv Eng-F4,Kor)
Start:Sept,2019~ 6.Seongsu Stn,Seoul (line 2)(ÏÑ±ÏàòÏó≠)
Tue 6:30pm~8pm (Conv Eng-F4,Kor)
Start:Sept,2019~ Tue 6:30pm~8pm (Conv Eng-F4,Kor)
Start:Sept,2019~ Tue 6:30pm~8pm (Conv Eng-F4,Kor)
Start:Sept,2019~ Tue 6:30pm~8pm (Conv Eng-F4,Kor)
Start:Sept,2019~</t>
  </si>
  <si>
    <t>https://www.worknplay.co.kr/Work/Detail/Job/213986#Company_Profile</t>
  </si>
  <si>
    <t>Date Posted
:
Aug 12, 2019 Aug 12, 2019 Map data ¬©2019 SK telecom</t>
  </si>
  <si>
    <t>https://www.worknplay.co.kr/Work/Detail/Job/213985#Company_Profile</t>
  </si>
  <si>
    <t>Email: hr@gcsenglish.net</t>
  </si>
  <si>
    <t>Date Posted
:
Aug 12, 2019 Aug 12, 2019</t>
  </si>
  <si>
    <t>https://www.worknplay.co.kr/Work/Detail/Job/213982#Company_Profile</t>
  </si>
  <si>
    <t>https://www.worknplay.co.kr/Work/Detail/Job/213981#Company_Profile</t>
  </si>
  <si>
    <t>Email: sunnieylee@naver.com</t>
  </si>
  <si>
    <t>Date Posted
:
Aug 9, 2019 Aug 9, 2019 Map data ¬©2019 SK telecom</t>
  </si>
  <si>
    <t>https://www.worknplay.co.kr/Work/Detail/Job/213980#Company_Profile</t>
  </si>
  <si>
    <t>Date Posted
:
Aug 9, 2019 Aug 9, 2019 Mon,Wed,Fri 7pm~10pm (Conv Eng-F4,Kor)
Start:Aug,2019~ Mon,Wed,Fri 7pm~10pm (Conv Eng-F4,Kor)
Start:Aug,2019~ (Conv Eng-F4,Kor)
Start:Aug,2019~ (Conv Eng-F4,Kor)
Start:Aug,2019~ (Conv Eng-F4,Kor)
Start:Aug,2019~ 3.Yangpyeong Stn,Seoul (line 5)(ÏñëÌèâÏó≠)
Tue.Thu 7:50am~8:50am (Conv Eng-F4)
Start:Sept 3,2019~ 3.Yangpyeong Stn,Seoul (line 5)(ÏñëÌèâÏó≠)
Tue.Thu 7:50am~8:50am (Conv Eng-F4)
Start:Sept 3,2019~ Tue.Thu 7:50am~8:50am (Conv Eng-F4)
Start:Sept 3,2019~ Tue.Thu 7:50am~8:50am (Conv Eng-F4)
Start:Sept 3,2019~ Tue.Thu 7:50am~8:50am (Conv Eng-F4)
Start:Sept 3,2019~ 4.Seongsu Stn,Seoul (line 2)(ÏÑ±ÏàòÏó≠)
Tue 6:30pm~8pm (Conv Eng-F4,Kor)
Start:Sept,2019~ 4.Seongsu Stn,Seoul (line 2)(ÏÑ±ÏàòÏó≠)
Tue 6:30pm~8pm (Conv Eng-F4,Kor)
Start:Sept,2019~ Tue 6:30pm~8pm (Conv Eng-F4,Kor)
Start:Sept,2019~ Tue 6:30pm~8pm (Conv Eng-F4,Kor)
Start:Sept,2019~ Tue 6:30pm~8pm (Conv Eng-F4,Kor)
Start:Sept,2019~</t>
  </si>
  <si>
    <t>https://www.worknplay.co.kr/Work/Detail/Job/213979#Company_Profile</t>
  </si>
  <si>
    <t>Last Modified
:
Aug 13, 2019 Aug 13,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Sep 2019 Sep 2019 Sep 2019 Sep 2019 Sep 2019 Sep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</si>
  <si>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https://www.worknplay.co.kr/Work/Detail/Job/213978#Company_Profile</t>
  </si>
  <si>
    <t>Last Modified
:
Aug 14, 2019 Aug 14, 2019 Start Date: Septembr ~ November 2019 / Negotiable Start Date: Septembr ~ November 2019 / Negotiable Start Date: Septembr ~ November 2019 / Negotiable Start Date: Septembr ~ November 2019 / Negotiable Start Date: Septembr ~ November 2019 / Negotiable Training Start Date: August ~ October 2019 / Negotiable Training Start Date: August ~ October 2019 / Negotiable Training Start Date: August ~ October 2019 / Negotiable Training Start Date: August ~ October 2019 / Negotiable August ~ October 2019 / Negotiable</t>
  </si>
  <si>
    <t>https://www.worknplay.co.kr/Work/Detail/Job/213977#Company_Profile undefined</t>
  </si>
  <si>
    <t>Date Posted
:
Aug 9, 2019 Aug 9, 2019 Start¬†Date: August 26, 2019 Start¬†Date: August 26, 2019 Start¬†Date: September 2, 2019 Start¬†Date: September 2, 2019 2019 Start¬†Date: September 2, 2019 Start¬†Date: September 2, 2019 2, 2019</t>
  </si>
  <si>
    <t>https://www.worknplay.co.kr/Work/Detail/Job/213976#Company_Profile undefined</t>
  </si>
  <si>
    <t>Last Modified
:
Aug 14, 2019 Aug 14, 2019</t>
  </si>
  <si>
    <t>https://www.worknplay.co.kr/Work/Detail/Job/213975#Company_Profile undefined</t>
  </si>
  <si>
    <t>Date Posted
:
Aug 8, 2019 Aug 8, 2019 August 26 or September 2nd, 2019
Working Hours: Map data ¬©2019 SK telecom</t>
  </si>
  <si>
    <t>https://www.worknplay.co.kr/Work/Detail/Job/213973#Company_Profile</t>
  </si>
  <si>
    <t>Email: jessicaeng@naver.com</t>
  </si>
  <si>
    <t>Date Posted
:
Aug 8, 2019 Aug 8, 2019</t>
  </si>
  <si>
    <t>https://www.worknplay.co.kr/Work/Detail/Job/213972#Company_Profile</t>
  </si>
  <si>
    <t>Date Posted
:
Aug 8, 2019 Aug 8, 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3.Seongsu Stn,Seoul (line 2)(ÏÑ±ÏàòÏó≠)
Tue 6:30pm~8pm (Conv Eng-F4,Kor)
Start:Sept,2019~ 3.Seongsu Stn,Seoul (line 2)(ÏÑ±ÏàòÏó≠)
Tue 6:30pm~8pm (Conv Eng-F4,Kor)
Start:Sept,2019~ Tue 6:30pm~8pm (Conv Eng-F4,Kor)
Start:Sept,2019~ Tue 6:30pm~8pm (Conv Eng-F4,Kor)
Start:Sept,2019~ Tue 6:30pm~8pm (Conv Eng-F4,Kor)
Start:Sept,2019~</t>
  </si>
  <si>
    <t>https://www.worknplay.co.kr/Work/Detail/Job/213971#Company_Profile</t>
  </si>
  <si>
    <t>Last Modified
:
Sep 18, 2019 Sep 18, 2019</t>
  </si>
  <si>
    <t>https://www.worknplay.co.kr/Work/Detail/Job/213970#Company_Profile</t>
  </si>
  <si>
    <t>Last Modified
:
Aug 20, 2019 Aug 20, 2019</t>
  </si>
  <si>
    <t>https://www.worknplay.co.kr/Work/Detail/Job/213969#Company_Profile</t>
  </si>
  <si>
    <t>Date Posted
:
Aug 8, 2019 Aug 8, 2019 Map data ¬©2019 SK telecom</t>
  </si>
  <si>
    <t>https://www.worknplay.co.kr/Work/Detail/Job/213968#Company_Profile</t>
  </si>
  <si>
    <t>https://www.worknplay.co.kr/Work/Detail/Job/213967#Company_Profile</t>
  </si>
  <si>
    <t>https://www.worknplay.co.kr/Work/Detail/Job/213966#Company_Profile</t>
  </si>
  <si>
    <t>Date Posted
:
Aug 7, 2019 Aug 7, 2019</t>
  </si>
  <si>
    <t>https://www.worknplay.co.kr/Work/Detail/Job/213965#Company_Profile</t>
  </si>
  <si>
    <t>Phone 1: Email resume and pic Email: chase.academy0@gmail.com</t>
  </si>
  <si>
    <t>https://www.worknplay.co.kr/Work/Detail/Job/213964#Company_Profile</t>
  </si>
  <si>
    <t>Date Posted
:
Aug 7, 2019 Aug 7, 2019 Start¬†Date: September 2, 2019 Start¬†Date: September 2, 2019 2, 2019 Start¬†Date: September 2, 2019 Start¬†Date: September 2, 2019 2, 2019 Start¬†Date: September 2, 2019 Start¬†Date: September 2, 2019 2, 2019 Start¬†Date: September 2, 2019 Start¬†Date: September 2, 2019</t>
  </si>
  <si>
    <t>https://www.worknplay.co.kr/Work/Detail/Job/213963#Company_Profile undefined</t>
  </si>
  <si>
    <t>Date Posted
:
Aug 7, 2019 Aug 7, 2019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2019 / Negotiable 2019 / Negotiable 2019 / Negotiable 2019 / Negotiable</t>
  </si>
  <si>
    <t>https://www.worknplay.co.kr/Work/Detail/Job/213961#Company_Profile undefined</t>
  </si>
  <si>
    <t>Last Modified
:
Sep 2, 2019 Sep 2, 2019</t>
  </si>
  <si>
    <t>https://www.worknplay.co.kr/Work/Detail/Job/213960#Company_Profile</t>
  </si>
  <si>
    <t>Email: hwang54@sen.go.kr</t>
  </si>
  <si>
    <t>English Instructors Recruitment for  2019 Second Semester(private elementary school) Date Posted
:
Aug 7, 2019 Aug 7, 2019 - 2019.08.26.(Monday) ~ 2020.02.28.(Friday) - 2019.08.26.(Monday) ~ 2020.02.28.(Friday) - 2019.08.26.(Monday) ~ 2020.02.28.(Friday) - 2019.08.26.(Monday) ~ 2020.02.28.(Friday) - 2019.08.26.(Monday) ~ 2020.02.28.(Friday) - 2019.08.26.(Monday) ~ 2020.02.28.(Friday) - 2019.08.26.(Monday) ~ 2020.02.28.(Friday) - 2019.08.26.(Monday) ~ 2020.02.28.(Friday) Map data ¬©2019 SK telecom</t>
  </si>
  <si>
    <t>https://www.worknplay.co.kr/Work/Detail/Job/213959#Company_Profile</t>
  </si>
  <si>
    <t>Date Posted
:
Aug 6, 2019 Aug 6, 2019 Map data ¬©2019 SK telecom</t>
  </si>
  <si>
    <t>https://www.worknplay.co.kr/Work/Detail/Job/213957#Company_Profile</t>
  </si>
  <si>
    <t>Email: shellengacademy@gmail.com</t>
  </si>
  <si>
    <t>Date Posted
:
Aug 6, 2019 Aug 6, 2019 Starting Date: ASAP / September 2019 Starting Date: ASAP / September 2019 Starting Date: ASAP / September 2019 Starting Date: ASAP / September 2019 Starting Date: ASAP / September 2019 Starting Date: ASAP / September 2019 Starting Date: ASAP / September 2019 Starting Date: ASAP / September 2019 Starting Date: ASAP / September 2019</t>
  </si>
  <si>
    <t>https://www.worknplay.co.kr/Work/Detail/Job/213956#Company_Profile</t>
  </si>
  <si>
    <t>Last Modified
:
Aug 6, 2019 Aug 6, 2019 1.Korea Tourism Organization (ÌïúÍµ≠Í¥ÄÍ¥ëÍ≥µÏÇ¨)(Wonju,Gangwondo)(ÏõêÏ£º/Í∞ïÏõêÎèÑ)
Aug 19,2019~Aug 20,2019 /6:30pm~8pm or 7pm~8:20pm (Conv Eng-F6,F2,F4,Kor) 1.Korea Tourism Organization (ÌïúÍµ≠Í¥ÄÍ¥ëÍ≥µÏÇ¨)(Wonju,Gangwondo)(ÏõêÏ£º/Í∞ïÏõêÎèÑ)
Aug 19,2019~Aug 20,2019 /6:30pm~8pm or 7pm~8:20pm (Conv Eng-F6,F2,F4,Kor) Aug 19,2019~Aug 20,2019 /6:30pm~8pm or 7pm~8:20pm (Conv Eng-F6,F2,F4,Kor) Aug 19,2019~Aug 20,2019 /6:30pm~8pm or 7pm~8:20pm (Conv Eng-F6,F2,F4,Kor) Aug 19,2019~Aug 20,2019 /6:30pm~8pm or 7pm~8:20pm (Conv Eng-F6,F2,F4,Kor)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Start:Aug 5,2019~ Start:Aug 5,2019~ Start:Aug 5,2019~ Start:Aug 5,2019~ Start:Aug 5,2019~</t>
  </si>
  <si>
    <t>https://www.worknplay.co.kr/Work/Detail/Job/213955#Company_Profile</t>
  </si>
  <si>
    <t>Date Posted
:
Aug 5, 2019 Aug 5, 2019</t>
  </si>
  <si>
    <t>https://www.worknplay.co.kr/Work/Detail/Job/213954#Company_Profile</t>
  </si>
  <si>
    <t>Email: samjeo@naver.com</t>
  </si>
  <si>
    <t>https://www.worknplay.co.kr/Work/Detail/Job/213953#Company_Profile</t>
  </si>
  <si>
    <t>Last Modified
:
Aug 7, 2019 Aug 7, 2019</t>
  </si>
  <si>
    <t>https://www.worknplay.co.kr/Work/Detail/Job/213952#Company_Profile</t>
  </si>
  <si>
    <t>Last Modified
:
Aug 8, 2019 Aug 8, 2019</t>
  </si>
  <si>
    <t>https://www.worknplay.co.kr/Work/Detail/Job/213950#Company_Profile</t>
  </si>
  <si>
    <t>https://www.worknplay.co.kr/Work/Detail/Job/213948#Company_Profile</t>
  </si>
  <si>
    <t>Last Modified
:
Aug 7, 2019 Aug 7, 2019 Start Date: August ~ October 2019 / Negotiable Start Date: August ~ October 2019 / Negotiable 2019 / Negotiable</t>
  </si>
  <si>
    <t>https://www.worknplay.co.kr/Work/Detail/Job/213947#Company_Profile undefined</t>
  </si>
  <si>
    <t>Date Posted
:
Aug 2, 2019 Aug 2, 2019 Start¬†Date: August 26, 2019 Start¬†Date: August 26, 2019 Start¬†Date: September 2, 2019 Start¬†Date: September 2, 2019 2019 Start¬†Date: September 2, 2019 Start¬†Date: September 2, 2019 2, 2019</t>
  </si>
  <si>
    <t>https://www.worknplay.co.kr/Work/Detail/Job/213946#Company_Profile undefined</t>
  </si>
  <si>
    <t>Last Modified
:
Aug 6, 2019 Aug 6,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Aug 2019 Aug 2019 Aug 2019 Aug 2019 Aug 2019 Aug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</si>
  <si>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https://www.worknplay.co.kr/Work/Detail/Job/213945#Company_Profile</t>
  </si>
  <si>
    <t>Last Modified
:
Aug 9, 2019 Aug 9, 2019</t>
  </si>
  <si>
    <t>https://www.worknplay.co.kr/Work/Detail/Job/213944#Company_Profile</t>
  </si>
  <si>
    <t>https://www.worknplay.co.kr/Work/Detail/Job/213943#Company_Profile undefined</t>
  </si>
  <si>
    <t>Email: aie0422@naver.com</t>
  </si>
  <si>
    <t>Date Posted
:
Aug 2, 2019 Aug 2, 2019</t>
  </si>
  <si>
    <t>https://www.worknplay.co.kr/Work/Detail/Job/213942#Company_Profile</t>
  </si>
  <si>
    <t>Aug 12,2019 or Aug 26,2019 / 9am~11am or 9:30am~11:30am (Special Lecture(Biz Email Writing-F6,F2)</t>
  </si>
  <si>
    <t>Date Posted
:
Aug 1, 2019 Aug 1, 2019 Tue,Thu ¬†x¬† 2 hrs (Conv Eng-F6,F2)
Start:Aug,2019~ Tue,Thu ¬†x¬† 2 hrs (Conv Eng-F6,F2)
Start:Aug,2019~ Tue,Thu ¬†x¬† 2 hrs (Conv Eng-F6,F2)
Start:Aug,2019~ Tue,Thu ¬†x¬† 2 hrs (Conv Eng-F6,F2)
Start:Aug,2019~ Tue,Thu ¬†x¬† 2 hrs (Conv Eng-F6,F2)
Start:Aug,2019~ Aug 12,2019 or Aug 26,2019 / 9am~11am or 9:30am~11:30am (Special Lecture(Biz Email Writing-F6,F2) Aug 12,2019 or Aug 26,2019 / 9am~11am or 9:30am~11:30am (Special Lecture(Biz Email Writing-F6,F2) Aug 12,2019 or Aug 26,2019 / 9am~11am or 9:30am~11:30am (Special Lecture(Biz Email Writing-F6,F2) Aug 12,2019 or Aug 26,2019 / 9am~11am or 9:30am~11:30am (Special Lecture(Biz Email Writing-F6,F2) Aug 12,2019 or Aug 26,2019 / 9am~11am or 9:30am~11:30am (Special Lecture(Biz Email Writing-F6,F2)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Start:Aug 18,2019~Dec,2019 Start:Aug 18,2019~Dec,2019 Start:Aug 18,2019~Dec,2019 Start:Aug 18,2019~Dec,2019 Start:Aug 18,2019~Dec,2019 Start:Aug 19,2019~Nov 1,2019 Start:Aug 19,2019~Nov 1,2019 Start:Aug 19,2019~Nov 1,2019 Start:Aug 19,2019~Nov 1,2019 Start:Aug 19,2019~Nov 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Start:Aug 5,2019~ Start:Aug 5,2019~ Start:Aug 5,2019~ Start:Aug 5,2019~ Start:Aug 5,2019~</t>
  </si>
  <si>
    <t>https://www.worknplay.co.kr/Work/Detail/Job/213940#Company_Profile</t>
  </si>
  <si>
    <t>Date Posted
:
Aug 1, 2019 Aug 1, 2019</t>
  </si>
  <si>
    <t>https://www.worknplay.co.kr/Work/Detail/Job/213939#Company_Profile</t>
  </si>
  <si>
    <t>Last Modified
:
Aug 16, 2019 Aug 16, 2019 Map data ¬©2019 SK telecom</t>
  </si>
  <si>
    <t>https://www.worknplay.co.kr/Work/Detail/Job/213937#Company_Profile undefined</t>
  </si>
  <si>
    <t>Last Modified
:
Aug 6, 2019 Aug 6, 2019 Start¬†Date: September 2, 2019 Start¬†Date: September 2, 2019 2, 2019 Start¬†Date: September 2, 2019 Start¬†Date: September 2, 2019 2, 2019 Start¬†Date: September 2, 2019 Start¬†Date: September 2, 2019 2, 2019 Start¬†Date: September 2, 2019 Start¬†Date: September 2, 2019</t>
  </si>
  <si>
    <t>https://www.worknplay.co.kr/Work/Detail/Job/213936#Company_Profile undefined</t>
  </si>
  <si>
    <t>Last Modified
:
Aug 22, 2019 Aug 22, 2019</t>
  </si>
  <si>
    <t>https://www.worknplay.co.kr/Work/Detail/Job/213935#Company_Profile</t>
  </si>
  <si>
    <t>Date Posted
:
Jul 31, 2019 Jul 31, 2019</t>
  </si>
  <si>
    <t>https://www.worknplay.co.kr/Work/Detail/Job/213934#Company_Profile undefined</t>
  </si>
  <si>
    <t>Email: todori50@naver.com</t>
  </si>
  <si>
    <t>https://www.worknplay.co.kr/Work/Detail/Job/213933#Company_Profile</t>
  </si>
  <si>
    <t>Last Modified
:
Sep 24, 2019 Sep 24, 2019</t>
  </si>
  <si>
    <t>https://www.worknplay.co.kr/Work/Detail/Job/213932#Company_Profile</t>
  </si>
  <si>
    <t>Date Posted
:
Jul 30, 2019 Jul 30, 2019 NOW HIRING FOR AUGUST 2019 NOW HIRING FOR AUGUST 2019 NOW HIRING FOR AUGUST 2019</t>
  </si>
  <si>
    <t>https://www.worknplay.co.kr/Work/Detail/Job/213931#Company_Profile undefined undefined</t>
  </si>
  <si>
    <t>Email: tcreunice@neungyule.com</t>
  </si>
  <si>
    <t>Last Modified
:
Aug 21, 2019 Aug 21, 2019 Map data ¬©2019 SK telecom</t>
  </si>
  <si>
    <t>https://www.worknplay.co.kr/Work/Detail/Job/213929#Company_Profile</t>
  </si>
  <si>
    <t>Last Modified
:
Aug 13, 2019 Aug 13, 2019</t>
  </si>
  <si>
    <t>https://www.worknplay.co.kr/Work/Detail/Job/213928#Company_Profile</t>
  </si>
  <si>
    <t>Date Posted
:
Jul 30, 2019 Jul 30, 2019</t>
  </si>
  <si>
    <t>https://www.worknplay.co.kr/Work/Detail/Job/213927#Company_Profile</t>
  </si>
  <si>
    <t>Date Posted
:
Jul 30, 2019 Jul 30, 2019 Map data ¬©2019 SK telecom</t>
  </si>
  <si>
    <t>https://www.worknplay.co.kr/Work/Detail/Job/213926#Company_Profile</t>
  </si>
  <si>
    <t>Last Modified
:
Jul 31, 2019 Jul 31, 2019 Samsung Life Insurance (ÏÇºÏÑ±ÏÉùÎ™Ö at Ïö©Ïù∏ ÏÇºÏÑ±ÏÉùÎ™Ö Ìú¥Î®ºÏÑºÌÑ∞)
August 5,2019~August 16,2019/ 8hrs (Elem Eng-F6,F2,F4,C4)
*accommodation &amp; meals provided* Samsung Life Insurance (ÏÇºÏÑ±ÏÉùÎ™Ö at Ïö©Ïù∏ ÏÇºÏÑ±ÏÉùÎ™Ö Ìú¥Î®ºÏÑºÌÑ∞)
August 5,2019~August 16,2019/ 8hrs (Elem Eng-F6,F2,F4,C4)
*accommodation &amp; meals provided* August 5,2019~August 16,2019/ 8hrs (Elem Eng-F6,F2,F4,C4)
*accommodation &amp; meals provided* August 5,2019~August 16,2019/ 8hrs (Elem Eng-F6,F2,F4,C4)
*accommodation &amp; meals provided* August 5,2019~August 16,2019/ 8hrs (Elem Eng-F6,F2,F4,C4)
*accommodation &amp; meals provided* Tue,Thu ¬†x¬† 2 hrs (Conv Eng-F6,F2)
Start:Aug,2019~ Tue,Thu ¬†x¬† 2 hrs (Conv Eng-F6,F2)
Start:Aug,2019~ Tue,Thu ¬†x¬† 2 hrs (Conv Eng-F6,F2)
Start:Aug,2019~ Tue,Thu ¬†x¬† 2 hrs (Conv Eng-F6,F2)
Start:Aug,2019~ Tue,Thu ¬†x¬† 2 hrs (Conv Eng-F6,F2)
Start:Aug,2019~ Sept 6,2019 / Sept 27,2019/ Oct 4,2019/ Oct 18,2019/ Oct 25,2019/ Nov 8,2019/Nov 15,2019/Dec 6.2019/Dec 13,2019 / 1pm~2:50pm (Biz Eng-F6,F2) Sept 6,2019 / Sept 27,2019/ Oct 4,2019/ Oct 18,2019/ Oct 25,2019/ Nov 8,2019/Nov 15,2019/Dec 6.2019/Dec 13,2019 / 1pm~2:50pm (Biz Eng-F6,F2) Sept 6,2019 / Sept 27,2019/ Oct 4,2019/ Oct 18,2019/ Oct 25,2019/ Nov 8,2019/Nov 15,2019/Dec 6.2019/Dec 13,2019 / 1pm~2:50pm (Biz Eng-F6,F2) Sept 6,2019 / Sept 27,2019/ Oct 4,2019/ Oct 18,2019/ Oct 25,2019/ Nov 8,2019/Nov 15,2019/Dec 6.2019/Dec 13,2019 / 1pm~2:50pm (Biz Eng-F6,F2) Sept 6,2019 / Sept 27,2019/ Oct 4,2019/ Oct 18,2019/ Oct 25,2019/ Nov 8,2019/Nov 15,2019/Dec 6.2019/Dec 13,2019 / 1pm~2:50pm (Biz Eng-F6,F2) Start:Aug 18,2019~Dec,2019 Start:Aug 18,2019~Dec,2019 Start:Aug 18,2019~Dec,2019 Start:Aug 18,2019~Dec,2019 Start:Aug 18,2019~Dec,2019 Start:Aug 19,2019~Nov 1,2019 Start:Aug 19,2019~Nov 1,2019 Start:Aug 19,2019~Nov 1,2019 Start:Aug 19,2019~Nov 1,2019 Start:Aug 19,2019~Nov 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Start:Aug 5,2019~ Start:Aug 5,2019~ Start:Aug 5,2019~ Start:Aug 5,2019~ Start:Aug 5,2019~</t>
  </si>
  <si>
    <t>https://www.worknplay.co.kr/Work/Detail/Job/213925#Company_Profile</t>
  </si>
  <si>
    <t>Last Modified
:
Aug 12, 2019 Aug 12, 2019</t>
  </si>
  <si>
    <t>https://www.worknplay.co.kr/Work/Detail/Job/213924#Company_Profile</t>
  </si>
  <si>
    <t>Email: yolacool@hotmail.com</t>
  </si>
  <si>
    <t>Date Posted
:
Jul 29, 2019 Jul 29, 2019 - Starting date:¬† August 19th, 2019
¬†
We look forward to hearing from someone who has strong work ethics and is great with young¬†students. - Starting date:¬† August 19th, 2019 Starting date:¬† August 19th, 2019</t>
  </si>
  <si>
    <t>https://www.worknplay.co.kr/Work/Detail/Job/213923#Company_Profile</t>
  </si>
  <si>
    <t>Email: ivyzenkorea@gmail.com</t>
  </si>
  <si>
    <t>Last Modified
:
Aug 2, 2019 Aug 2, 2019 Map data ¬©2019 SK telecom</t>
  </si>
  <si>
    <t>https://www.worknplay.co.kr/Work/Detail/Job/213922#Company_Profile</t>
  </si>
  <si>
    <t>Date Posted
:
Jul 29, 2019 Jul 29, 2019</t>
  </si>
  <si>
    <t>https://www.worknplay.co.kr/Work/Detail/Job/213921#Company_Profile</t>
  </si>
  <si>
    <t>Last Modified
:
Jul 31, 2019 Jul 31, 2019</t>
  </si>
  <si>
    <t>https://www.worknplay.co.kr/Work/Detail/Job/213919#Company_Profile</t>
  </si>
  <si>
    <t>Last Modified
:
Jul 29, 2019 Jul 29,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Aug 2019 Aug 2019 Aug 2019 Aug 2019 Aug 2019 Aug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</si>
  <si>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https://www.worknplay.co.kr/Work/Detail/Job/213918#Company_Profile</t>
  </si>
  <si>
    <t>Date Posted
:
Jul 26, 2019 Jul 26, 2019 Start¬†Date: August 12, 2019 Start¬†Date: August 12, 2019 Start¬†Date: September 2, 2019 Start¬†Date: September 2, 2019 2019 Start¬†Date: September 2, 2019 Start¬†Date: September 2, 2019 2, 2019</t>
  </si>
  <si>
    <t>https://www.worknplay.co.kr/Work/Detail/Job/213917#Company_Profile undefined</t>
  </si>
  <si>
    <t>Last Modified
:
Jul 31, 2019 Jul 31, 2019 Samsung Life Insurance (ÏÇºÏÑ±ÏÉùÎ™Ö at Ïö©Ïù∏ ÏÇºÏÑ±ÏÉùÎ™Ö Ìú¥Î®ºÏÑºÌÑ∞)
A.August 5,2019~August 16,2019/ 8hrs (Elem Eng-F6,F2,C4) Samsung Life Insurance (ÏÇºÏÑ±ÏÉùÎ™Ö at Ïö©Ïù∏ ÏÇºÏÑ±ÏÉùÎ™Ö Ìú¥Î®ºÏÑºÌÑ∞)
A.August 5,2019~August 16,2019/ 8hrs (Elem Eng-F6,F2,C4) A.August 5,2019~August 16,2019/ 8hrs (Elem Eng-F6,F2,C4) A.August 5,2019~August 16,2019/ 8hrs (Elem Eng-F6,F2,C4) A.August 5,2019~August 16,2019/ 8hrs (Elem Eng-F6,F2,C4) B.August 5,2019~August 9,2019 / 8 hrs (Elem Eng-F6,F2,C4)
C.August 10,2019~August 16,2019/ 8 hrs (Elem Eng-F6,F2,C4) B.August 5,2019~August 9,2019 / 8 hrs (Elem Eng-F6,F2,C4)
C.August 10,2019~August 16,2019/ 8 hrs (Elem Eng-F6,F2,C4) B.August 5,2019~August 9,2019 / 8 hrs (Elem Eng-F6,F2,C4)
C.August 10,2019~August 16,2019/ 8 hrs (Elem Eng-F6,F2,C4) B.August 5,2019~August 9,2019 / 8 hrs (Elem Eng-F6,F2,C4)
C.August 10,2019~August 16,2019/ 8 hrs (Elem Eng-F6,F2,C4) B.August 5,2019~August 9,2019 / 8 hrs (Elem Eng-F6,F2,C4)
C.August 10,2019~August 16,2019/ 8 hrs (Elem Eng-F6,F2,C4) D,August 12,2019~August 16,2019/ 8 hrs (Elem Eng-F6,F2,C4)
*accommodation &amp; meals provided* D,August 12,2019~August 16,2019/ 8 hrs (Elem Eng-F6,F2,C4)
*accommodation &amp; meals provided* D,August 12,2019~August 16,2019/ 8 hrs (Elem Eng-F6,F2,C4) D,August 12,2019~August 16,2019/ 8 hrs (Elem Eng-F6,F2,C4) D,August 12,2019~August 16,2019/ 8 hrs (Elem Eng-F6,F2,C4) Tue,Thu ¬†x ¬†2 hrs (Conv Eng-F6,F2)
Start:Aug,2019~ Tue,Thu ¬†x ¬†2 hrs (Conv Eng-F6,F2)
Start:Aug,2019~ Tue,Thu ¬†x ¬†2 hrs (Conv Eng-F6,F2)
Start:Aug,2019~ Tue,Thu ¬†x ¬†2 hrs (Conv Eng-F6,F2)
Start:Aug,2019~ Tue,Thu ¬†x ¬†2 hrs (Conv Eng-F6,F2)
Start:Aug,2019~ Start:Aug 19,2019~Nov 1,2019 Start:Aug 19,2019~Nov 1,2019 Start:Aug 19,2019~Nov 1,2019 Start:Aug 19,2019~Nov 1,2019 Start:Aug 19,2019~Nov 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Start:Aug 5,2019~ Start:Aug 5,2019~ Start:Aug 5,2019~ Start:Aug 5,2019~ Start:Aug 5,2019~</t>
  </si>
  <si>
    <t>https://www.worknplay.co.kr/Work/Detail/Job/213916#Company_Profile</t>
  </si>
  <si>
    <t>Date Posted
:
Jul 26, 2019 Jul 26, 2019 Start Date:¬†August ~ October¬†2019 / Negotiable Start Date:¬†August ~ October¬†2019 / Negotiable Start Date:¬†August ~ October¬†2019 / Negotiable Start Date:¬†August ~ October¬†2019 / Negotiable 2019 / Negotiable 2019 / Negotiable</t>
  </si>
  <si>
    <t>https://www.worknplay.co.kr/Work/Detail/Job/213913#Company_Profile undefined</t>
  </si>
  <si>
    <t>* Contact information *
¬† THR Department, CARROT GLOBAL, Inc.
¬† THR (Email:¬†teaching@carrotglobal.com, 02-518-5467) Email: teaching@carrotglobal.com</t>
  </si>
  <si>
    <t>Date Posted
:
Jul 25, 2019 Jul 25, 2019</t>
  </si>
  <si>
    <t>https://www.worknplay.co.kr/Work/Detail/Job/213912#Company_Profile</t>
  </si>
  <si>
    <t>Last Modified
:
Sep 5, 2019 Sep 5, 2019</t>
  </si>
  <si>
    <t>https://www.worknplay.co.kr/Work/Detail/Job/213911#Company_Profile</t>
  </si>
  <si>
    <t>Email:¬†espark@bisce.net, Email: ilee@bisce.net</t>
  </si>
  <si>
    <t>Last Modified
:
Aug 7, 2019 Aug 7, 2019 Map data ¬©2019 SK telecom</t>
  </si>
  <si>
    <t>https://www.worknplay.co.kr/Work/Detail/Job/213910#Company_Profile</t>
  </si>
  <si>
    <t>Last Modified
:
Jul 26, 2019 Jul 26, 2019 Samsung Life Insurance (ÏÇºÏÑ±ÏÉùÎ™Ö at Ïö©Ïù∏ ÏÇºÏÑ±ÏÉùÎ™Ö Ìú¥Î®ºÏÑºÌÑ∞)
August 5,2019~August 16,2019/ 8hrs (Elem Eng-F6,F2,F4)
*accommodation &amp; meals provided* Samsung Life Insurance (ÏÇºÏÑ±ÏÉùÎ™Ö at Ïö©Ïù∏ ÏÇºÏÑ±ÏÉùÎ™Ö Ìú¥Î®ºÏÑºÌÑ∞)
August 5,2019~August 16,2019/ 8hrs (Elem Eng-F6,F2,F4)
*accommodation &amp; meals provided* August 5,2019~August 16,2019/ 8hrs (Elem Eng-F6,F2,F4)
*accommodation &amp; meals provided* August 5,2019~August 16,2019/ 8hrs (Elem Eng-F6,F2,F4)
*accommodation &amp; meals provided* August 5,2019~August 16,2019/ 8hrs (Elem Eng-F6,F2,F4)
*accommodation &amp; meals provided* Tue,Thu ¬†x ¬†2 hrs (Conv Eng-F6,F2)
Start:Aug,2019~ Tue,Thu ¬†x ¬†2 hrs (Conv Eng-F6,F2)
Start:Aug,2019~ Tue,Thu ¬†x ¬†2 hrs (Conv Eng-F6,F2)
Start:Aug,2019~ Tue,Thu ¬†x ¬†2 hrs (Conv Eng-F6,F2)
Start:Aug,2019~ Tue,Thu ¬†x ¬†2 hrs (Conv Eng-F6,F2)
Start:Aug,2019~ Start:Aug 19,2019~Nov 1,2019 Start:Aug 19,2019~Nov 1,2019 Start:Aug 19,2019~Nov 1,2019 Start:Aug 19,2019~Nov 1,2019 Start:Aug 19,2019~Nov 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Start:Aug 5,2019~ Start:Aug 5,2019~ Start:Aug 5,2019~ Start:Aug 5,2019~ Start:Aug 5,2019~</t>
  </si>
  <si>
    <t>https://www.worknplay.co.kr/Work/Detail/Job/213909#Company_Profile</t>
  </si>
  <si>
    <t>Date Posted
:
Jul 24, 2019 Jul 24, 2019 2019.08.02~ongoing 2019.08.02~ongoing 2019.08.02~ongoing 2019.08.02~ongoing 2019.08.02~ongoing 2019.08.07~ongoing 2019.08.07~ongoing 2019.08.07~ongoing 2019.08.07~ongoing 2019.08.07~ongoing 2019.08.01~ongoing 2019.08.01~ongoing 2019.08.01~ongoing 2019.08.01~ongoing 2019.08.01~ongoing</t>
  </si>
  <si>
    <t>https://www.worknplay.co.kr/Work/Detail/Job/213908#Company_Profile</t>
  </si>
  <si>
    <t>Date Posted
:
Jul 24, 2019 Jul 24, 2019</t>
  </si>
  <si>
    <t>https://www.worknplay.co.kr/Work/Detail/Job/213907#Company_Profile</t>
  </si>
  <si>
    <t>Qualifications:
1. Must have a Bachelor‚Äôs Degree
2. More than 2 years of teaching experience or Native-level English speakers
3. F2/F4/F5/F6 Visa holders (or legally allowed to stay/work in Korea)
How To Apply:
1. Email to¬†bcm.teacher.recruit@gmail.com
2. Updated resume with detailed teaching experience, recent photo, nationality
3. Copy of Degree
4. Copy of TESOL / TESL / TEFL Certificate (if you have)
5. Sample voice file¬†¬†(1 min) Email: bcm.teacher.recruit@gmail.com</t>
  </si>
  <si>
    <t>Last Modified
:
Jul 25, 2019 Jul 25, 2019</t>
  </si>
  <si>
    <t>https://www.worknplay.co.kr/Work/Detail/Job/213906#Company_Profile</t>
  </si>
  <si>
    <t>Date Posted
:
Jul 24, 2019 Jul 24, 2019 Start¬†Date:¬†September¬†2, 2019 Start¬†Date:¬†September¬†2, 2019 Start¬†Date:¬†September¬†2, 2019 Start¬†Date:¬†September¬†2, 2019 2, 2019 2, 2019</t>
  </si>
  <si>
    <t>https://www.worknplay.co.kr/Work/Detail/Job/213905#Company_Profile undefined</t>
  </si>
  <si>
    <t>Last Modified
:
Jul 26, 2019 Jul 26, 2019</t>
  </si>
  <si>
    <t>https://www.worknplay.co.kr/Work/Detail/Job/213904#Company_Profile undefined</t>
  </si>
  <si>
    <t>Date Posted
:
Jul 23, 2019 Jul 23, 2019</t>
  </si>
  <si>
    <t>https://www.worknplay.co.kr/Work/Detail/Job/213902#Company_Profile</t>
  </si>
  <si>
    <t>https://www.worknplay.co.kr/Work/Detail/Job/213901#Company_Profile</t>
  </si>
  <si>
    <t>https://www.worknplay.co.kr/Work/Detail/Job/213900#Company_Profile</t>
  </si>
  <si>
    <t>https://www.worknplay.co.kr/Work/Detail/Job/213899#Company_Profile</t>
  </si>
  <si>
    <t>https://www.worknplay.co.kr/Work/Detail/Job/213898#Company_Profile</t>
  </si>
  <si>
    <t>Last Modified
:
Jul 24, 2019 Jul 24, 2019 Samsung Life Insurance (ÏÇºÏÑ±ÏÉùÎ™Ö at Ïö©Ïù∏ ÏÇºÏÑ±ÏÉùÎ™Ö Ìú¥Î®ºÏÑºÌÑ∞)
August 5,2019~August 16,2019/ 8hrs (Elem Eng-F6,F2,F4)
*accommodation &amp; meals provided* Samsung Life Insurance (ÏÇºÏÑ±ÏÉùÎ™Ö at Ïö©Ïù∏ ÏÇºÏÑ±ÏÉùÎ™Ö Ìú¥Î®ºÏÑºÌÑ∞)
August 5,2019~August 16,2019/ 8hrs (Elem Eng-F6,F2,F4)
*accommodation &amp; meals provided* August 5,2019~August 16,2019/ 8hrs (Elem Eng-F6,F2,F4)
*accommodation &amp; meals provided* August 5,2019~August 16,2019/ 8hrs (Elem Eng-F6,F2,F4)
*accommodation &amp; meals provided* August 5,2019~August 16,2019/ 8hrs (Elem Eng-F6,F2,F4)
*accommodation &amp; meals provided* Mon~Fri 12pm~8pm (Elem Eng-Kor)
Start:ASAP~ Dec 11,2019 Mon~Fri 12pm~8pm (Elem Eng-Kor)
Start:ASAP~ Dec 11,2019 Mon~Fri 12pm~8pm (Elem Eng-Kor)
Start:ASAP~ Dec 11,2019 Mon~Fri 12pm~8pm (Elem Eng-Kor)
Start:ASAP~ Dec 11,2019 Mon~Fri 12pm~8pm (Elem Eng-Kor)
Start:ASAP~ Dec 11,2019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*due date July 29,2019* *due date July 29,2019* *due date July 29,2019* *due date July 29,2019* *due date July 29,2019* Start:Aug 19,2019~Nov 1,2019 Start:Aug 19,2019~Nov 1,2019 Start:Aug 19,2019~Nov 1,2019 Start:Aug 19,2019~Nov 1,2019 Start:Aug 19,2019~Nov 1,2019 Start:Aug 5,2019~ Start:Aug 5,2019~ Start:Aug 5,2019~ Start:Aug 5,2019~ Start:Aug 5,2019~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t>
  </si>
  <si>
    <t>https://www.worknplay.co.kr/Work/Detail/Job/213897#Company_Profile</t>
  </si>
  <si>
    <t>https://www.worknplay.co.kr/Work/Detail/Job/213896#Company_Profile</t>
  </si>
  <si>
    <t>Last Modified
:
Sep 17, 2019 Sep 17, 2019 Map data ¬©2019 SK telecom</t>
  </si>
  <si>
    <t>https://www.worknplay.co.kr/Work/Detail/Job/213895#Company_Profile</t>
  </si>
  <si>
    <t>Last Modified
:
Sep 16, 2019 Sep 16, 2019 Map data ¬©2019 SK telecom</t>
  </si>
  <si>
    <t>https://www.worknplay.co.kr/Work/Detail/Job/213894#Company_Profile</t>
  </si>
  <si>
    <t>Date Posted
:
Jul 22, 2019 Jul 22, 2019 Map data ¬©2019 SK telecom</t>
  </si>
  <si>
    <t>https://www.worknplay.co.kr/Work/Detail/Job/213893#Company_Profile</t>
  </si>
  <si>
    <t>Date Posted
:
Jul 22, 2019 Jul 22, 2019</t>
  </si>
  <si>
    <t>https://www.worknplay.co.kr/Work/Detail/Job/213892#Company_Profile undefined</t>
  </si>
  <si>
    <t>Email: gee_brown@hotmail.com</t>
  </si>
  <si>
    <t>Date Posted
:
Jul 21, 2019 Jul 21, 2019 Map data ¬©2019 SK telecom</t>
  </si>
  <si>
    <t>https://www.worknplay.co.kr/Work/Detail/Job/213890#Company_Profile</t>
  </si>
  <si>
    <t>Email: teaching@carrotglobal.com Email: teaching@carrotglobal.com</t>
  </si>
  <si>
    <t>Date Posted
:
Jul 19, 2019 Jul 19, 2019</t>
  </si>
  <si>
    <t>https://www.worknplay.co.kr/Work/Detail/Job/213889#Company_Profile</t>
  </si>
  <si>
    <t>Last Modified
:
Jul 23, 2019 Jul 23, 2019 2019.08.26(Mon) - 2019.12.30(Mon) 2019.08.26(Mon) - 2019.12.30(Mon) 2019.08.26(Mon) - 2019.12.30(Mon) 2019.08.26(Mon) - 2019.12.30(Mon) 2019.08.26(Mon) - 2019.12.30(Mon) 2019.08.26(Mon) - 2019.12.30(Mon) Aug 2019 Aug 2019 Aug 2019 Aug 2019 Aug 2019 Aug 2019 Aug 2019 Aug 2019 Aug 2019 Aug 2019 Aug 2019 Aug 2019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</si>
  <si>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https://www.worknplay.co.kr/Work/Detail/Job/213888#Company_Profile</t>
  </si>
  <si>
    <t>Last Modified
:
Jul 26, 2019 Jul 26, 2019 Start¬†Date: August 12, 2019 Start¬†Date: August 12, 2019 Start¬†Date: September 2, 2019 Start¬†Date: September 2, 2019 2019 Start¬†Date: September 2, 2019 Start¬†Date: September 2, 2019 2, 2019</t>
  </si>
  <si>
    <t>https://www.worknplay.co.kr/Work/Detail/Job/213887#Company_Profile undefined</t>
  </si>
  <si>
    <t>Date Posted
:
Jul 19, 2019 Jul 19, 2019 Start¬†Date: July 2019 Start¬†Date: July 2019 Start¬†Date:¬†July 2019 Start¬†Date:¬†July 2019 July 2019 Start¬†Date: July 2019 Start¬†Date: July 2019 July 2019 Start¬†Date:¬†July 2019 Start¬†Date:¬†July 2019 July 2019 Start¬†Date: September 2019 Start¬†Date: September 2019 2019 Start¬†Date: September 2019 Start¬†Date: September 2019 2019 Start¬†Date: September 2 2019 Start¬†Date: September 2 2019</t>
  </si>
  <si>
    <t>https://www.worknplay.co.kr/Work/Detail/Job/213886#Company_Profile undefined</t>
  </si>
  <si>
    <t>https://www.worknplay.co.kr/Work/Detail/Job/213885#Company_Profile</t>
  </si>
  <si>
    <t>Last Modified
:
Jul 24, 2019 Jul 24, 2019</t>
  </si>
  <si>
    <t>https://www.worknplay.co.kr/Work/Detail/Job/213884#Company_Profile undefined</t>
  </si>
  <si>
    <t>Last Modified
:
Jul 30, 2019 Jul 30, 2019</t>
  </si>
  <si>
    <t>https://www.worknplay.co.kr/Work/Detail/Job/213883#Company_Profile</t>
  </si>
  <si>
    <t>Date Posted
:
Jul 19, 2019 Jul 19, 2019 July 30,2019~ Aug 2,2019 &amp; Aug 5,2019~Aug 9,2019/9am~6pm July 30,2019~ Aug 2,2019 &amp; Aug 5,2019~Aug 9,2019/9am~6pm July 30,2019~ Aug 2,2019 &amp; Aug 5,2019~Aug 9,2019/9am~6pm July 30,2019~ Aug 2,2019 &amp; Aug 5,2019~Aug 9,2019/9am~6pm July 30,2019~ Aug 2,2019 &amp; Aug 5,2019~Aug 9,2019/9am~6pm Samsung Life Insurance (ÏÇºÏÑ±ÏÉùÎ™Ö at Ïö©Ïù∏ ÏÇºÏÑ±ÏÉùÎ™Ö Ìú¥Î®ºÏÑºÌÑ∞)
August 5,2019~August 16,2019/ 8hrs (Elem Eng-F6,F2,F4)
*accommodation &amp; meals provided* Samsung Life Insurance (ÏÇºÏÑ±ÏÉùÎ™Ö at Ïö©Ïù∏ ÏÇºÏÑ±ÏÉùÎ™Ö Ìú¥Î®ºÏÑºÌÑ∞)
August 5,2019~August 16,2019/ 8hrs (Elem Eng-F6,F2,F4)
*accommodation &amp; meals provided* August 5,2019~August 16,2019/ 8hrs (Elem Eng-F6,F2,F4)
*accommodation &amp; meals provided* August 5,2019~August 16,2019/ 8hrs (Elem Eng-F6,F2,F4)
*accommodation &amp; meals provided* August 5,2019~August 16,2019/ 8hrs (Elem Eng-F6,F2,F4)
*accommodation &amp; meals provided* Mon~Fri 12pm~8pm (Elem Eng-Kor)
Start:ASAP~ Dec 11,2019 Mon~Fri 12pm~8pm (Elem Eng-Kor)
Start:ASAP~ Dec 11,2019 Mon~Fri 12pm~8pm (Elem Eng-Kor)
Start:ASAP~ Dec 11,2019 Mon~Fri 12pm~8pm (Elem Eng-Kor)
Start:ASAP~ Dec 11,2019 Mon~Fri 12pm~8pm (Elem Eng-Kor)
Start:ASAP~ Dec 11,2019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*due date July 29,2019* *due date July 29,2019* *due date July 29,2019* *due date July 29,2019* *due date July 29,2019*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7.Noryangjin Stn,Seoul (line 9)(ÎÖ∏ÎüâÏßÑÏó≠)
Tue.Thu 6pm~7pm (Conv Eng-F6,F2)
Start:Aug,2019~ 7.Noryangjin Stn,Seoul (line 9)(ÎÖ∏ÎüâÏßÑÏó≠)
Tue.Thu 6pm~7pm (Conv Eng-F6,F2)
Start:Aug,2019~ Tue.Thu 6pm~7pm (Conv Eng-F6,F2)
Start:Aug,2019~ Tue.Thu 6pm~7pm (Conv Eng-F6,F2)
Start:Aug,2019~ Tue.Thu 6pm~7pm (Conv Eng-F6,F2)
Start:Aug,2019~ *due date July 26,2019* *due date July 26,2019* *due date July 26,2019* *due date July 26,2019* *due date July 26,2019* Start:Aug 19,2019~Nov 1,2019 Start:Aug 19,2019~Nov 1,2019 Start:Aug 19,2019~Nov 1,2019 Start:Aug 19,2019~Nov 1,2019 Start:Aug 19,2019~Nov 1,2019 Start:Aug 5,2019~ Start:Aug 5,2019~ Start:Aug 5,2019~ Start:Aug 5,2019~ Start:Aug 5,2019~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t>
  </si>
  <si>
    <t>https://www.worknplay.co.kr/Work/Detail/Job/213882#Company_Profile</t>
  </si>
  <si>
    <t>https://www.worknplay.co.kr/Work/Detail/Job/213881#Company_Profile</t>
  </si>
  <si>
    <t>Email: michael@thinkeng.co</t>
  </si>
  <si>
    <t>Date Posted
:
Jul 18, 2019 Jul 18, 2019</t>
  </si>
  <si>
    <t>https://www.worknplay.co.kr/Work/Detail/Job/213880#Company_Profile</t>
  </si>
  <si>
    <t>Date Posted
:
Jul 18, 2019 Jul 18, 2019 1) Starting Date: August 5th (Monday), 2019 1) Starting Date: August 5th (Monday), 2019 1) Starting Date: August 5th (Monday), 2019 1) Starting Date: August 5th (Monday), 2019 1) Starting Date: August 5th (Monday), 2019 1) Starting Date: August 5th (Monday), 2019 1)¬†Starting Date: July 22nd (Monday), 2019 1)¬†Starting Date: July 22nd (Monday), 2019 1)¬†Starting Date: July 22nd (Monday), 2019 1)¬†Starting Date: July 22nd (Monday), 2019 1)¬†Starting Date: July 22nd (Monday), 2019 1)¬†Starting Date: July 22nd (Monday),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1)¬†Starting Date: August 5th (Monday), 2019 1)¬†Starting Date: August 5th (Monday), 2019 1)¬†Starting Date: August 5th (Monday), 2019 1)¬†Starting Date: August 5th (Monday), 2019 1)¬†Starting Date: August 5th (Monday), 2019 1)¬†Starting Date: August 5th (Monday), 2019 1) Starting Date: August 13th¬†(Monday), 2019 1) Starting Date: August 13th¬†(Monday), 2019 1) Starting Date: August 13th¬†(Monday), 2019 1) Starting Date: August 13th¬†(Monday), 2019 1) Starting Date: August 13th¬†(Monday), 2019 1) Starting Date: August 13th¬†(Monday),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13th¬†(Monday), 2019 1) Starting Date: August 13th¬†(Monday), 2019 1) Starting Date: August 13th¬†(Monday), 2019 1) Starting Date: August 13th¬†(Monday), 2019 1) Starting Date: August 13th¬†(Monday), 2019 1) Starting Date: August 13th¬†(Monday), 2019</t>
  </si>
  <si>
    <t>https://www.worknplay.co.kr/Work/Detail/Job/213879#Company_Profile</t>
  </si>
  <si>
    <t>Date Posted
:
Jul 18, 2019 Jul 18, 2019 July 30,2019~ Aug 2,2019 &amp; Aug 5,2019~Aug 9,2019/9am~6pm July 30,2019~ Aug 2,2019 &amp; Aug 5,2019~Aug 9,2019/9am~6pm July 30,2019~ Aug 2,2019 &amp; Aug 5,2019~Aug 9,2019/9am~6pm July 30,2019~ Aug 2,2019 &amp; Aug 5,2019~Aug 9,2019/9am~6pm July 30,2019~ Aug 2,2019 &amp; Aug 5,2019~Aug 9,2019/9am~6pm Samsung Life Insurance (ÏÇºÏÑ±ÏÉùÎ™Ö at Ïö©Ïù∏ ÏÇºÏÑ±ÏÉùÎ™Ö Ìú¥Î®ºÏÑºÌÑ∞)
August 5,2019~August 16,2019/ 8hrs (Elem Eng-F6,F2)
*accommodation &amp; meals provided* Samsung Life Insurance (ÏÇºÏÑ±ÏÉùÎ™Ö at Ïö©Ïù∏ ÏÇºÏÑ±ÏÉùÎ™Ö Ìú¥Î®ºÏÑºÌÑ∞)
August 5,2019~August 16,2019/ 8hrs (Elem Eng-F6,F2)
*accommodation &amp; meals provided* August 5,2019~August 16,2019/ 8hrs (Elem Eng-F6,F2)
*accommodation &amp; meals provided* August 5,2019~August 16,2019/ 8hrs (Elem Eng-F6,F2)
*accommodation &amp; meals provided* August 5,2019~August 16,2019/ 8hrs (Elem Eng-F6,F2)
*accommodation &amp; meals provided* Mon~Fri 12pm~8pm (Elem Eng-Kor)
Start:ASAP~ Dec 11,2019 Mon~Fri 12pm~8pm (Elem Eng-Kor)
Start:ASAP~ Dec 11,2019 Mon~Fri 12pm~8pm (Elem Eng-Kor)
Start:ASAP~ Dec 11,2019 Mon~Fri 12pm~8pm (Elem Eng-Kor)
Start:ASAP~ Dec 11,2019 Mon~Fri 12pm~8pm (Elem Eng-Kor)
Start:ASAP~ Dec 11,2019 Start:Aug 19,2019~Nov 1,2019 Start:Aug 19,2019~Nov 1,2019 Start:Aug 19,2019~Nov 1,2019 Start:Aug 19,2019~Nov 1,2019 Start:Aug 19,2019~Nov 1,2019 Start:Aug 5,2019~ Start:Aug 5,2019~ Start:Aug 5,2019~ Start:Aug 5,2019~ Start:Aug 5,2019~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t>
  </si>
  <si>
    <t>https://www.worknplay.co.kr/Work/Detail/Job/213878#Company_Profile</t>
  </si>
  <si>
    <t>Email: sharon.kang@brentoxphone.com</t>
  </si>
  <si>
    <t>Date Posted
:
Jul 17, 2019 Jul 17, 2019</t>
  </si>
  <si>
    <t>https://www.worknplay.co.kr/Work/Detail/Job/213877#Company_Profile</t>
  </si>
  <si>
    <t>Date Posted
:
Jul 17, 2019 Jul 17, 2019 NOW HIRING FOR AUGUST 2019 NOW HIRING FOR AUGUST 2019 NOW HIRING FOR AUGUST 2019</t>
  </si>
  <si>
    <t>https://www.worknplay.co.kr/Work/Detail/Job/213876#Company_Profile undefined undefined</t>
  </si>
  <si>
    <t>Last Modified
:
Jul 19, 2019 Jul 19, 2019 Start Date: July ~ September 2019 / Negotiable Start Date: July ~ September 2019 / Negotiable 2019 / Negotiable</t>
  </si>
  <si>
    <t>https://www.worknplay.co.kr/Work/Detail/Job/213875#Company_Profile undefined</t>
  </si>
  <si>
    <t>Last Modified
:
Jul 19, 2019 Jul 19, 2019</t>
  </si>
  <si>
    <t>https://www.worknplay.co.kr/Work/Detail/Job/213874#Company_Profile undefined</t>
  </si>
  <si>
    <t>https://www.worknplay.co.kr/Work/Detail/Job/213873#Company_Profile</t>
  </si>
  <si>
    <t>Email to¬†¬†bcm.teacher.recruit@gmail.com Email to¬†¬†bcm.teacher.recruit@gmail.com¬†with job number Email: bcm.teacher.recruit@gmail.com</t>
  </si>
  <si>
    <t>https://www.worknplay.co.kr/Work/Detail/Job/213872#Company_Profile</t>
  </si>
  <si>
    <t>Date Posted
:
Jul 17, 2019 Jul 17, 2019 August ¬†1st or August 19, 2019
Working Hours: Map data ¬©2019 SK telecom</t>
  </si>
  <si>
    <t>https://www.worknplay.co.kr/Work/Detail/Job/213871#Company_Profile</t>
  </si>
  <si>
    <t>Last Modified
:
Aug 13, 2019 Aug 13, 2019 Map data ¬©2019 SK telecom</t>
  </si>
  <si>
    <t>https://www.worknplay.co.kr/Work/Detail/Job/213867#Company_Profile</t>
  </si>
  <si>
    <t>Email: yj.chung.80@gmail.com</t>
  </si>
  <si>
    <t>Date Posted
:
Jul 16, 2019 Jul 16, 2019</t>
  </si>
  <si>
    <t>https://www.worknplay.co.kr/Work/Detail/Job/213866#Company_Profile</t>
  </si>
  <si>
    <t>Date Posted
:
Jul 16, 2019 Jul 16, 2019 July 30,2019~ Aug 2,2019 &amp; Aug 5,2019~Aug 9,2019/9am~6pm July 30,2019~ Aug 2,2019 &amp; Aug 5,2019~Aug 9,2019/9am~6pm July 30,2019~ Aug 2,2019 &amp; Aug 5,2019~Aug 9,2019/9am~6pm July 30,2019~ Aug 2,2019 &amp; Aug 5,2019~Aug 9,2019/9am~6pm July 30,2019~ Aug 2,2019 &amp; Aug 5,2019~Aug 9,2019/9am~6pm Samsung Life Insurance (ÏÇºÏÑ±ÏÉùÎ™Ö at Ïö©Ïù∏ ÏÇºÏÑ±ÏÉùÎ™Ö Ìú¥Î®ºÏÑºÌÑ∞)
August 5,2019~August 16,2019/ 8hrs (Elem Eng-F6,F2)
*accommodation &amp; meals provided* Samsung Life Insurance (ÏÇºÏÑ±ÏÉùÎ™Ö at Ïö©Ïù∏ ÏÇºÏÑ±ÏÉùÎ™Ö Ìú¥Î®ºÏÑºÌÑ∞)
August 5,2019~August 16,2019/ 8hrs (Elem Eng-F6,F2)
*accommodation &amp; meals provided* August 5,2019~August 16,2019/ 8hrs (Elem Eng-F6,F2)
*accommodation &amp; meals provided* August 5,2019~August 16,2019/ 8hrs (Elem Eng-F6,F2)
*accommodation &amp; meals provided* August 5,2019~August 16,2019/ 8hrs (Elem Eng-F6,F2)
*accommodation &amp; meals provided* Mon~Fri 12pm~8pm (Elem Eng-Kor)
Start:ASAP~ Dec 11,2019 Mon~Fri 12pm~8pm (Elem Eng-Kor)
Start:ASAP~ Dec 11,2019 Mon~Fri 12pm~8pm (Elem Eng-Kor)
Start:ASAP~ Dec 11,2019 Mon~Fri 12pm~8pm (Elem Eng-Kor)
Start:ASAP~ Dec 11,2019 Mon~Fri 12pm~8pm (Elem Eng-Kor)
Start:ASAP~ Dec 11,2019 Start:Aug 19,2019~Nov 1,2019 Start:Aug 19,2019~Nov 1,2019 Start:Aug 19,2019~Nov 1,2019 Start:Aug 19,2019~Nov 1,2019 Start:Aug 19,2019~Nov 1,2019 Start:Aug 5,2019~ Start:Aug 5,2019~ Start:Aug 5,2019~ Start:Aug 5,2019~ Start:Aug 5,2019~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Tue.Wed.Thu.Fri 9am~10am (Conv Eng-F6,F2)
Start:Aug 20,2019~Nov 29,2019 Tue.Wed.Thu.Fri 9am~10am (Conv Eng-F6,F2)
Start:Aug 20,2019~Nov 29,2019 Tue.Wed.Thu.Fri 9am~10am (Conv Eng-F6,F2)
Start:Aug 20,2019~Nov 29,2019 Tue.Wed.Thu.Fri 9am~10am (Conv Eng-F6,F2)
Start:Aug 20,2019~Nov 29,2019 Tue.Wed.Thu.Fri 9am~10am (Conv Eng-F6,F2)
Start:Aug 20,2019~Nov 29,2019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t>
  </si>
  <si>
    <t>https://www.worknplay.co.kr/Work/Detail/Job/213865#Company_Profile</t>
  </si>
  <si>
    <t>https://www.worknplay.co.kr/Work/Detail/Job/213864#Company_Profile</t>
  </si>
  <si>
    <t>https://www.worknplay.co.kr/Work/Detail/Job/213862#Company_Profile</t>
  </si>
  <si>
    <t>Email: teaching@carrotglobal.com</t>
  </si>
  <si>
    <t>https://www.worknplay.co.kr/Work/Detail/Job/213861#Company_Profile</t>
  </si>
  <si>
    <t>Date Posted
:
Jul 15, 2019 Jul 15, 2019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Samsung Life Insurance (ÏÇºÏÑ±ÏÉùÎ™Ö)/Bojeong Stn(Î≥¥Ï†ïÏó≠)
August 5,2019~August 16,2019/ 8hrs (Elem Eng-F6,F2)
*accommodation &amp; meals provided* Samsung Life Insurance (ÏÇºÏÑ±ÏÉùÎ™Ö)/Bojeong Stn(Î≥¥Ï†ïÏó≠)
August 5,2019~August 16,2019/ 8hrs (Elem Eng-F6,F2)
*accommodation &amp; meals provided* August 5,2019~August 16,2019/ 8hrs (Elem Eng-F6,F2)
*accommodation &amp; meals provided* August 5,2019~August 16,2019/ 8hrs (Elem Eng-F6,F2)
*accommodation &amp; meals provided* August 5,2019~August 16,2019/ 8hrs (Elem Eng-F6,F2)
*accommodation &amp; meals provided* Mon~Fri 12pm~8pm (Elem Eng-Kor)
Start:ASAP~ Dec 11,2019 Mon~Fri 12pm~8pm (Elem Eng-Kor)
Start:ASAP~ Dec 11,2019 Mon~Fri 12pm~8pm (Elem Eng-Kor)
Start:ASAP~ Dec 11,2019 Mon~Fri 12pm~8pm (Elem Eng-Kor)
Start:ASAP~ Dec 11,2019 Mon~Fri 12pm~8pm (Elem Eng-Kor)
Start:ASAP~ Dec 11,2019 Start:Aug 19,2019~Nov 1,2019 Start:Aug 19,2019~Nov 1,2019 Start:Aug 19,2019~Nov 1,2019 Start:Aug 19,2019~Nov 1,2019 Start:Aug 19,2019~Nov 1,2019 A.Mon,Wed 12pm~1pm (Conv Eng-F4,Kor)
B.Tue.Thu 12pm~1pm (Conv CHINESE-F4,Kor)
Start:July 24,2019~Oct 14,2019 (ENG) A.Mon,Wed 12pm~1pm (Conv Eng-F4,Kor)
B.Tue.Thu 12pm~1pm (Conv CHINESE-F4,Kor)
Start:July 24,2019~Oct 14,2019 (ENG) A.Mon,Wed 12pm~1pm (Conv Eng-F4,Kor)
B.Tue.Thu 12pm~1pm (Conv CHINESE-F4,Kor)
Start:July 24,2019~Oct 14,2019 (ENG) A.Mon,Wed 12pm~1pm (Conv Eng-F4,Kor)
B.Tue.Thu 12pm~1pm (Conv CHINESE-F4,Kor)
Start:July 24,2019~Oct 14,2019 (ENG) A.Mon,Wed 12pm~1pm (Conv Eng-F4,Kor)
B.Tue.Thu 12pm~1pm (Conv CHINESE-F4,Kor)
Start:July 24,2019~Oct 14,2019 (ENG) Start:July 23,2019~Oct 22,2019 (CHINESE) Start:July 23,2019~Oct 22,2019 (CHINESE) Start:July 23,2019~Oct 22,2019 (CHINESE) Start:July 23,2019~Oct 22,2019 (CHINESE) Start:July 23,2019~Oct 22,2019 (CHINESE) Start:Aug 5,2019~ Start:Aug 5,2019~ Start:Aug 5,2019~ Start:Aug 5,2019~ Start:Aug 5,2019~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Tue.Wed.Thu.Fri 9am~10am (Conv Eng-F6,F2)
Start:Aug 20,2019~Nov 29,2019 Tue.Wed.Thu.Fri 9am~10am (Conv Eng-F6,F2)
Start:Aug 20,2019~Nov 29,2019 Tue.Wed.Thu.Fri 9am~10am (Conv Eng-F6,F2)
Start:Aug 20,2019~Nov 29,2019 Tue.Wed.Thu.Fri 9am~10am (Conv Eng-F6,F2)
Start:Aug 20,2019~Nov 29,2019 Tue.Wed.Thu.Fri 9am~10am (Conv Eng-F6,F2)
Start:Aug 20,2019~Nov 29,2019 13.Busan (Î∂ÄÏÇ∞)
Mon,Wed,Fri (biweekly Friday)(8am~9am)(Conv Eng-F6,F2)
Start:July 1,2019~ 13.Busan (Î∂ÄÏÇ∞)
Mon,Wed,Fri (biweekly Friday)(8am~9am)(Conv Eng-F6,F2)
Start:July 1,2019~ Mon,Wed,Fri (biweekly Friday)(8am~9am)(Conv Eng-F6,F2)
Start:July 1,2019~ Mon,Wed,Fri (biweekly Friday)(8am~9am)(Conv Eng-F6,F2)
Start:July 1,2019~ Mon,Wed,Fri (biweekly Friday)(8am~9am)(Conv Eng-F6,F2)
Start:July 1,2019~ Start:July,2019~ Start:July,2019~ Start:July,2019~ Start:July,2019~ Start:July,2019~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t>
  </si>
  <si>
    <t>https://www.worknplay.co.kr/Work/Detail/Job/213859#Company_Profile</t>
  </si>
  <si>
    <t>https://www.worknplay.co.kr/Work/Detail/Job/213858#Company_Profile</t>
  </si>
  <si>
    <t>Email: mapojungchul@gmail.com</t>
  </si>
  <si>
    <t>Date Posted
:
Jul 14, 2019 Jul 14, 2019 Map data ¬©2019 SK telecom</t>
  </si>
  <si>
    <t>https://www.worknplay.co.kr/Work/Detail/Job/213857#Company_Profile undefined</t>
  </si>
  <si>
    <t>https://www.worknplay.co.kr/Work/Detail/Job/213855#Company_Profile</t>
  </si>
  <si>
    <t>Date Posted
:
Jul 12, 2019 Jul 12, 2019</t>
  </si>
  <si>
    <t>https://www.worknplay.co.kr/Work/Detail/Job/213854#Company_Profile</t>
  </si>
  <si>
    <t>Email: keyman@keymedia.co.kr</t>
  </si>
  <si>
    <t>https://www.worknplay.co.kr/Work/Detail/Job/213853#Company_Profile</t>
  </si>
  <si>
    <t>Date Posted
:
Jul 12, 2019 Jul 12, 2019 July 2019 July 2019 July 2019 July 2019 July 2019 July 2019 July 2019 July 2019 July 2019 July 2019 July 2019 July 2019 July 2019 July 2019 July 2019 July 2019 July 2019 July 2019 Aug 2019 Aug 2019 Aug 2019 Aug 2019 Aug 2019 Aug 2019 Aug 2019 Aug 2019 Aug 2019 Aug 2019 Aug 2019 Aug 2019 Sep 2019 (ASAP) Sep 2019 (ASAP) Sep 2019 (ASAP) Sep 2019 (ASAP) Sep 2019 (ASAP) Sep 2019 (ASAP) Sep 2019 Sep 2019 Sep 2019 Sep 2019 Sep 2019 Sep 2019 &lt;2018&gt;
* 1st: 2018.02.19 ~ 2018.05.05
* 2nd: 2018.06.18 ~ 2018.09.01
* 3rd: 2018.11.06 ~ 2019.01.24
&lt;2019&gt;
* 1st: 2019.03.18 ~ 07.17
* 2nd: 2019.09.02 ~ &lt;2018&gt;
* 1st: 2018.02.19 ~ 2018.05.05
* 2nd: 2018.06.18 ~ 2018.09.01
* 3rd: 2018.11.06 ~ 2019.01.24
&lt;2019&gt;
* 1st: 2019.03.18 ~ 07.17
* 2nd: 2019.09.02 ~ &lt;2018&gt;
* 1st: 2018.02.19 ~ 2018.05.05
* 2nd: 2018.06.18 ~ 2018.09.01
* 3rd: 2018.11.06 ~ 2019.01.24
&lt;2019&gt;
* 1st: 2019.03.18 ~ 07.17
* 2nd: 2019.09.02 ~ &lt;2018&gt;
* 1st: 2018.02.19 ~ 2018.05.05
* 2nd: 2018.06.18 ~ 2018.09.01
* 3rd: 2018.11.06 ~ 2019.01.24
&lt;2019&gt;
* 1st: 2019.03.18 ~ 07.17
* 2nd: 2019.09.02 ~ &lt;2018&gt;
* 1st: 2018.02.19 ~ 2018.05.05
* 2nd: 2018.06.18 ~ 2018.09.01
* 3rd: 2018.11.06 ~ 2019.01.24
&lt;2019&gt;
* 1st: 2019.03.18 ~ 07.17
* 2nd: 2019.09.02 ~ &lt;2019&gt; &lt;2019&gt; &lt;2019&gt; &lt;2019&gt; &lt;2019&gt; &lt;2019&gt; * 1st: 2019.03.18 ~ 07.17 * 1st: 2019.03.18 ~ 07.17 * 1st: 2019.03.18 ~ 07.17 * 1st: 2019.03.18 ~ 07.17 * 1st: 2019.03.18 ~ 07.17 * 2nd: 2019.09.02 ~ * 2nd: 2019.09.02 ~ * 2nd: 2019.09.02 ~ * 2nd: 2019.09.02 ~ * 2nd: 2019.09.02 ~ * 2nd: 2019.09.02 ~</t>
  </si>
  <si>
    <t>https://www.worknplay.co.kr/Work/Detail/Job/213852#Company_Profile</t>
  </si>
  <si>
    <t>Last Modified
:
Jul 18, 2019 Jul 18, 2019</t>
  </si>
  <si>
    <t>https://www.worknplay.co.kr/Work/Detail/Job/213851#Company_Profile</t>
  </si>
  <si>
    <t>Last Modified
:
Jul 17, 2019 Jul 17, 2019 Start¬†Date: September 2, 2019 Start¬†Date: September 2, 2019 2, 2019 Start¬†Date: September 2, 2019 Start¬†Date: September 2, 2019 2, 2019</t>
  </si>
  <si>
    <t>https://www.worknplay.co.kr/Work/Detail/Job/213850#Company_Profile undefined</t>
  </si>
  <si>
    <t>Last Modified
:
Jul 17, 2019 Jul 17, 2019 Start¬†Date: July 15 2019 Start¬†Date: July 15 2019 Start¬†Date:¬†July 15, 2019 Start¬†Date:¬†July 15, 2019 July 15, 2019 Start¬†Date:¬†July 2019 Start¬†Date:¬†July 2019 July 2019 Start¬†Date: July 2019 Start¬†Date: July 2019 July 2019 Start¬†Date: July 2019 Start¬†Date: July 2019 July 2019 Start¬†Date: July 2019 Start¬†Date: July 2019 July 2019 Start¬†Date:¬†July 2019 Start¬†Date:¬†July 2019 July 2019 Start¬†Date: September 2019 Start¬†Date: September 2019 2019 Start¬†Date: September 2019 Start¬†Date: September 2019 2019 Start¬†Date: September 2 2019 Start¬†Date: September 2 2019 Start¬†Date:¬†July 2019 Start¬†Date:¬†July 2019 July 2019</t>
  </si>
  <si>
    <t>https://www.worknplay.co.kr/Work/Detail/Job/213849#Company_Profile undefined</t>
  </si>
  <si>
    <t>Email: grahamwik.bugilglp@gmail.com</t>
  </si>
  <si>
    <t>https://www.worknplay.co.kr/Work/Detail/Job/213848#Company_Profile</t>
  </si>
  <si>
    <t>Email: dana@gledupartner.com</t>
  </si>
  <si>
    <t>https://www.worknplay.co.kr/Work/Detail/Job/213847#Company_Profile</t>
  </si>
  <si>
    <t>Last Modified
:
Jul 17, 2019 Jul 17, 2019</t>
  </si>
  <si>
    <t>https://www.worknplay.co.kr/Work/Detail/Job/213846#Company_Profile undefined</t>
  </si>
  <si>
    <t>https://www.worknplay.co.kr/Work/Detail/Job/213845#Company_Profile</t>
  </si>
  <si>
    <t>Date Posted
:
Jul 11, 2019 Jul 11, 2019 Starting - Ending : Aug 19th.¬†2019 ~ Dec 4th. 2019 Starting - Ending : Aug 19th.¬†2019 ~ Dec 4th. 2019 Starting - Ending : Aug 19th.¬†2019 ~ Dec 4th. 2019 Starting - Ending : Aug 19th.¬†2019 ~ Dec 4th. 2019 Starting - Ending : Aug 19th.¬†2019 ~ Dec 4th. 2019 Starting - Ending : Aug 19th.¬†2019 ~ Dec 4th. 2019 Starting - Ending : Aug 19th.¬†2019 ~ Dec 4th. 2019</t>
  </si>
  <si>
    <t>https://www.worknplay.co.kr/Work/Detail/Job/213843#Company_Profile</t>
  </si>
  <si>
    <t>Date Posted
:
Jul 11, 2019 Jul 11, 2019 Map data ¬©2019 SK telecom</t>
  </si>
  <si>
    <t>https://www.worknplay.co.kr/Work/Detail/Job/213842#Company_Profile</t>
  </si>
  <si>
    <t>https://www.worknplay.co.kr/Work/Detail/Job/213841#Company_Profile</t>
  </si>
  <si>
    <t>Date Posted
:
Jul 11, 2019 Jul 11, 2019</t>
  </si>
  <si>
    <t>https://www.worknplay.co.kr/Work/Detail/Job/213840#Company_Profile</t>
  </si>
  <si>
    <t>Last Modified
:
Aug 26, 2019 Aug 26, 2019 Map data ¬©2019 SK telecom</t>
  </si>
  <si>
    <t>https://www.worknplay.co.kr/Work/Detail/Job/213839#Company_Profile</t>
  </si>
  <si>
    <t>https://www.worknplay.co.kr/Work/Detail/Job/213838#Company_Profile</t>
  </si>
  <si>
    <t>Date Posted
:
Jul 11, 2019 Jul 11, 2019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Samsung Life Insurance (ÏÇºÏÑ±ÏÉùÎ™Ö)/Bojeong Stn(Î≥¥Ï†ïÏó≠)
August 5,2019~August 16,2019/ 8hrs (Elem Eng-F6,F2)
*accommodation &amp; meals provided* Samsung Life Insurance (ÏÇºÏÑ±ÏÉùÎ™Ö)/Bojeong Stn(Î≥¥Ï†ïÏó≠)
August 5,2019~August 16,2019/ 8hrs (Elem Eng-F6,F2)
*accommodation &amp; meals provided* August 5,2019~August 16,2019/ 8hrs (Elem Eng-F6,F2)
*accommodation &amp; meals provided* August 5,2019~August 16,2019/ 8hrs (Elem Eng-F6,F2)
*accommodation &amp; meals provided* August 5,2019~August 16,2019/ 8hrs (Elem Eng-F6,F2)
*accommodation &amp; meals provided* Mon~Fri 12pm~8pm (Elem Eng-Kor)
Start:ASAP~ Dec 11,2019 Mon~Fri 12pm~8pm (Elem Eng-Kor)
Start:ASAP~ Dec 11,2019 Mon~Fri 12pm~8pm (Elem Eng-Kor)
Start:ASAP~ Dec 11,2019 Mon~Fri 12pm~8pm (Elem Eng-Kor)
Start:ASAP~ Dec 11,2019 Mon~Fri 12pm~8pm (Elem Eng-Kor)
Start:ASAP~ Dec 11,2019 Start:Aug 5,2019~ Start:Aug 5,2019~ Start:Aug 5,2019~ Start:Aug 5,2019~ Start:Aug 5,2019~ July 19,2019 &amp; July 22,2019 / 3pm~ (Interview Position-F6.F2) July 19,2019 &amp; July 22,2019 / 3pm~ (Interview Position-F6.F2) July 19,2019 &amp; July 22,2019 / 3pm~ (Interview Position-F6.F2) July 19,2019 &amp; July 22,2019 / 3pm~ (Interview Position-F6.F2) July 19,2019 &amp; July 22,2019 / 3pm~ (Interview Position-F6.F2) Mon,Wed 5pm~6pm (Conv Eng-F6,F2)
Start:July 15,2019~Oct 2,2019 Mon,Wed 5pm~6pm (Conv Eng-F6,F2)
Start:July 15,2019~Oct 2,2019 Mon,Wed 5pm~6pm (Conv Eng-F6,F2)
Start:July 15,2019~Oct 2,2019 Mon,Wed 5pm~6pm (Conv Eng-F6,F2)
Start:July 15,2019~Oct 2,2019 Mon,Wed 5pm~6pm (Conv Eng-F6,F2)
Start:July 15,2019~Oct 2,2019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Mon,Wed,Fri 5pm~6:30pm (Conv Kor-Kor)
Start:July 29,2019~Nov 8,2019 Mon,Wed,Fri 5pm~6:30pm (Conv Kor-Kor)
Start:July 29,2019~Nov 8,2019 Mon,Wed,Fri 5pm~6:30pm (Conv Kor-Kor)
Start:July 29,2019~Nov 8,2019 Mon,Wed,Fri 5pm~6:30pm (Conv Kor-Kor)
Start:July 29,2019~Nov 8,2019 Mon,Wed,Fri 5pm~6:30pm (Conv Kor-Kor)
Start:July 29,2019~Nov 8,2019 Mon,Thu 7am~8am (1:1 Biz Eng-F4,Kor)
Start:July,2019~Dec,2019 Mon,Thu 7am~8am (1:1 Biz Eng-F4,Kor)
Start:July,2019~Dec,2019 Mon,Thu 7am~8am (1:1 Biz Eng-F4,Kor)
Start:July,2019~Dec,2019 Mon,Thu 7am~8am (1:1 Biz Eng-F4,Kor)
Start:July,2019~Dec,2019 Mon,Thu 7am~8am (1:1 Biz Eng-F4,Kor)
Start:July,2019~Dec,2019 Tue.Thu 8am~9am (1:1 Biz Eng-F6,F2,F4)
Start:Aug,2019~ Tue.Thu 8am~9am (1:1 Biz Eng-F6,F2,F4)
Start:Aug,2019~ Tue.Thu 8am~9am (1:1 Biz Eng-F6,F2,F4)
Start:Aug,2019~ Tue.Thu 8am~9am (1:1 Biz Eng-F6,F2,F4)
Start:Aug,2019~ Tue.Thu 8am~9am (1:1 Biz Eng-F6,F2,F4)
Start:Aug,2019~ 14.Jeongja Stn,Gyeonggido (Ï†ïÏûêÏó≠)
Mon 10am~11:10am (Conv Eng-F6,F2)
Start:Aug 5,2019~ 14.Jeongja Stn,Gyeonggido (Ï†ïÏûêÏó≠)
Mon 10am~11:10am (Conv Eng-F6,F2)
Start:Aug 5,2019~ Mon 10am~11:10am (Conv Eng-F6,F2)
Start:Aug 5,2019~ Mon 10am~11:10am (Conv Eng-F6,F2)
Start:Aug 5,2019~ Mon 10am~11:10am (Conv Eng-F6,F2)
Start:Aug 5,2019~ Tue.Wed.Thu.Fri 9am~10am (Conv Eng-F6,F2)
Start:Aug 20,2019~Nov 29,2019 Tue.Wed.Thu.Fri 9am~10am (Conv Eng-F6,F2)
Start:Aug 20,2019~Nov 29,2019 Tue.Wed.Thu.Fri 9am~10am (Conv Eng-F6,F2)
Start:Aug 20,2019~Nov 29,2019 Tue.Wed.Thu.Fri 9am~10am (Conv Eng-F6,F2)
Start:Aug 20,2019~Nov 29,2019 Tue.Wed.Thu.Fri 9am~10am (Conv Eng-F6,F2)
Start:Aug 20,2019~Nov 29,2019 17.Busan (Î∂ÄÏÇ∞)
Mon,Wed,Fri (biweekly Friday)(8am~9am)(Conv Eng-F6,F2)
Start:July 1,2019~ 17.Busan (Î∂ÄÏÇ∞)
Mon,Wed,Fri (biweekly Friday)(8am~9am)(Conv Eng-F6,F2)
Start:July 1,2019~ Mon,Wed,Fri (biweekly Friday)(8am~9am)(Conv Eng-F6,F2)
Start:July 1,2019~ Mon,Wed,Fri (biweekly Friday)(8am~9am)(Conv Eng-F6,F2)
Start:July 1,2019~ Mon,Wed,Fri (biweekly Friday)(8am~9am)(Conv Eng-F6,F2)
Start:July 1,2019~ Start:July,2019~ Start:July,2019~ Start:July,2019~ Start:July,2019~ Start:July,2019~ Mon~Fri 3 hours (TOEIC-F4,Kor)
Start:Aug 19,2019~Oct 25,2019 Mon~Fri 3 hours (TOEIC-F4,Kor)
Start:Aug 19,2019~Oct 25,2019 Mon~Fri 3 hours (TOEIC-F4,Kor)
Start:Aug 19,2019~Oct 25,2019 Mon~Fri 3 hours (TOEIC-F4,Kor)
Start:Aug 19,2019~Oct 25,2019 Mon~Fri 3 hours (TOEIC-F4,Kor)
Start:Aug 19,2019~Oct 25,2019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A.Mon~Fri 9am~3pm (TOEIC-Kor)
B.Mon~Fri 10:30am~2:30pm (TOEIC-Kor)
Start:Aug 29,2019~Oct 25,2019 A.Mon~Fri 9am~3pm (TOEIC-Kor)
B.Mon~Fri 10:30am~2:30pm (TOEIC-Kor)
Start:Aug 29,2019~Oct 25,2019 A.Mon~Fri 9am~3pm (TOEIC-Kor)
B.Mon~Fri 10:30am~2:30pm (TOEIC-Kor)
Start:Aug 29,2019~Oct 25,2019 A.Mon~Fri 9am~3pm (TOEIC-Kor)
B.Mon~Fri 10:30am~2:30pm (TOEIC-Kor)
Start:Aug 29,2019~Oct 25,2019 A.Mon~Fri 9am~3pm (TOEIC-Kor)
B.Mon~Fri 10:30am~2:30pm (TOEIC-Kor)
Start:Aug 29,2019~Oct 25,2019</t>
  </si>
  <si>
    <t>https://www.worknplay.co.kr/Work/Detail/Job/213836#Company_Profile</t>
  </si>
  <si>
    <t>Last Modified
:
Jul 17, 2019 Jul 17, 2019 Start Date: July ~ September 2019 / Negotiable Start Date: July ~ September 2019 / Negotiable 2019 / Negotiable</t>
  </si>
  <si>
    <t>https://www.worknplay.co.kr/Work/Detail/Job/213835#Company_Profile undefined</t>
  </si>
  <si>
    <t>https://www.worknplay.co.kr/Work/Detail/Job/213834#Company_Profile undefined</t>
  </si>
  <si>
    <t>Date Posted
:
Jul 10, 2019 Jul 10, 2019 Map data ¬©2019 SK telecom</t>
  </si>
  <si>
    <t>https://www.worknplay.co.kr/Work/Detail/Job/213833#Company_Profile</t>
  </si>
  <si>
    <t>https://www.worknplay.co.kr/Work/Detail/Job/213832#Company_Profile</t>
  </si>
  <si>
    <t>English Instructors Recruitment for Summer Camp and 2019 Second Semeter Date Posted
:
Jul 9, 2019 Jul 9, 2019 *For 2019 Second Semester* *For 2019 Second Semester* *For 2019 Second Semester* - 2019.08.26.(Monday) ~ 2020.02.28.(Friday) - 2019.08.26.(Monday) ~ 2020.02.28.(Friday) until 2019.07.16.(Tue)</t>
  </si>
  <si>
    <t>https://www.worknplay.co.kr/Work/Detail/Job/213831#Company_Profile</t>
  </si>
  <si>
    <t>Date Posted
:
Jul 9, 2019 Jul 9, 2019</t>
  </si>
  <si>
    <t>https://www.worknplay.co.kr/Work/Detail/Job/213830#Company_Profile</t>
  </si>
  <si>
    <t>https://www.worknplay.co.kr/Work/Detail/Job/213828#Company_Profile</t>
  </si>
  <si>
    <t>Email: ssangmunecc@hanmail.net</t>
  </si>
  <si>
    <t>https://www.worknplay.co.kr/Work/Detail/Job/213827#Company_Profile</t>
  </si>
  <si>
    <t>Date Posted
:
Jul 8, 2019 Jul 8, 2019</t>
  </si>
  <si>
    <t>https://www.worknplay.co.kr/Work/Detail/Job/213825#Company_Profile</t>
  </si>
  <si>
    <t>Date Posted
:
Jul 8, 2019 Jul 8, 2019 Mon,Tue,Wed 10am~12:30pm (Elem Eng-F6,F2)
Start:July 29,2019~July 31,2019 Mon,Tue,Wed 10am~12:30pm (Elem Eng-F6,F2)
Start:July 29,2019~July 31,2019 Mon,Tue,Wed 10am~12:30pm (Elem Eng-F6,F2)
Start:July 29,2019~July 31,2019 Mon,Tue,Wed 10am~12:30pm (Elem Eng-F6,F2)
Start:July 29,2019~July 31,2019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Samsung Life Insurance (ÏÇºÏÑ±ÏÉùÎ™Ö)/Bojeong Stn(Î≥¥Ï†ïÏó≠)
August 5,2019~August 16,2019/ 8hrs (Elem Eng-F6,F2)(Coordinator-F4,Kor)
*accommodation &amp; meals provided* Samsung Life Insurance (ÏÇºÏÑ±ÏÉùÎ™Ö)/Bojeong Stn(Î≥¥Ï†ïÏó≠)
August 5,2019~August 16,2019/ 8hrs (Elem Eng-F6,F2)(Coordinator-F4,Kor)
*accommodation &amp; meals provided* August 5,2019~August 16,2019/ 8hrs (Elem Eng-F6,F2)(Coordinator-F4,Kor)
*accommodation &amp; meals provided* August 5,2019~August 16,2019/ 8hrs (Elem Eng-F6,F2)(Coordinator-F4,Kor)
*accommodation &amp; meals provided* August 5,2019~August 16,2019/ 8hrs (Elem Eng-F6,F2)(Coordinator-F4,Kor)
*accommodation &amp; meals provided* Mon,Wed 5pm~6pm (Conv Eng-F6,F2)
Start:July 15,2019~Oct 2,2019 Mon,Wed 5pm~6pm (Conv Eng-F6,F2)
Start:July 15,2019~Oct 2,2019 Mon,Wed 5pm~6pm (Conv Eng-F6,F2)
Start:July 15,2019~Oct 2,2019 Mon,Wed 5pm~6pm (Conv Eng-F6,F2)
Start:July 15,2019~Oct 2,2019 Mon,Wed 5pm~6pm (Conv Eng-F6,F2)
Start:July 15,2019~Oct 2,2019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Mon,Wed,Fri 5pm~6:30pm (Conv Kor-Kor)
Start:July 29,2019~Nov 8,2019 Mon,Wed,Fri 5pm~6:30pm (Conv Kor-Kor)
Start:July 29,2019~Nov 8,2019 Mon,Wed,Fri 5pm~6:30pm (Conv Kor-Kor)
Start:July 29,2019~Nov 8,2019 Mon,Wed,Fri 5pm~6:30pm (Conv Kor-Kor)
Start:July 29,2019~Nov 8,2019 Mon,Wed,Fri 5pm~6:30pm (Conv Kor-Kor)
Start:July 29,2019~Nov 8,2019 Mon,Thu 7am~8am (1:1 Biz Eng-F4,Kor)
Start:July,2019~Dec,2019 Mon,Thu 7am~8am (1:1 Biz Eng-F4,Kor)
Start:July,2019~Dec,2019 Mon,Thu 7am~8am (1:1 Biz Eng-F4,Kor)
Start:July,2019~Dec,2019 Mon,Thu 7am~8am (1:1 Biz Eng-F4,Kor)
Start:July,2019~Dec,2019 Mon,Thu 7am~8am (1:1 Biz Eng-F4,Kor)
Start:July,2019~Dec,2019 Tue.Thu 8am~9am (1:1 Biz Eng-F6,F2,F4)
Start:Aug,2019~ Tue.Thu 8am~9am (1:1 Biz Eng-F6,F2,F4)
Start:Aug,2019~ Tue.Thu 8am~9am (1:1 Biz Eng-F6,F2,F4)
Start:Aug,2019~ Tue.Thu 8am~9am (1:1 Biz Eng-F6,F2,F4)
Start:Aug,2019~ Tue.Thu 8am~9am (1:1 Biz Eng-F6,F2,F4)
Start:Aug,2019~ 12.Jeongja Stn,Gyeonggido (Ï†ïÏûêÏó≠)
Mon 10am~11am (Conv Eng-F6,F2)
Start:Aug 5,2019~ 12.Jeongja Stn,Gyeonggido (Ï†ïÏûêÏó≠)
Mon 10am~11am (Conv Eng-F6,F2)
Start:Aug 5,2019~ Mon 10am~11am (Conv Eng-F6,F2)
Start:Aug 5,2019~ Mon 10am~11am (Conv Eng-F6,F2)
Start:Aug 5,2019~ Mon 10am~11am (Conv Eng-F6,F2)
Start:Aug 5,2019~ July 17,2019/ 10am~11am (Interview Position-F6.F2) July 17,2019/ 10am~11am (Interview Position-F6.F2) July 17,2019/ 10am~11am (Interview Position-F6.F2) July 17,2019/ 10am~11am (Interview Position-F6.F2) July 17,2019/ 10am~11am (Interview Position-F6.F2) Tue.Wed.Thu.Fri 9am~10am (Conv Eng-F6,F2)
Start:Aug 20,2019~Nov 29,2019 Tue.Wed.Thu.Fri 9am~10am (Conv Eng-F6,F2)
Start:Aug 20,2019~Nov 29,2019 Tue.Wed.Thu.Fri 9am~10am (Conv Eng-F6,F2)
Start:Aug 20,2019~Nov 29,2019 Tue.Wed.Thu.Fri 9am~10am (Conv Eng-F6,F2)
Start:Aug 20,2019~Nov 29,2019 Tue.Wed.Thu.Fri 9am~10am (Conv Eng-F6,F2)
Start:Aug 20,2019~Nov 29,2019 17.Busan (Î∂ÄÏÇ∞)
Mon,Wed,Fri (biweekly Friday)(8am~9am)(Conv Eng-F6,F2)
Start:July 1,2019~ 17.Busan (Î∂ÄÏÇ∞)
Mon,Wed,Fri (biweekly Friday)(8am~9am)(Conv Eng-F6,F2)
Start:July 1,2019~ Mon,Wed,Fri (biweekly Friday)(8am~9am)(Conv Eng-F6,F2)
Start:July 1,2019~ Mon,Wed,Fri (biweekly Friday)(8am~9am)(Conv Eng-F6,F2)
Start:July 1,2019~ Mon,Wed,Fri (biweekly Friday)(8am~9am)(Conv Eng-F6,F2)
Start:July 1,2019~ Mon,Wed,Fri 12pm~1pm (Conv Eng-F4,Kor)
Start:July 10,2019~ 3 or 4 months Mon,Wed,Fri 12pm~1pm (Conv Eng-F4,Kor)
Start:July 10,2019~ 3 or 4 months Mon,Wed,Fri 12pm~1pm (Conv Eng-F4,Kor)
Start:July 10,2019~ 3 or 4 months Mon,Wed,Fri 12pm~1pm (Conv Eng-F4,Kor)
Start:July 10,2019~ 3 or 4 months Mon,Wed,Fri 12pm~1pm (Conv Eng-F4,Kor)
Start:July 10,2019~ 3 or 4 months Start:July,2019~ Start:July,2019~ Start:July,2019~ Start:July,2019~ Start:July,2019~ Mon~Fri 3 hours (TOEIC-F4,Kor)
Start:Aug 19,2019~Oct 25,2019 Mon~Fri 3 hours (TOEIC-F4,Kor)
Start:Aug 19,2019~Oct 25,2019 Mon~Fri 3 hours (TOEIC-F4,Kor)
Start:Aug 19,2019~Oct 25,2019 Mon~Fri 3 hours (TOEIC-F4,Kor)
Start:Aug 19,2019~Oct 25,2019 Mon~Fri 3 hours (TOEIC-F4,Kor)
Start:Aug 19,2019~Oct 25,2019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A.Mon~Fri 9am~3pm (TOEIC-Kor)
B.Mon~Fri 10:30am~2:30pm (TOEIC-Kor)
Start:Aug 29,2019~Oct 25,2019 A.Mon~Fri 9am~3pm (TOEIC-Kor)
B.Mon~Fri 10:30am~2:30pm (TOEIC-Kor)
Start:Aug 29,2019~Oct 25,2019 A.Mon~Fri 9am~3pm (TOEIC-Kor)
B.Mon~Fri 10:30am~2:30pm (TOEIC-Kor)
Start:Aug 29,2019~Oct 25,2019 A.Mon~Fri 9am~3pm (TOEIC-Kor)
B.Mon~Fri 10:30am~2:30pm (TOEIC-Kor)
Start:Aug 29,2019~Oct 25,2019 A.Mon~Fri 9am~3pm (TOEIC-Kor)
B.Mon~Fri 10:30am~2:30pm (TOEIC-Kor)
Start:Aug 29,2019~Oct 25,2019</t>
  </si>
  <si>
    <t>https://www.worknplay.co.kr/Work/Detail/Job/213824#Company_Profile</t>
  </si>
  <si>
    <t>How To Apply:
1. Email to¬†bcm.teacher.recruit@gmail.com
2. Updated resume with detailed teaching experience, recent photo, nationality
3. Copy of Degree
4. Copy of TESOL / TESL / TEFL Certificate (if you have)
5. Sample teaching video (if you have) Email: bcm.teacher.recruit@gmail.com</t>
  </si>
  <si>
    <t>https://www.worknplay.co.kr/Work/Detail/Job/213823#Company_Profile</t>
  </si>
  <si>
    <t>Email: edu-tesol@timesmedia.co.kr</t>
  </si>
  <si>
    <t>https://www.worknplay.co.kr/Work/Detail/Job/213819#Company_Profile</t>
  </si>
  <si>
    <t>Oct 4, 2019</t>
  </si>
  <si>
    <t>Oct 3, 2019</t>
  </si>
  <si>
    <t>Oct 2, 2019</t>
  </si>
  <si>
    <t>Oct 1, 2019</t>
  </si>
  <si>
    <t>Sep 30, 2019</t>
  </si>
  <si>
    <t>Sep 27, 2019</t>
  </si>
  <si>
    <t>Sep 26, 2019</t>
  </si>
  <si>
    <t>Sep 25, 2019</t>
  </si>
  <si>
    <t>Sep 24, 2019</t>
  </si>
  <si>
    <t>Sep 23, 2019</t>
  </si>
  <si>
    <t>Sep 20, 2019</t>
  </si>
  <si>
    <t>Sep 19, 2019</t>
  </si>
  <si>
    <t>Sep 18, 2019</t>
  </si>
  <si>
    <t>Sep 17, 2019</t>
  </si>
  <si>
    <t>Sep 16, 2019</t>
  </si>
  <si>
    <t>Sep 12, 2019</t>
  </si>
  <si>
    <t>Sep 11, 2019</t>
  </si>
  <si>
    <t>Sep 10, 2019</t>
  </si>
  <si>
    <t>Sep 9, 2019</t>
  </si>
  <si>
    <t>Sep 8, 2019</t>
  </si>
  <si>
    <t>Sep 6, 2019</t>
  </si>
  <si>
    <t>Sep 5, 2019</t>
  </si>
  <si>
    <t>Sep 4, 2019</t>
  </si>
  <si>
    <t>Sep 3, 2019</t>
  </si>
  <si>
    <t>Sep 2, 2019</t>
  </si>
  <si>
    <t>Aug 31, 2019</t>
  </si>
  <si>
    <t>Aug 30, 2019</t>
  </si>
  <si>
    <t>Aug 29, 2019</t>
  </si>
  <si>
    <t>Aug 28, 2019</t>
  </si>
  <si>
    <t>Aug 27, 2019</t>
  </si>
  <si>
    <t>Aug 26, 2019</t>
  </si>
  <si>
    <t>Aug 25, 2019</t>
  </si>
  <si>
    <t>Aug 23, 2019</t>
  </si>
  <si>
    <t>Aug 22, 2019</t>
  </si>
  <si>
    <t>Aug 21, 2019</t>
  </si>
  <si>
    <t>Aug 20, 2019</t>
  </si>
  <si>
    <t>Aug 19, 2019</t>
  </si>
  <si>
    <t>Aug 17, 2019</t>
  </si>
  <si>
    <t>Aug 16, 2019</t>
  </si>
  <si>
    <t>Sep 1, 2019</t>
  </si>
  <si>
    <t>Aug 15, 2019</t>
  </si>
  <si>
    <t>Aug 14, 2019</t>
  </si>
  <si>
    <t>Aug 13, 2019</t>
  </si>
  <si>
    <t>Aug 12, 2019</t>
  </si>
  <si>
    <t>Aug 9, 2019</t>
  </si>
  <si>
    <t>Aug 8, 2019</t>
  </si>
  <si>
    <t>Aug 7, 2019</t>
  </si>
  <si>
    <t>Aug 6, 2019</t>
  </si>
  <si>
    <t>Aug 5, 2019</t>
  </si>
  <si>
    <t>Aug 2, 2019</t>
  </si>
  <si>
    <t>Aug 1, 2019</t>
  </si>
  <si>
    <t>Jul 31, 2019</t>
  </si>
  <si>
    <t>Jul 30, 2019</t>
  </si>
  <si>
    <t>Jul 29, 2019</t>
  </si>
  <si>
    <t>Jul 26, 2019</t>
  </si>
  <si>
    <t>Jul 25, 2019</t>
  </si>
  <si>
    <t>Jul 24, 2019</t>
  </si>
  <si>
    <t>Jul 23, 2019</t>
  </si>
  <si>
    <t>Jul 22, 2019</t>
  </si>
  <si>
    <t>Jul 21, 2019</t>
  </si>
  <si>
    <t>Jul 19, 2019</t>
  </si>
  <si>
    <t>Jul 18, 2019</t>
  </si>
  <si>
    <t>Jul 17, 2019</t>
  </si>
  <si>
    <t>Jul 16, 2019</t>
  </si>
  <si>
    <t>Jul 15, 2019</t>
  </si>
  <si>
    <t>Jul 14, 2019</t>
  </si>
  <si>
    <t>Jul 12, 2019</t>
  </si>
  <si>
    <t>Jul 11, 2019</t>
  </si>
  <si>
    <t>Jul 10, 2019</t>
  </si>
  <si>
    <t>Jul 9, 2019</t>
  </si>
  <si>
    <t>Jul 8, 2019</t>
  </si>
  <si>
    <t>jinny.jo724@gmail.com</t>
  </si>
  <si>
    <t>mariakim@carrotglobal.com</t>
  </si>
  <si>
    <t>infoeslagent@gmail.com</t>
  </si>
  <si>
    <t>kevn2@ybm.co.kr</t>
  </si>
  <si>
    <t>moomoobada00@gmail.com</t>
  </si>
  <si>
    <t>pne.english@gmail.com</t>
  </si>
  <si>
    <t>cindytg@naver.com</t>
  </si>
  <si>
    <t>missmichelle@theparsonsprep.com</t>
  </si>
  <si>
    <t>honeybizkr@gmail.com</t>
  </si>
  <si>
    <t>limehrd@naver.com</t>
  </si>
  <si>
    <t>mhkim@sntedu.org</t>
  </si>
  <si>
    <t>mokdong@chungdahm.com</t>
  </si>
  <si>
    <t>lovesimson@naver.com</t>
  </si>
  <si>
    <t>HEADOFSCHOOLS@SEOULCENTRAL.OR</t>
  </si>
  <si>
    <t>anna@virtedco.com</t>
  </si>
  <si>
    <t>patrick@ivycollegiateschool.org</t>
  </si>
  <si>
    <t>hyjlee@rosettakorea.com</t>
  </si>
  <si>
    <t>ilee@bisce.net</t>
  </si>
  <si>
    <t>openbookeng@gmail.com</t>
  </si>
  <si>
    <t>snjedu@naver.com</t>
  </si>
  <si>
    <t>eniedu03@eniedu.kr</t>
  </si>
  <si>
    <t>recruiting.kaylee@gmail.com</t>
  </si>
  <si>
    <t>kwpartners1@gmail.com</t>
  </si>
  <si>
    <t>smha@megastudy.net</t>
  </si>
  <si>
    <t>jinenglishacademy@gmail.com</t>
  </si>
  <si>
    <t>chomiel@in-touch.co.kr</t>
  </si>
  <si>
    <t>gangsoi2580@gmail.com</t>
  </si>
  <si>
    <t>grace611@sisaed.com</t>
  </si>
  <si>
    <t>kangb@korea.com</t>
  </si>
  <si>
    <t>jiyoung.b@gmail.com</t>
  </si>
  <si>
    <t>joseph@koreaedu21.com</t>
  </si>
  <si>
    <t>admissions@stpaulseoul.org</t>
  </si>
  <si>
    <t>mazzazza1@naver.com</t>
  </si>
  <si>
    <t>peterkoo81.p7@gmail.com</t>
  </si>
  <si>
    <t>revera9991@gmail.com</t>
  </si>
  <si>
    <t>daniellook4@hotmail.com</t>
  </si>
  <si>
    <t>jamesjoong@daum.net</t>
  </si>
  <si>
    <t>eccj0505@hanmail.net</t>
  </si>
  <si>
    <t>kimjungeun@english.co.kr</t>
  </si>
  <si>
    <t>kmh7538@hanmail.net</t>
  </si>
  <si>
    <t>kh.choi@spicusinc.com</t>
  </si>
  <si>
    <t>hr@valorschool.co.kr</t>
  </si>
  <si>
    <t>eunicelee.spdrt@gmail.com</t>
  </si>
  <si>
    <t>vipasion12@naver.com</t>
  </si>
  <si>
    <t>simtong44@gmail.com</t>
  </si>
  <si>
    <t>languageteacher@multicampus.com</t>
  </si>
  <si>
    <t>recruit@trued.co.kr</t>
  </si>
  <si>
    <t>hr@gcsenglish.net</t>
  </si>
  <si>
    <t>sunnieylee@naver.com</t>
  </si>
  <si>
    <t>jessicaeng@naver.com</t>
  </si>
  <si>
    <t>hwang54@sen.go.kr</t>
  </si>
  <si>
    <t>shellengacademy@gmail.com</t>
  </si>
  <si>
    <t>aie0422@naver.com</t>
  </si>
  <si>
    <t>todori50@naver.com</t>
  </si>
  <si>
    <t>tcreunice@neungyule.com</t>
  </si>
  <si>
    <t>yolacool@hotmail.com</t>
  </si>
  <si>
    <t>ivyzenkorea@gmail.com</t>
  </si>
  <si>
    <t>bcm.teacher.recruit@gmail.com</t>
  </si>
  <si>
    <t>gee_brown@hotmail.com</t>
  </si>
  <si>
    <t>teaching@carrotglobal.com Email: teaching@carrotglobal.com</t>
  </si>
  <si>
    <t>michael@thinkeng.co</t>
  </si>
  <si>
    <t>sharon.kang@brentoxphone.com</t>
  </si>
  <si>
    <t>keyman@keymedia.co.kr</t>
  </si>
  <si>
    <t>grahamwik.bugilglp@gmail.com</t>
  </si>
  <si>
    <t>dana@gledupartner.com</t>
  </si>
  <si>
    <t>ssangmunecc@hanmail.net</t>
  </si>
  <si>
    <t>edu-tesol@timesmedia.co.kr</t>
  </si>
  <si>
    <t>chase.academy0@gmail.com</t>
  </si>
  <si>
    <t xml:space="preserve"> ilee@bisce.net</t>
  </si>
  <si>
    <t xml:space="preserve">honeybizkr@gmail.com </t>
  </si>
  <si>
    <t xml:space="preserve">languageteacher@multicampus.com </t>
  </si>
  <si>
    <t xml:space="preserve">bcm.teacher.recruit@gmail.com </t>
  </si>
  <si>
    <t xml:space="preserve">ilee@bisce.net </t>
  </si>
  <si>
    <t>Posts</t>
  </si>
  <si>
    <t>Payment</t>
  </si>
  <si>
    <t>Total</t>
  </si>
  <si>
    <t># of Posts</t>
  </si>
  <si>
    <t>Posts - Daves</t>
  </si>
  <si>
    <t>Posts - EJM</t>
  </si>
  <si>
    <t>Posts - WnP</t>
  </si>
  <si>
    <t>Payment - Daves</t>
  </si>
  <si>
    <t>Payment - EJM</t>
  </si>
  <si>
    <t>Payment - WnP</t>
  </si>
  <si>
    <t>Posting Percentile:</t>
  </si>
  <si>
    <t>Payment Percentile:</t>
  </si>
  <si>
    <t>Payment Rank:</t>
  </si>
  <si>
    <t>% of All Posts:</t>
  </si>
  <si>
    <t>Posts - Total</t>
  </si>
  <si>
    <t>Payment Percentiles</t>
  </si>
  <si>
    <t>10th</t>
  </si>
  <si>
    <t>20th</t>
  </si>
  <si>
    <t>30th</t>
  </si>
  <si>
    <t>40th</t>
  </si>
  <si>
    <t>50th</t>
  </si>
  <si>
    <t>60th</t>
  </si>
  <si>
    <t>70th</t>
  </si>
  <si>
    <t>80th</t>
  </si>
  <si>
    <t>90th</t>
  </si>
  <si>
    <t>100th</t>
  </si>
  <si>
    <t># Postings Rank:</t>
  </si>
  <si>
    <t>Interesting recruiters to look up:</t>
  </si>
  <si>
    <t>% of All Payments:</t>
  </si>
  <si>
    <t>Report Introduction</t>
  </si>
  <si>
    <t>Individual Recruiter Examination</t>
  </si>
  <si>
    <t>Industry Summaries</t>
  </si>
  <si>
    <t>kangdongjoo1004@hanmail.net</t>
  </si>
  <si>
    <t>EduBest hr@iedubest.com</t>
  </si>
  <si>
    <t>espark@bisce.net</t>
  </si>
  <si>
    <t>ABC Recruiting Service abcrecruitingservice@gmail.com</t>
  </si>
  <si>
    <t>SeoulESL apply@seoulesl.com</t>
  </si>
  <si>
    <t>Berlitz Korea markkelly@berlitz.co.kr</t>
  </si>
  <si>
    <t>GS John Hazuka
esljobseekers1@gmail.com</t>
  </si>
  <si>
    <t>ACE Career Consulting 
apply@acecareer.co.kr</t>
  </si>
  <si>
    <t>korea foreign language academy  e-mail: pkss0928@naver.com  Send RESUME , PHOTO</t>
  </si>
  <si>
    <t>YBM ECC victorecc53@gmail.com
ybmcokr@naver.com</t>
  </si>
  <si>
    <t>Dr. Harrison Lee's IC English Center hl227676@gmail.com</t>
  </si>
  <si>
    <t>Korea Move Limited recruitment@koreamove.com</t>
  </si>
  <si>
    <t>THR (Email:¬†teaching@carrotglobal.com, 02-518-5467)  https://job.carrotenglish.net/</t>
  </si>
  <si>
    <t>TIK ENGLISH E-mail : t070@naver.com / t zero 7 zero</t>
  </si>
  <si>
    <t>TIK ENGLISH E-mail : t070@naver.com</t>
  </si>
  <si>
    <t>solwon@anu.ac.kr, or¬†solwonlim@naver.com,¬† jonathan@anu.ac.kr</t>
  </si>
  <si>
    <t>InTouch chomiel@in-touch.co.kr</t>
  </si>
  <si>
    <t>Englishjobnet jnychoe@gmail.com
englishjobnet@gmail.com Contact no- 050 8377 7572 
Contact person - Clare</t>
  </si>
  <si>
    <t>H &amp; S English gee_brown@hotmail.com</t>
  </si>
  <si>
    <t>ESLAgent infoeslagent@gmail.com</t>
  </si>
  <si>
    <t>HoneyBiz honeybizkr@gmail.com</t>
  </si>
  <si>
    <t>Virtedco virtedco@virtedco.com</t>
  </si>
  <si>
    <t>info@saintpauljinju.com</t>
  </si>
  <si>
    <t>PlanetESL jobs@planetesl.com</t>
  </si>
  <si>
    <t>Brent Edu sharon.kang@brentedu.com</t>
  </si>
  <si>
    <t>Global Vision Christian School   recruit@gemgem.org  Call: +82-70-4422-7303 : Young Park</t>
  </si>
  <si>
    <t>ACE Career Consulting
apply@acecareer.co.kr</t>
  </si>
  <si>
    <t>Rosetta stone language school karma18@naver.com</t>
  </si>
  <si>
    <t>goodkidsland@hanmail.net</t>
  </si>
  <si>
    <t>zelsomina@hanmail.net</t>
  </si>
  <si>
    <t>HiKoreaEdu hikoreaedu@naver.com</t>
  </si>
  <si>
    <t>jobs@littlefox.com</t>
  </si>
  <si>
    <t>Chungbuk National University sjjeong@cbnu.ac.kr
+82-43-261-3292</t>
  </si>
  <si>
    <t>World Education w-recruit@w-education.co.kr</t>
  </si>
  <si>
    <t>haemikim1@gmail.com</t>
  </si>
  <si>
    <t>EduReam mjuly@naver.com</t>
  </si>
  <si>
    <t>RISE rc@risekorea.com</t>
  </si>
  <si>
    <t>limjs0701@gmail.com</t>
  </si>
  <si>
    <t>GNIEC (Gangnam International Education Center)  christineko@gangnam.go.kr</t>
  </si>
  <si>
    <t>blue6231@naver.com</t>
  </si>
  <si>
    <t>Englishjobnet  jnychoe@gmail.com
englishjobnet@gmail.com 050 8377 7572</t>
  </si>
  <si>
    <t>Dana Scuola Internazionale danakindergarten_englisharea@yahoo.com</t>
  </si>
  <si>
    <t>One-Stop Prep OSP HR
hrd@osprep.com</t>
  </si>
  <si>
    <t>SPEP Center SPEP HR Team
hrteam@spep.co.kr</t>
  </si>
  <si>
    <t>Office phone: + 82-2-415-6742~3 / in Korea 02-415-6742~3  E-mail: ok@okrecruiting.com
Website: http://www.okrecruiting.com</t>
  </si>
  <si>
    <t>Soongsil University English Camp sscampedu@ssu.ac.kr or call at 02-828-7383(Jennie Cho).</t>
  </si>
  <si>
    <t>Kids Class limjs0701@gmail.com</t>
  </si>
  <si>
    <t>recruit@studymax.kr</t>
  </si>
  <si>
    <t>Avalon ssong11@hotmail.com</t>
  </si>
  <si>
    <t>gracekim@liskorea.org</t>
  </si>
  <si>
    <t>Englishjobnet englishjobnet@gmail.com
jnychoe@gmail.com  050 8377 7572 
Clare  Choe, Jenny Choe</t>
  </si>
  <si>
    <t>Global Vision Christian School  1) Call: +82-70-4422-7303 : Young Park
2) Email : recruit@gemgem.org</t>
  </si>
  <si>
    <t>ACE CAREER CONSULTING 
apply@acecareer.co.kr</t>
  </si>
  <si>
    <t>&gt;Email address: eslvivacom@daum.net
&gt;Kakao ID: vivacom1
&gt;Tel: +82-10-7189-2071
&gt;Website: www.eslviva.com</t>
  </si>
  <si>
    <t>Global Vision Christian School  Young Park : +82-70-4422-7303
Email : recruit@gemgem.org</t>
  </si>
  <si>
    <t>oliva@waijiaoyi.com</t>
  </si>
  <si>
    <t>Carrot Global teaching@carrotglobal.com</t>
  </si>
  <si>
    <t>mizwiz@hanmail.net</t>
  </si>
  <si>
    <t>Maven Language Center Michael Shin 
hr.nt@themavens.co.kr</t>
  </si>
  <si>
    <t>+82(0)2-2652-2884 wilsrecruits@gmail.com</t>
  </si>
  <si>
    <t>ybmcokr@naver.com victorecc53@gmail.com</t>
  </si>
  <si>
    <t>W Story Land School Call us at: +82-10-6621-6714
or Email us at: mm3904@hanmail.net +8231-912-3904</t>
  </si>
  <si>
    <t>teacher@eicohr.com</t>
  </si>
  <si>
    <t>INTOUCH chomiel@in-touch.co.kr</t>
  </si>
  <si>
    <t>Recruiter Lookup:</t>
  </si>
  <si>
    <t>Posts Percentiles</t>
  </si>
  <si>
    <t>% of Dave's ESL Cafe Posts:</t>
  </si>
  <si>
    <t>% of ESL Job Map Posts:</t>
  </si>
  <si>
    <t>% of Work N Play Posts:</t>
  </si>
  <si>
    <t>Response Variables</t>
  </si>
  <si>
    <t>Input Cell</t>
  </si>
  <si>
    <r>
      <t>Data was scraped from the three job boards Dave's ESL Cafe (</t>
    </r>
    <r>
      <rPr>
        <b/>
        <sz val="12"/>
        <color theme="1"/>
        <rFont val="Calibri"/>
        <family val="2"/>
        <scheme val="minor"/>
      </rPr>
      <t>Daves</t>
    </r>
    <r>
      <rPr>
        <sz val="12"/>
        <color theme="1"/>
        <rFont val="Calibri"/>
        <family val="2"/>
        <scheme val="minor"/>
      </rPr>
      <t>), ESL Job Map (</t>
    </r>
    <r>
      <rPr>
        <b/>
        <sz val="12"/>
        <color theme="1"/>
        <rFont val="Calibri"/>
        <family val="2"/>
        <scheme val="minor"/>
      </rPr>
      <t>EJM</t>
    </r>
    <r>
      <rPr>
        <sz val="12"/>
        <color theme="1"/>
        <rFont val="Calibri"/>
        <family val="2"/>
        <scheme val="minor"/>
      </rPr>
      <t>) and Work N Play (</t>
    </r>
    <r>
      <rPr>
        <b/>
        <sz val="12"/>
        <color theme="1"/>
        <rFont val="Calibri"/>
        <family val="2"/>
        <scheme val="minor"/>
      </rPr>
      <t>WnP</t>
    </r>
    <r>
      <rPr>
        <sz val="12"/>
        <color theme="1"/>
        <rFont val="Calibri"/>
        <family val="2"/>
        <scheme val="minor"/>
      </rPr>
      <t>). Revenues are determined by looking at the pricing structure for posting jobs on each site. The time period examined was three months, from July 3rd - October 3rd 2019.</t>
    </r>
  </si>
  <si>
    <t>This report looks at three English teaching job boards in South Korea. More specifically it looks at which recruiters contribute the most to each job board, both in terms of number of posts and payments.</t>
  </si>
  <si>
    <t>Data Sources</t>
  </si>
  <si>
    <t>Report Content</t>
  </si>
  <si>
    <t>Legend</t>
  </si>
  <si>
    <t>Eg. Recruiter email</t>
  </si>
  <si>
    <t># of jobs posted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</si>
</sst>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yyyy/mm/dd;@"/>
    <numFmt numFmtId="165" formatCode="&quot;$&quot;#,##0;[Red]&quot;$&quot;#,##0"/>
    <numFmt numFmtId="166" formatCode="&quot;$&quot;#,##0"/>
  </numFmts>
  <fonts count="12" x14ac:knownFonts="1">
    <font>
      <sz val="12"/>
      <color theme="1"/>
      <name val="Calibri"/>
      <family val="2"/>
      <scheme val="minor"/>
    </font>
    <font>
      <b/>
      <sz val="12"/>
      <color theme="1"/>
      <name val="Calibri"/>
      <family val="2"/>
      <scheme val="minor"/>
    </font>
    <font>
      <u/>
      <sz val="12"/>
      <color theme="10"/>
      <name val="Calibri"/>
      <family val="2"/>
      <scheme val="minor"/>
    </font>
    <font>
      <sz val="20"/>
      <color rgb="FF696969"/>
      <name val="Arial"/>
      <family val="2"/>
    </font>
    <font>
      <sz val="13"/>
      <color rgb="FF333333"/>
      <name val="Lucida Grande"/>
      <family val="2"/>
    </font>
    <font>
      <sz val="13"/>
      <color rgb="FF333333"/>
      <name val="Calibri"/>
      <family val="2"/>
      <scheme val="minor"/>
    </font>
    <font>
      <sz val="12"/>
      <color theme="1"/>
      <name val="Calibri"/>
      <family val="2"/>
      <scheme val="minor"/>
    </font>
    <font>
      <sz val="12"/>
      <color rgb="FF000000"/>
      <name val="Calibri"/>
      <family val="2"/>
      <scheme val="minor"/>
    </font>
    <font>
      <b/>
      <sz val="20"/>
      <color theme="1"/>
      <name val="Calibri"/>
      <family val="2"/>
      <scheme val="minor"/>
    </font>
    <font>
      <b/>
      <sz val="14"/>
      <color theme="1"/>
      <name val="Calibri"/>
      <family val="2"/>
      <scheme val="minor"/>
    </font>
    <font>
      <sz val="13"/>
      <color theme="1"/>
      <name val="Calibri"/>
      <family val="2"/>
      <scheme val="minor"/>
    </font>
    <font>
      <b/>
      <sz val="13"/>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s>
  <cellStyleXfs count="4">
    <xf numFmtId="0" fontId="0" fillId="0" borderId="0"/>
    <xf numFmtId="0" fontId="2" fillId="0" borderId="0" applyNumberFormat="0" applyFill="0" applyBorder="0" applyAlignment="0" applyProtection="0"/>
    <xf numFmtId="44" fontId="6" fillId="0" borderId="0" applyFont="0" applyFill="0" applyBorder="0" applyAlignment="0" applyProtection="0"/>
    <xf numFmtId="9" fontId="6" fillId="0" borderId="0" applyFont="0" applyFill="0" applyBorder="0" applyAlignment="0" applyProtection="0"/>
  </cellStyleXfs>
  <cellXfs count="103">
    <xf numFmtId="0" fontId="0" fillId="0" borderId="0" xfId="0"/>
    <xf numFmtId="14" fontId="0" fillId="0" borderId="0" xfId="0" applyNumberFormat="1"/>
    <xf numFmtId="0" fontId="0" fillId="0" borderId="0" xfId="0" applyAlignment="1">
      <alignment wrapText="1"/>
    </xf>
    <xf numFmtId="0" fontId="2" fillId="0" borderId="0" xfId="1"/>
    <xf numFmtId="0" fontId="1" fillId="0" borderId="0" xfId="0" applyFont="1"/>
    <xf numFmtId="0" fontId="0" fillId="0" borderId="0" xfId="0" applyFont="1"/>
    <xf numFmtId="0" fontId="3" fillId="0" borderId="0" xfId="0" applyFont="1"/>
    <xf numFmtId="14" fontId="1" fillId="0" borderId="0" xfId="0" applyNumberFormat="1" applyFont="1"/>
    <xf numFmtId="14" fontId="4" fillId="0" borderId="0" xfId="0" applyNumberFormat="1" applyFont="1"/>
    <xf numFmtId="15" fontId="0" fillId="0" borderId="0" xfId="0" applyNumberFormat="1"/>
    <xf numFmtId="0" fontId="5" fillId="0" borderId="0" xfId="0" applyFont="1"/>
    <xf numFmtId="164" fontId="0" fillId="0" borderId="0" xfId="0" applyNumberFormat="1" applyFont="1"/>
    <xf numFmtId="14" fontId="0" fillId="0" borderId="0" xfId="0" applyNumberFormat="1" applyFont="1"/>
    <xf numFmtId="0" fontId="0" fillId="0" borderId="0" xfId="0" applyFill="1"/>
    <xf numFmtId="0" fontId="1" fillId="0" borderId="1" xfId="0" applyFont="1" applyBorder="1" applyAlignment="1">
      <alignment horizontal="center"/>
    </xf>
    <xf numFmtId="0" fontId="0" fillId="0" borderId="1" xfId="0"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7" fillId="0" borderId="0" xfId="0" applyFont="1"/>
    <xf numFmtId="166" fontId="0" fillId="0" borderId="1" xfId="0" applyNumberFormat="1" applyBorder="1" applyAlignment="1">
      <alignment horizontal="center"/>
    </xf>
    <xf numFmtId="0" fontId="1" fillId="0" borderId="0" xfId="0" applyFont="1" applyBorder="1" applyAlignment="1">
      <alignment horizontal="center"/>
    </xf>
    <xf numFmtId="166" fontId="0" fillId="0" borderId="0" xfId="2" applyNumberFormat="1" applyFont="1" applyBorder="1" applyAlignment="1">
      <alignment horizontal="center"/>
    </xf>
    <xf numFmtId="166" fontId="0" fillId="0" borderId="0" xfId="0" applyNumberFormat="1" applyBorder="1" applyAlignment="1">
      <alignment horizontal="center"/>
    </xf>
    <xf numFmtId="0" fontId="0" fillId="0" borderId="0" xfId="0" applyBorder="1"/>
    <xf numFmtId="1" fontId="7" fillId="0" borderId="0" xfId="0" applyNumberFormat="1" applyFont="1"/>
    <xf numFmtId="165" fontId="0" fillId="0" borderId="4" xfId="2" applyNumberFormat="1" applyFont="1"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1" fillId="0" borderId="10" xfId="0" applyFont="1" applyBorder="1" applyAlignment="1">
      <alignment horizontal="center"/>
    </xf>
    <xf numFmtId="0" fontId="1" fillId="0" borderId="2" xfId="0" applyFont="1" applyBorder="1" applyAlignment="1">
      <alignment horizontal="center"/>
    </xf>
    <xf numFmtId="0" fontId="1" fillId="0" borderId="11" xfId="0" applyFont="1" applyBorder="1" applyAlignment="1">
      <alignment horizontal="center"/>
    </xf>
    <xf numFmtId="165" fontId="0" fillId="0" borderId="3" xfId="2" applyNumberFormat="1" applyFont="1" applyBorder="1" applyAlignment="1">
      <alignment horizontal="center"/>
    </xf>
    <xf numFmtId="165" fontId="0" fillId="0" borderId="12" xfId="2" applyNumberFormat="1" applyFont="1" applyBorder="1" applyAlignment="1">
      <alignment horizontal="center"/>
    </xf>
    <xf numFmtId="0" fontId="0" fillId="0" borderId="8" xfId="0" applyBorder="1"/>
    <xf numFmtId="0" fontId="0" fillId="0" borderId="9" xfId="0" applyBorder="1"/>
    <xf numFmtId="0" fontId="0" fillId="0" borderId="2" xfId="0" applyBorder="1"/>
    <xf numFmtId="0" fontId="0" fillId="0" borderId="11" xfId="0" applyBorder="1"/>
    <xf numFmtId="0" fontId="0" fillId="0" borderId="0" xfId="0" applyAlignment="1">
      <alignment horizontal="center" wrapText="1"/>
    </xf>
    <xf numFmtId="0" fontId="1" fillId="0" borderId="0" xfId="0" applyFont="1" applyFill="1" applyBorder="1" applyAlignment="1">
      <alignment horizontal="left"/>
    </xf>
    <xf numFmtId="0" fontId="0" fillId="0" borderId="6" xfId="0" applyBorder="1"/>
    <xf numFmtId="0" fontId="0" fillId="0" borderId="7" xfId="0" applyBorder="1"/>
    <xf numFmtId="0" fontId="0" fillId="0" borderId="0" xfId="0" applyBorder="1" applyAlignment="1">
      <alignment horizontal="left"/>
    </xf>
    <xf numFmtId="0" fontId="0" fillId="0" borderId="0" xfId="0" applyFont="1" applyBorder="1"/>
    <xf numFmtId="9" fontId="6" fillId="0" borderId="0" xfId="3" applyNumberFormat="1" applyFont="1" applyBorder="1"/>
    <xf numFmtId="9" fontId="6" fillId="0" borderId="2" xfId="3" applyNumberFormat="1" applyFont="1" applyBorder="1"/>
    <xf numFmtId="0" fontId="9" fillId="0" borderId="0" xfId="0" applyFont="1"/>
    <xf numFmtId="1" fontId="0" fillId="0" borderId="1" xfId="0" applyNumberFormat="1" applyBorder="1" applyAlignment="1">
      <alignment horizontal="center"/>
    </xf>
    <xf numFmtId="0" fontId="0" fillId="3" borderId="0" xfId="0" applyFill="1" applyBorder="1"/>
    <xf numFmtId="0" fontId="0" fillId="3" borderId="9" xfId="0" applyFill="1" applyBorder="1"/>
    <xf numFmtId="0" fontId="7" fillId="3" borderId="0" xfId="0" applyFont="1" applyFill="1" applyBorder="1"/>
    <xf numFmtId="0" fontId="0" fillId="5" borderId="1" xfId="0" applyFill="1" applyBorder="1" applyAlignment="1">
      <alignment horizontal="center"/>
    </xf>
    <xf numFmtId="166" fontId="0" fillId="5" borderId="1" xfId="2" applyNumberFormat="1" applyFont="1" applyFill="1" applyBorder="1" applyAlignment="1">
      <alignment horizontal="center"/>
    </xf>
    <xf numFmtId="9" fontId="6" fillId="5" borderId="0" xfId="3" applyNumberFormat="1" applyFont="1" applyFill="1" applyBorder="1" applyAlignment="1">
      <alignment horizontal="left"/>
    </xf>
    <xf numFmtId="0" fontId="0" fillId="5" borderId="0" xfId="0" applyFill="1" applyBorder="1" applyAlignment="1">
      <alignment horizontal="center"/>
    </xf>
    <xf numFmtId="9" fontId="0" fillId="5" borderId="0" xfId="3" applyFont="1" applyFill="1" applyBorder="1" applyAlignment="1">
      <alignment horizontal="center"/>
    </xf>
    <xf numFmtId="9" fontId="6" fillId="5" borderId="0" xfId="3" applyNumberFormat="1" applyFont="1" applyFill="1" applyBorder="1" applyAlignment="1">
      <alignment horizontal="center"/>
    </xf>
    <xf numFmtId="9" fontId="0" fillId="5" borderId="0" xfId="3" applyNumberFormat="1" applyFont="1" applyFill="1" applyBorder="1" applyAlignment="1">
      <alignment horizontal="center"/>
    </xf>
    <xf numFmtId="9" fontId="0" fillId="5" borderId="2" xfId="3" applyNumberFormat="1" applyFont="1" applyFill="1" applyBorder="1" applyAlignment="1">
      <alignment horizontal="center"/>
    </xf>
    <xf numFmtId="0" fontId="11" fillId="5" borderId="1" xfId="0" applyFont="1" applyFill="1" applyBorder="1" applyAlignment="1">
      <alignment horizontal="center"/>
    </xf>
    <xf numFmtId="166" fontId="11" fillId="5" borderId="1" xfId="0" applyNumberFormat="1" applyFont="1" applyFill="1" applyBorder="1" applyAlignment="1">
      <alignment horizontal="center"/>
    </xf>
    <xf numFmtId="0" fontId="0" fillId="0" borderId="1" xfId="0" applyFont="1" applyBorder="1" applyAlignment="1">
      <alignment horizontal="center"/>
    </xf>
    <xf numFmtId="0" fontId="0" fillId="6" borderId="0" xfId="0" applyFill="1"/>
    <xf numFmtId="0" fontId="8" fillId="6" borderId="0" xfId="0" applyFont="1" applyFill="1" applyAlignment="1">
      <alignment horizontal="center"/>
    </xf>
    <xf numFmtId="0" fontId="0" fillId="6" borderId="0" xfId="0" applyFill="1" applyAlignment="1"/>
    <xf numFmtId="0" fontId="0" fillId="6" borderId="0" xfId="0" applyFill="1" applyAlignment="1">
      <alignment horizontal="center" wrapText="1"/>
    </xf>
    <xf numFmtId="0" fontId="0" fillId="6" borderId="0" xfId="0" applyFill="1" applyBorder="1" applyAlignment="1">
      <alignment horizontal="center" vertical="center" wrapText="1"/>
    </xf>
    <xf numFmtId="0" fontId="1" fillId="0" borderId="0" xfId="0" applyFont="1" applyBorder="1"/>
    <xf numFmtId="0" fontId="0" fillId="0" borderId="10" xfId="0" applyFill="1" applyBorder="1"/>
    <xf numFmtId="0" fontId="0" fillId="0" borderId="2" xfId="0" applyFill="1" applyBorder="1"/>
    <xf numFmtId="0" fontId="1" fillId="6" borderId="13" xfId="0" applyFont="1" applyFill="1" applyBorder="1" applyAlignment="1">
      <alignment horizontal="left"/>
    </xf>
    <xf numFmtId="0" fontId="0" fillId="6" borderId="14" xfId="0" applyFill="1" applyBorder="1"/>
    <xf numFmtId="0" fontId="0" fillId="6" borderId="17" xfId="0" applyFill="1" applyBorder="1" applyAlignment="1">
      <alignment horizontal="center" vertical="center" wrapText="1"/>
    </xf>
    <xf numFmtId="0" fontId="0" fillId="6" borderId="18" xfId="0" applyFont="1" applyFill="1" applyBorder="1" applyAlignment="1">
      <alignment horizontal="center" vertical="center"/>
    </xf>
    <xf numFmtId="0" fontId="8" fillId="6" borderId="0" xfId="0" applyFont="1" applyFill="1" applyAlignment="1">
      <alignment horizontal="center" vertical="center"/>
    </xf>
    <xf numFmtId="0" fontId="0" fillId="6" borderId="19"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16"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20" xfId="0" applyFill="1" applyBorder="1" applyAlignment="1">
      <alignment horizontal="center" vertical="center" wrapText="1"/>
    </xf>
    <xf numFmtId="0" fontId="0" fillId="5" borderId="21" xfId="0" applyFill="1" applyBorder="1" applyAlignment="1">
      <alignment horizontal="center" vertical="center"/>
    </xf>
    <xf numFmtId="0" fontId="0" fillId="5" borderId="22" xfId="0" applyFill="1" applyBorder="1" applyAlignment="1">
      <alignment horizontal="center" vertical="center"/>
    </xf>
    <xf numFmtId="0" fontId="0" fillId="2" borderId="0" xfId="0" applyFill="1" applyBorder="1" applyAlignment="1">
      <alignment horizontal="left" vertical="center" wrapText="1"/>
    </xf>
    <xf numFmtId="0" fontId="0" fillId="5" borderId="0" xfId="0" applyFill="1" applyBorder="1" applyAlignment="1">
      <alignment horizontal="left" vertical="center"/>
    </xf>
    <xf numFmtId="0" fontId="10" fillId="2" borderId="10" xfId="0" applyFont="1" applyFill="1" applyBorder="1" applyAlignment="1">
      <alignment horizontal="left" vertical="center"/>
    </xf>
    <xf numFmtId="0" fontId="10" fillId="2" borderId="2" xfId="0" applyFont="1" applyFill="1" applyBorder="1" applyAlignment="1">
      <alignment horizontal="left" vertical="center"/>
    </xf>
    <xf numFmtId="0" fontId="10" fillId="2" borderId="11" xfId="0" applyFont="1" applyFill="1" applyBorder="1" applyAlignment="1">
      <alignment horizontal="left" vertic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1" fillId="4" borderId="1" xfId="0" applyFont="1" applyFill="1" applyBorder="1" applyAlignment="1">
      <alignment horizontal="center"/>
    </xf>
    <xf numFmtId="0" fontId="1" fillId="0" borderId="8" xfId="0" applyFont="1" applyBorder="1" applyAlignment="1">
      <alignment horizontal="left"/>
    </xf>
    <xf numFmtId="0" fontId="1" fillId="0" borderId="0" xfId="0" applyFont="1" applyBorder="1" applyAlignment="1">
      <alignment horizontal="left"/>
    </xf>
    <xf numFmtId="0" fontId="1" fillId="0" borderId="13" xfId="0" applyFont="1" applyBorder="1" applyAlignment="1">
      <alignment horizontal="center"/>
    </xf>
    <xf numFmtId="0" fontId="1" fillId="0" borderId="14" xfId="0" applyFont="1" applyBorder="1" applyAlignment="1">
      <alignment horizontal="center"/>
    </xf>
    <xf numFmtId="0" fontId="9" fillId="0" borderId="0" xfId="0" applyFont="1" applyAlignment="1">
      <alignment horizontal="center"/>
    </xf>
    <xf numFmtId="0" fontId="1" fillId="0" borderId="10" xfId="0" applyFont="1" applyBorder="1" applyAlignment="1">
      <alignment horizontal="left"/>
    </xf>
    <xf numFmtId="0" fontId="1" fillId="0" borderId="2" xfId="0" applyFont="1" applyBorder="1" applyAlignment="1">
      <alignment horizontal="left"/>
    </xf>
  </cellXfs>
  <cellStyles count="4">
    <cellStyle name="Currency" xfId="2" builtinId="4"/>
    <cellStyle name="Hyperlink" xfId="1" builtinId="8"/>
    <cellStyle name="Normal" xfId="0" builtinId="0"/>
    <cellStyle name="Per 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Wilson" refreshedDate="43742.587450810184" createdVersion="6" refreshedVersion="6" minRefreshableVersion="3" recordCount="999" xr:uid="{32761F6D-C3AA-6F46-AA00-DFE53198B01D}">
  <cacheSource type="worksheet">
    <worksheetSource ref="A1:C1048576" sheet="Combine Data"/>
  </cacheSource>
  <cacheFields count="3">
    <cacheField name="Recriuter" numFmtId="0">
      <sharedItems containsBlank="1" count="243">
        <s v="a1recruiting0@gmail.com"/>
        <s v="Jobs@KoreanHorizons.com"/>
        <s v="ohyungo@hanmail.net"/>
        <s v="jjbjost@gmail.com"/>
        <s v="parkenglish@parkenglish.com"/>
        <s v="cutygirl1@naver.com"/>
        <s v="vouagency@gmail.com"/>
        <s v="oiamigos96@naver.com"/>
        <s v="gregstapleton@ybm.co.kr"/>
        <s v="jobs@gangnamenglishacademy.com"/>
        <s v="profile2019@naver.com"/>
        <s v="primerecruitmentkorea@gmail.com"/>
        <s v="job@chungdahm.com"/>
        <s v="apply@cuberecruiting.com"/>
        <s v="mjuly@naver.com"/>
        <s v="teik.jobs@gmail.com"/>
        <s v="ok@okrecruiting.com"/>
        <s v="solonesl01@gmail.com"/>
        <s v="support@korvia.com"/>
        <s v="appletreeedukorea@gmail.com"/>
        <s v="info@starteachers.net"/>
        <s v="einstinctca@naver.com"/>
        <s v="supereslrecruitment@gmail.com"/>
        <s v="jobs@premiereslrecruiting.com"/>
        <s v="info@teacher-tech.com"/>
        <s v="hikoreaedu@naver.com"/>
        <s v="oicypark.aal1115@gmail.com"/>
        <s v="okidokino1@gmail.com"/>
        <s v="twinkle.andrew@gmail.com"/>
        <s v="englishwork22@gmail.com"/>
        <s v="epik@seoulesl.com"/>
        <s v="kdlienglish@gmail.com"/>
        <s v="flec@snu.ac.kr"/>
        <s v="recruit@gemgem.org"/>
        <s v="inqkorea@gmail.com"/>
        <s v="85ekdns@naver.com"/>
        <s v="ryan.vandenberg@wsekorea.com"/>
        <s v="ansaneasy@naver.com"/>
        <s v="yewn@sogang.ac.kr"/>
        <s v="nzc.recruit@nzc.co.kr"/>
        <s v="soonyoung@hufs.ac.kr"/>
        <s v="rc@risekorea.com"/>
        <s v="hhub.global@gmail.com"/>
        <s v="missbigjl83@gmail.com"/>
        <s v="apply@acecareer.co.kr"/>
        <s v="apply@seoulesl.com"/>
        <s v="videos.sev@gmail.com"/>
        <s v="jobs@tlbugs.ac.kr"/>
        <s v="recruiter@knkschool.com"/>
        <s v="kgcabc@gmail.com"/>
        <s v="jobs@planetesl.com"/>
        <s v="hr@dwight.or.kr"/>
        <s v="info@jessicaenglishglobal.com"/>
        <s v="englishinstitute@nate.com"/>
        <s v="pilsunjung@jejuesl.com"/>
        <s v="eduorange@hotmail.com"/>
        <s v="donpark53@gmail.com"/>
        <s v="theoneeng1030@gmail.com"/>
        <s v="michelle.beaconhill@gmail.com"/>
        <s v="MarkeyFWCI@gmail.com"/>
        <s v="miltan8339@naver.com"/>
        <s v="noorilee@gpvunesco.or.kr"/>
        <s v="pa@helendoron.kr"/>
        <s v="habit9hrd@gmail.com"/>
        <s v="teachingjobskorea123@gmail.com"/>
        <s v="JACKESL@NAVER.COM"/>
        <s v="adultinstitute@nate.com"/>
        <s v="wanjinkwon@gmail.com"/>
        <s v="tesljobkorea@gmail.com"/>
        <s v="kidsclass77@daum.net"/>
        <s v="ybmecc@yahoo.com"/>
        <s v="iluvjulie@naver.co.kr"/>
        <s v="mewinsome@hanmail.net"/>
        <s v="christinej0823@gmail.com"/>
        <s v="seongbukcdi@gmail.com"/>
        <s v="e2koreainfo@gmail.com"/>
        <s v="day0716@naver.com"/>
        <s v="youngbolee2001@gmail.com"/>
        <s v="einstinct@naver.com"/>
        <s v="support@gwatop.com"/>
        <s v="rbikorea@mail.com"/>
        <s v="christineko@gangnam.go.kr"/>
        <s v="igartensb@gmail.com"/>
        <s v="gifle.recruit@gmail.com"/>
        <s v="sokchokimsschool@gmail.com"/>
        <s v="jealogy@naver.com"/>
        <s v="jkim@LexisKorea.com"/>
        <s v="contact.cheongwon@gmail.com"/>
        <s v="beckorea@hotmail.com"/>
        <s v="lion_english@naver.com"/>
        <s v="hyunjeonglee@jbnu.ac.kr"/>
        <s v="2888@hanmail.net"/>
        <s v="charliek@pagoda21.com"/>
        <s v="hl227676@gmail.com"/>
        <s v="habit9eng@naver.com"/>
        <s v="togetherjkk@hanmail.net"/>
        <s v="union_lc@naver.com"/>
        <s v="educationadventure@gmail.com"/>
        <s v="recruitment@koreamove.com"/>
        <s v="hiring.kpi@gmail.com"/>
        <s v="kmeducation@gmail.com"/>
        <s v="genduhr@gmail.com"/>
        <s v="yujin619@gwnu.ac.kr"/>
        <s v="nmdedu@naver.com"/>
        <s v="administration@wcacanada.com"/>
        <s v="cfsmssong@nate.com"/>
        <s v="info@istartkorea.com"/>
        <s v="tina@diandianqi.com"/>
        <s v="kyuyoun.chung@britishcouncil.or.kr"/>
        <s v="chanjukim@kangnam.ac.kr"/>
        <s v="sunghova@gmail.com"/>
        <s v="teaching@carrotglobal.com"/>
        <s v="eslvivacom@daum.net"/>
        <s v="alxckr@gmail.com"/>
        <s v="janetkim20@hanmail.net"/>
        <s v="admin@gpa.ac.kr"/>
        <s v="kaya3@kaya.ac.kr"/>
        <s v="cheny3604@gmail.com"/>
        <s v="limhj0517@hotmail.com"/>
        <s v="hr.nt@themavens.co.kr"/>
        <s v="besticls@hotmail.com"/>
        <s v="solwon@anu.ac.kr"/>
        <s v="mrsbslanguageinstitute@gmail.com"/>
        <s v="ttttlyons@yahoo.ca"/>
        <s v="wkkim@kbu.ac.kr"/>
        <s v="yonseifli0120@gmail.com"/>
        <s v="mapojungchul@gmail.com"/>
        <s v="info@stpaulseoul.org"/>
        <s v="danny@ybm.co.kr"/>
        <s v="netceojung@naver.com"/>
        <s v="info@koreaworks.co.kr"/>
        <s v="kwontaerin@gmail.com"/>
        <s v="rainuu00@sunmoon.ac.kr"/>
        <s v="jayscounsel@gmail.com"/>
        <s v="jayk.gdpoly@gmail.com"/>
        <s v="yeonheejulie@gmail.com"/>
        <s v="irishedu@naver.com"/>
        <s v="baird_hr@ssu.ac.kr"/>
        <s v="coactive@carrotglobal.com"/>
        <s v="smallworldgimpo@gmail.com"/>
        <s v="mkchoi@changwon.ac.kr"/>
        <s v="cek@yc.ac.kr"/>
        <s v="waltontravis26@gmail.com"/>
        <s v="wilsrecruits@gmail.com"/>
        <s v="garymoon64@hotmail.com"/>
        <s v="allie78@sen.go.kr"/>
        <s v="maplebearpyeongchon@gmail.com"/>
        <s v="jenchrysler@gmail.com"/>
        <s v="klee317@naver.com"/>
        <s v="hkys1013@naver.com"/>
        <s v="lizzybeth37@hotmail.com"/>
        <s v="recruit@eckedu.com"/>
        <s v="virtedco@virtedco.com"/>
        <s v="hrteam@spep.co.kr"/>
        <s v="teo@koreapolyschool.com"/>
        <s v="hrd@osprep.com"/>
        <m/>
        <s v="jinny.jo724@gmail.com"/>
        <s v="mariakim@carrotglobal.com"/>
        <s v="infoeslagent@gmail.com"/>
        <s v="kevn2@ybm.co.kr"/>
        <s v="moomoobada00@gmail.com"/>
        <s v="pne.english@gmail.com"/>
        <s v="cindytg@naver.com"/>
        <s v="yujunghong@gmail.com"/>
        <s v="jongchulshin@gmail.com"/>
        <s v="missmichelle@theparsonsprep.com"/>
        <s v="honeybizkr@gmail.com"/>
        <s v="limehrd@naver.com"/>
        <s v="mhkim@sntedu.org"/>
        <s v="mokdong@chungdahm.com"/>
        <s v="lovesimson@naver.com"/>
        <s v="HEADOFSCHOOLS@SEOULCENTRAL.OR"/>
        <s v="anna@virtedco.com"/>
        <s v="patrick@ivycollegiateschool.org"/>
        <s v="hyjlee@rosettakorea.com"/>
        <s v="ilee@bisce.net"/>
        <s v="honeybizkr@gmail.com "/>
        <s v="openbookeng@gmail.com"/>
        <s v="snjedu@naver.com"/>
        <s v="eniedu03@eniedu.kr"/>
        <s v="recruiting.kaylee@gmail.com"/>
        <s v="kwpartners1@gmail.com"/>
        <s v="smha@megastudy.net"/>
        <s v="jinenglishacademy@gmail.com"/>
        <s v="jelitewt676@gmail.com"/>
        <s v="chomiel@in-touch.co.kr"/>
        <s v="ziwoo2@gmail.com"/>
        <s v="languageteacher@multicampus.com "/>
        <s v="gangsoi2580@gmail.com"/>
        <s v="educonhan@gmail.com"/>
        <s v="bcm.teacher.recruit@gmail.com "/>
        <s v="grace611@sisaed.com"/>
        <s v="kangb@korea.com"/>
        <s v="jiyoung.b@gmail.com"/>
        <s v="joseph@koreaedu21.com"/>
        <s v="admissions@stpaulseoul.org"/>
        <s v="mazzazza1@naver.com"/>
        <s v="peterkoo81.p7@gmail.com"/>
        <s v="revera9991@gmail.com"/>
        <s v="daniellook4@hotmail.com"/>
        <s v="ateam_resume@naver.com"/>
        <s v="hr@iedubest.com"/>
        <s v="jeena.appletree@gmail.com"/>
        <s v="jamesjoong@daum.net"/>
        <s v="eccj0505@hanmail.net"/>
        <s v="kimjungeun@english.co.kr"/>
        <s v="kmh7538@hanmail.net"/>
        <s v="kh.choi@spicusinc.com"/>
        <s v="hr@valorschool.co.kr"/>
        <s v="eunicelee.spdrt@gmail.com"/>
        <s v="ilee@bisce.net "/>
        <s v="jeni1009@naver.com"/>
        <s v="admin@dreamedu.kr"/>
        <s v="vipasion12@naver.com"/>
        <s v="simtong44@gmail.com"/>
        <s v="languageteacher@multicampus.com"/>
        <s v="recruit@trued.co.kr"/>
        <s v="hr@gcsenglish.net"/>
        <s v="sunnieylee@naver.com"/>
        <s v="jessicaeng@naver.com"/>
        <s v="chase.academy0@gmail.com"/>
        <s v="hwang54@sen.go.kr"/>
        <s v="shellengacademy@gmail.com"/>
        <s v="samjeo@naver.com"/>
        <s v="aie0422@naver.com"/>
        <s v="todori50@naver.com"/>
        <s v="tcreunice@neungyule.com"/>
        <s v="yolacool@hotmail.com"/>
        <s v="ivyzenkorea@gmail.com"/>
        <s v="bcm.teacher.recruit@gmail.com"/>
        <s v="gee_brown@hotmail.com"/>
        <s v="michael@thinkeng.co"/>
        <s v="sharon.kang@brentoxphone.com"/>
        <s v="yj.chung.80@gmail.com"/>
        <s v="keyman@keymedia.co.kr"/>
        <s v="grahamwik.bugilglp@gmail.com"/>
        <s v="dana@gledupartner.com"/>
        <s v=" ilee@bisce.net"/>
        <s v="ssangmunecc@hanmail.net"/>
        <s v="edu-tesol@timesmedia.co.kr"/>
        <e v="#VALUE!" u="1"/>
        <s v="teaching@carrotglobal.com Email: teaching@carrotglobal.com" u="1"/>
      </sharedItems>
    </cacheField>
    <cacheField name="Post Date" numFmtId="0">
      <sharedItems containsBlank="1"/>
    </cacheField>
    <cacheField name="Job Board" numFmtId="0">
      <sharedItems containsBlank="1" count="4">
        <s v="Daves"/>
        <s v="EJM"/>
        <s v="WnP"/>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s v="2 October 2019"/>
    <x v="0"/>
  </r>
  <r>
    <x v="1"/>
    <s v="2 October 2019"/>
    <x v="0"/>
  </r>
  <r>
    <x v="2"/>
    <s v="2 October 2019"/>
    <x v="0"/>
  </r>
  <r>
    <x v="3"/>
    <s v="2 October 2019"/>
    <x v="0"/>
  </r>
  <r>
    <x v="4"/>
    <s v="2 October 2019"/>
    <x v="0"/>
  </r>
  <r>
    <x v="5"/>
    <s v="2 October 2019"/>
    <x v="0"/>
  </r>
  <r>
    <x v="6"/>
    <s v="2 October 2019"/>
    <x v="0"/>
  </r>
  <r>
    <x v="7"/>
    <s v="2 October 2019"/>
    <x v="0"/>
  </r>
  <r>
    <x v="8"/>
    <s v="2 October 2019"/>
    <x v="0"/>
  </r>
  <r>
    <x v="9"/>
    <s v="2 October 2019"/>
    <x v="0"/>
  </r>
  <r>
    <x v="10"/>
    <s v="2 October 2019"/>
    <x v="0"/>
  </r>
  <r>
    <x v="11"/>
    <s v="2 October 2019"/>
    <x v="0"/>
  </r>
  <r>
    <x v="12"/>
    <s v="1 October 2019"/>
    <x v="0"/>
  </r>
  <r>
    <x v="13"/>
    <s v="1 October 2019"/>
    <x v="0"/>
  </r>
  <r>
    <x v="14"/>
    <s v="1 October 2019"/>
    <x v="0"/>
  </r>
  <r>
    <x v="15"/>
    <s v="1 October 2019"/>
    <x v="0"/>
  </r>
  <r>
    <x v="16"/>
    <s v="1 October 2019"/>
    <x v="0"/>
  </r>
  <r>
    <x v="17"/>
    <s v="30 September 2019"/>
    <x v="0"/>
  </r>
  <r>
    <x v="18"/>
    <s v="30 September 2019"/>
    <x v="0"/>
  </r>
  <r>
    <x v="19"/>
    <s v="30 September 2019"/>
    <x v="0"/>
  </r>
  <r>
    <x v="20"/>
    <s v="30 September 2019"/>
    <x v="0"/>
  </r>
  <r>
    <x v="21"/>
    <s v="30 September 2019"/>
    <x v="0"/>
  </r>
  <r>
    <x v="22"/>
    <s v="30 September 2019"/>
    <x v="0"/>
  </r>
  <r>
    <x v="23"/>
    <s v="30 September 2019"/>
    <x v="0"/>
  </r>
  <r>
    <x v="3"/>
    <s v="30 September 2019"/>
    <x v="0"/>
  </r>
  <r>
    <x v="24"/>
    <s v="29 September 2019"/>
    <x v="0"/>
  </r>
  <r>
    <x v="25"/>
    <s v="29 September 2019"/>
    <x v="0"/>
  </r>
  <r>
    <x v="26"/>
    <s v="29 September 2019"/>
    <x v="0"/>
  </r>
  <r>
    <x v="11"/>
    <s v="29 September 2019"/>
    <x v="0"/>
  </r>
  <r>
    <x v="27"/>
    <s v="28 September 2019"/>
    <x v="0"/>
  </r>
  <r>
    <x v="20"/>
    <s v="28 September 2019"/>
    <x v="0"/>
  </r>
  <r>
    <x v="28"/>
    <s v="28 September 2019"/>
    <x v="0"/>
  </r>
  <r>
    <x v="29"/>
    <s v="27 September 2019"/>
    <x v="0"/>
  </r>
  <r>
    <x v="30"/>
    <s v="27 September 2019"/>
    <x v="0"/>
  </r>
  <r>
    <x v="31"/>
    <s v="27 September 2019"/>
    <x v="0"/>
  </r>
  <r>
    <x v="32"/>
    <s v="27 September 2019"/>
    <x v="0"/>
  </r>
  <r>
    <x v="33"/>
    <s v="27 September 2019"/>
    <x v="0"/>
  </r>
  <r>
    <x v="34"/>
    <s v="27 September 2019"/>
    <x v="0"/>
  </r>
  <r>
    <x v="12"/>
    <s v="27 September 2019"/>
    <x v="0"/>
  </r>
  <r>
    <x v="13"/>
    <s v="26 September 2019"/>
    <x v="0"/>
  </r>
  <r>
    <x v="2"/>
    <s v="26 September 2019"/>
    <x v="0"/>
  </r>
  <r>
    <x v="26"/>
    <s v="26 September 2019"/>
    <x v="0"/>
  </r>
  <r>
    <x v="35"/>
    <s v="26 September 2019"/>
    <x v="0"/>
  </r>
  <r>
    <x v="36"/>
    <s v="26 September 2019"/>
    <x v="0"/>
  </r>
  <r>
    <x v="16"/>
    <s v="25 September 2019"/>
    <x v="0"/>
  </r>
  <r>
    <x v="37"/>
    <s v="25 September 2019"/>
    <x v="0"/>
  </r>
  <r>
    <x v="38"/>
    <s v="25 September 2019"/>
    <x v="0"/>
  </r>
  <r>
    <x v="20"/>
    <s v="25 September 2019"/>
    <x v="0"/>
  </r>
  <r>
    <x v="39"/>
    <s v="25 September 2019"/>
    <x v="0"/>
  </r>
  <r>
    <x v="12"/>
    <s v="25 September 2019"/>
    <x v="0"/>
  </r>
  <r>
    <x v="19"/>
    <s v="24 September 2019"/>
    <x v="0"/>
  </r>
  <r>
    <x v="1"/>
    <s v="24 September 2019"/>
    <x v="0"/>
  </r>
  <r>
    <x v="40"/>
    <s v="24 September 2019"/>
    <x v="0"/>
  </r>
  <r>
    <x v="41"/>
    <s v="24 September 2019"/>
    <x v="0"/>
  </r>
  <r>
    <x v="42"/>
    <s v="24 September 2019"/>
    <x v="0"/>
  </r>
  <r>
    <x v="43"/>
    <s v="24 September 2019"/>
    <x v="0"/>
  </r>
  <r>
    <x v="44"/>
    <s v="24 September 2019"/>
    <x v="0"/>
  </r>
  <r>
    <x v="4"/>
    <s v="24 September 2019"/>
    <x v="0"/>
  </r>
  <r>
    <x v="18"/>
    <s v="23 September 2019"/>
    <x v="0"/>
  </r>
  <r>
    <x v="45"/>
    <s v="23 September 2019"/>
    <x v="0"/>
  </r>
  <r>
    <x v="13"/>
    <s v="23 September 2019"/>
    <x v="0"/>
  </r>
  <r>
    <x v="23"/>
    <s v="23 September 2019"/>
    <x v="0"/>
  </r>
  <r>
    <x v="46"/>
    <s v="23 September 2019"/>
    <x v="0"/>
  </r>
  <r>
    <x v="47"/>
    <s v="23 September 2019"/>
    <x v="0"/>
  </r>
  <r>
    <x v="48"/>
    <s v="23 September 2019"/>
    <x v="0"/>
  </r>
  <r>
    <x v="49"/>
    <s v="23 September 2019"/>
    <x v="0"/>
  </r>
  <r>
    <x v="50"/>
    <s v="22 September 2019"/>
    <x v="0"/>
  </r>
  <r>
    <x v="25"/>
    <s v="22 September 2019"/>
    <x v="0"/>
  </r>
  <r>
    <x v="11"/>
    <s v="22 September 2019"/>
    <x v="0"/>
  </r>
  <r>
    <x v="20"/>
    <s v="21 September 2019"/>
    <x v="0"/>
  </r>
  <r>
    <x v="29"/>
    <s v="21 September 2019"/>
    <x v="0"/>
  </r>
  <r>
    <x v="10"/>
    <s v="21 September 2019"/>
    <x v="0"/>
  </r>
  <r>
    <x v="35"/>
    <s v="20 September 2019"/>
    <x v="0"/>
  </r>
  <r>
    <x v="51"/>
    <s v="20 September 2019"/>
    <x v="0"/>
  </r>
  <r>
    <x v="52"/>
    <s v="19 September 2019"/>
    <x v="0"/>
  </r>
  <r>
    <x v="8"/>
    <s v="19 September 2019"/>
    <x v="0"/>
  </r>
  <r>
    <x v="53"/>
    <s v="19 September 2019"/>
    <x v="0"/>
  </r>
  <r>
    <x v="54"/>
    <s v="18 September 2019"/>
    <x v="0"/>
  </r>
  <r>
    <x v="55"/>
    <s v="18 September 2019"/>
    <x v="0"/>
  </r>
  <r>
    <x v="56"/>
    <s v="18 September 2019"/>
    <x v="0"/>
  </r>
  <r>
    <x v="57"/>
    <s v="17 September 2019"/>
    <x v="0"/>
  </r>
  <r>
    <x v="58"/>
    <s v="17 September 2019"/>
    <x v="0"/>
  </r>
  <r>
    <x v="59"/>
    <s v="17 September 2019"/>
    <x v="0"/>
  </r>
  <r>
    <x v="20"/>
    <s v="17 September 2019"/>
    <x v="0"/>
  </r>
  <r>
    <x v="60"/>
    <s v="17 September 2019"/>
    <x v="0"/>
  </r>
  <r>
    <x v="49"/>
    <s v="17 September 2019"/>
    <x v="0"/>
  </r>
  <r>
    <x v="12"/>
    <s v="17 September 2019"/>
    <x v="0"/>
  </r>
  <r>
    <x v="13"/>
    <s v="16 September 2019"/>
    <x v="0"/>
  </r>
  <r>
    <x v="11"/>
    <s v="16 September 2019"/>
    <x v="0"/>
  </r>
  <r>
    <x v="22"/>
    <s v="16 September 2019"/>
    <x v="0"/>
  </r>
  <r>
    <x v="23"/>
    <s v="16 September 2019"/>
    <x v="0"/>
  </r>
  <r>
    <x v="0"/>
    <s v="16 September 2019"/>
    <x v="0"/>
  </r>
  <r>
    <x v="61"/>
    <s v="16 September 2019"/>
    <x v="0"/>
  </r>
  <r>
    <x v="19"/>
    <s v="16 September 2019"/>
    <x v="0"/>
  </r>
  <r>
    <x v="12"/>
    <s v="16 September 2019"/>
    <x v="0"/>
  </r>
  <r>
    <x v="25"/>
    <s v="16 September 2019"/>
    <x v="0"/>
  </r>
  <r>
    <x v="62"/>
    <s v="16 September 2019"/>
    <x v="0"/>
  </r>
  <r>
    <x v="63"/>
    <s v="16 September 2019"/>
    <x v="0"/>
  </r>
  <r>
    <x v="18"/>
    <s v="16 September 2019"/>
    <x v="0"/>
  </r>
  <r>
    <x v="1"/>
    <s v="15 September 2019"/>
    <x v="0"/>
  </r>
  <r>
    <x v="16"/>
    <s v="15 September 2019"/>
    <x v="0"/>
  </r>
  <r>
    <x v="64"/>
    <s v="15 September 2019"/>
    <x v="0"/>
  </r>
  <r>
    <x v="28"/>
    <s v="14 September 2019"/>
    <x v="0"/>
  </r>
  <r>
    <x v="29"/>
    <s v="14 September 2019"/>
    <x v="0"/>
  </r>
  <r>
    <x v="4"/>
    <s v="12 September 2019"/>
    <x v="0"/>
  </r>
  <r>
    <x v="45"/>
    <s v="12 September 2019"/>
    <x v="0"/>
  </r>
  <r>
    <x v="65"/>
    <s v="11 September 2019"/>
    <x v="0"/>
  </r>
  <r>
    <x v="66"/>
    <s v="11 September 2019"/>
    <x v="0"/>
  </r>
  <r>
    <x v="67"/>
    <s v="11 September 2019"/>
    <x v="0"/>
  </r>
  <r>
    <x v="20"/>
    <s v="11 September 2019"/>
    <x v="0"/>
  </r>
  <r>
    <x v="12"/>
    <s v="10 September 2019"/>
    <x v="0"/>
  </r>
  <r>
    <x v="20"/>
    <s v="10 September 2019"/>
    <x v="0"/>
  </r>
  <r>
    <x v="33"/>
    <s v="10 September 2019"/>
    <x v="0"/>
  </r>
  <r>
    <x v="44"/>
    <s v="10 September 2019"/>
    <x v="0"/>
  </r>
  <r>
    <x v="68"/>
    <s v="9 September 2019"/>
    <x v="0"/>
  </r>
  <r>
    <x v="3"/>
    <s v="9 September 2019"/>
    <x v="0"/>
  </r>
  <r>
    <x v="19"/>
    <s v="9 September 2019"/>
    <x v="0"/>
  </r>
  <r>
    <x v="69"/>
    <s v="9 September 2019"/>
    <x v="0"/>
  </r>
  <r>
    <x v="27"/>
    <s v="8 September 2019"/>
    <x v="0"/>
  </r>
  <r>
    <x v="11"/>
    <s v="8 September 2019"/>
    <x v="0"/>
  </r>
  <r>
    <x v="13"/>
    <s v="8 September 2019"/>
    <x v="0"/>
  </r>
  <r>
    <x v="25"/>
    <s v="8 September 2019"/>
    <x v="0"/>
  </r>
  <r>
    <x v="64"/>
    <s v="7 September 2019"/>
    <x v="0"/>
  </r>
  <r>
    <x v="20"/>
    <s v="7 September 2019"/>
    <x v="0"/>
  </r>
  <r>
    <x v="29"/>
    <s v="7 September 2019"/>
    <x v="0"/>
  </r>
  <r>
    <x v="12"/>
    <s v="6 September 2019"/>
    <x v="0"/>
  </r>
  <r>
    <x v="16"/>
    <s v="6 September 2019"/>
    <x v="0"/>
  </r>
  <r>
    <x v="70"/>
    <s v="6 September 2019"/>
    <x v="0"/>
  </r>
  <r>
    <x v="71"/>
    <s v="5 September 2019"/>
    <x v="0"/>
  </r>
  <r>
    <x v="72"/>
    <s v="5 September 2019"/>
    <x v="0"/>
  </r>
  <r>
    <x v="73"/>
    <s v="5 September 2019"/>
    <x v="0"/>
  </r>
  <r>
    <x v="74"/>
    <s v="5 September 2019"/>
    <x v="0"/>
  </r>
  <r>
    <x v="75"/>
    <s v="5 September 2019"/>
    <x v="0"/>
  </r>
  <r>
    <x v="23"/>
    <s v="4 September 2019"/>
    <x v="0"/>
  </r>
  <r>
    <x v="0"/>
    <s v="4 September 2019"/>
    <x v="0"/>
  </r>
  <r>
    <x v="76"/>
    <s v="4 September 2019"/>
    <x v="0"/>
  </r>
  <r>
    <x v="12"/>
    <s v="3 September 2019"/>
    <x v="0"/>
  </r>
  <r>
    <x v="45"/>
    <s v="3 September 2019"/>
    <x v="0"/>
  </r>
  <r>
    <x v="4"/>
    <s v="3 September 2019"/>
    <x v="0"/>
  </r>
  <r>
    <x v="77"/>
    <s v="3 September 2019"/>
    <x v="0"/>
  </r>
  <r>
    <x v="20"/>
    <s v="3 September 2019"/>
    <x v="0"/>
  </r>
  <r>
    <x v="56"/>
    <s v="2 September 2019"/>
    <x v="0"/>
  </r>
  <r>
    <x v="17"/>
    <s v="2 September 2019"/>
    <x v="0"/>
  </r>
  <r>
    <x v="11"/>
    <s v="2 September 2019"/>
    <x v="0"/>
  </r>
  <r>
    <x v="13"/>
    <s v="2 September 2019"/>
    <x v="0"/>
  </r>
  <r>
    <x v="1"/>
    <s v="2 September 2019"/>
    <x v="0"/>
  </r>
  <r>
    <x v="66"/>
    <s v="2 September 2019"/>
    <x v="0"/>
  </r>
  <r>
    <x v="49"/>
    <s v="2 September 2019"/>
    <x v="0"/>
  </r>
  <r>
    <x v="18"/>
    <s v="2 September 2019"/>
    <x v="0"/>
  </r>
  <r>
    <x v="25"/>
    <s v="1 September 2019"/>
    <x v="0"/>
  </r>
  <r>
    <x v="39"/>
    <s v="1 September 2019"/>
    <x v="0"/>
  </r>
  <r>
    <x v="10"/>
    <s v="1 September 2019"/>
    <x v="0"/>
  </r>
  <r>
    <x v="16"/>
    <s v="1 September 2019"/>
    <x v="0"/>
  </r>
  <r>
    <x v="64"/>
    <s v="31 August 2019"/>
    <x v="0"/>
  </r>
  <r>
    <x v="20"/>
    <s v="31 August 2019"/>
    <x v="0"/>
  </r>
  <r>
    <x v="78"/>
    <s v="30 August 2019"/>
    <x v="0"/>
  </r>
  <r>
    <x v="14"/>
    <s v="30 August 2019"/>
    <x v="0"/>
  </r>
  <r>
    <x v="45"/>
    <s v="30 August 2019"/>
    <x v="0"/>
  </r>
  <r>
    <x v="33"/>
    <s v="29 August 2019"/>
    <x v="0"/>
  </r>
  <r>
    <x v="44"/>
    <s v="29 August 2019"/>
    <x v="0"/>
  </r>
  <r>
    <x v="12"/>
    <s v="29 August 2019"/>
    <x v="0"/>
  </r>
  <r>
    <x v="79"/>
    <s v="29 August 2019"/>
    <x v="0"/>
  </r>
  <r>
    <x v="29"/>
    <s v="29 August 2019"/>
    <x v="0"/>
  </r>
  <r>
    <x v="80"/>
    <s v="29 August 2019"/>
    <x v="0"/>
  </r>
  <r>
    <x v="23"/>
    <s v="29 August 2019"/>
    <x v="0"/>
  </r>
  <r>
    <x v="19"/>
    <s v="28 August 2019"/>
    <x v="0"/>
  </r>
  <r>
    <x v="65"/>
    <s v="28 August 2019"/>
    <x v="0"/>
  </r>
  <r>
    <x v="69"/>
    <s v="28 August 2019"/>
    <x v="0"/>
  </r>
  <r>
    <x v="81"/>
    <s v="28 August 2019"/>
    <x v="0"/>
  </r>
  <r>
    <x v="70"/>
    <s v="28 August 2019"/>
    <x v="0"/>
  </r>
  <r>
    <x v="57"/>
    <s v="27 August 2019"/>
    <x v="0"/>
  </r>
  <r>
    <x v="13"/>
    <s v="27 August 2019"/>
    <x v="0"/>
  </r>
  <r>
    <x v="45"/>
    <s v="27 August 2019"/>
    <x v="0"/>
  </r>
  <r>
    <x v="82"/>
    <s v="27 August 2019"/>
    <x v="0"/>
  </r>
  <r>
    <x v="51"/>
    <s v="27 August 2019"/>
    <x v="0"/>
  </r>
  <r>
    <x v="83"/>
    <s v="27 August 2019"/>
    <x v="0"/>
  </r>
  <r>
    <x v="18"/>
    <s v="27 August 2019"/>
    <x v="0"/>
  </r>
  <r>
    <x v="20"/>
    <s v="27 August 2019"/>
    <x v="0"/>
  </r>
  <r>
    <x v="12"/>
    <s v="26 August 2019"/>
    <x v="0"/>
  </r>
  <r>
    <x v="16"/>
    <s v="26 August 2019"/>
    <x v="0"/>
  </r>
  <r>
    <x v="4"/>
    <s v="26 August 2019"/>
    <x v="0"/>
  </r>
  <r>
    <x v="84"/>
    <s v="26 August 2019"/>
    <x v="0"/>
  </r>
  <r>
    <x v="85"/>
    <s v="26 August 2019"/>
    <x v="0"/>
  </r>
  <r>
    <x v="86"/>
    <s v="26 August 2019"/>
    <x v="0"/>
  </r>
  <r>
    <x v="87"/>
    <s v="25 August 2019"/>
    <x v="0"/>
  </r>
  <r>
    <x v="28"/>
    <s v="25 August 2019"/>
    <x v="0"/>
  </r>
  <r>
    <x v="88"/>
    <s v="25 August 2019"/>
    <x v="0"/>
  </r>
  <r>
    <x v="89"/>
    <s v="25 August 2019"/>
    <x v="0"/>
  </r>
  <r>
    <x v="22"/>
    <s v="25 August 2019"/>
    <x v="0"/>
  </r>
  <r>
    <x v="25"/>
    <s v="25 August 2019"/>
    <x v="0"/>
  </r>
  <r>
    <x v="23"/>
    <s v="25 August 2019"/>
    <x v="0"/>
  </r>
  <r>
    <x v="64"/>
    <s v="24 August 2019"/>
    <x v="0"/>
  </r>
  <r>
    <x v="20"/>
    <s v="24 August 2019"/>
    <x v="0"/>
  </r>
  <r>
    <x v="44"/>
    <s v="22 August 2019"/>
    <x v="0"/>
  </r>
  <r>
    <x v="45"/>
    <s v="21 August 2019"/>
    <x v="0"/>
  </r>
  <r>
    <x v="90"/>
    <s v="21 August 2019"/>
    <x v="0"/>
  </r>
  <r>
    <x v="91"/>
    <s v="21 August 2019"/>
    <x v="0"/>
  </r>
  <r>
    <x v="92"/>
    <s v="21 August 2019"/>
    <x v="0"/>
  </r>
  <r>
    <x v="12"/>
    <s v="21 August 2019"/>
    <x v="0"/>
  </r>
  <r>
    <x v="13"/>
    <s v="20 August 2019"/>
    <x v="0"/>
  </r>
  <r>
    <x v="0"/>
    <s v="20 August 2019"/>
    <x v="0"/>
  </r>
  <r>
    <x v="57"/>
    <s v="20 August 2019"/>
    <x v="0"/>
  </r>
  <r>
    <x v="49"/>
    <s v="20 August 2019"/>
    <x v="0"/>
  </r>
  <r>
    <x v="27"/>
    <s v="20 August 2019"/>
    <x v="0"/>
  </r>
  <r>
    <x v="93"/>
    <s v="20 August 2019"/>
    <x v="0"/>
  </r>
  <r>
    <x v="94"/>
    <s v="20 August 2019"/>
    <x v="0"/>
  </r>
  <r>
    <x v="95"/>
    <s v="20 August 2019"/>
    <x v="0"/>
  </r>
  <r>
    <x v="20"/>
    <s v="20 August 2019"/>
    <x v="0"/>
  </r>
  <r>
    <x v="18"/>
    <s v="19 August 2019"/>
    <x v="0"/>
  </r>
  <r>
    <x v="45"/>
    <s v="19 August 2019"/>
    <x v="0"/>
  </r>
  <r>
    <x v="11"/>
    <s v="19 August 2019"/>
    <x v="0"/>
  </r>
  <r>
    <x v="1"/>
    <s v="19 August 2019"/>
    <x v="0"/>
  </r>
  <r>
    <x v="96"/>
    <s v="19 August 2019"/>
    <x v="0"/>
  </r>
  <r>
    <x v="56"/>
    <s v="19 August 2019"/>
    <x v="0"/>
  </r>
  <r>
    <x v="12"/>
    <s v="19 August 2019"/>
    <x v="0"/>
  </r>
  <r>
    <x v="97"/>
    <s v="19 August 2019"/>
    <x v="0"/>
  </r>
  <r>
    <x v="98"/>
    <s v="19 August 2019"/>
    <x v="0"/>
  </r>
  <r>
    <x v="16"/>
    <s v="19 August 2019"/>
    <x v="0"/>
  </r>
  <r>
    <x v="50"/>
    <s v="18 August 2019"/>
    <x v="0"/>
  </r>
  <r>
    <x v="25"/>
    <s v="18 August 2019"/>
    <x v="0"/>
  </r>
  <r>
    <x v="4"/>
    <s v="18 August 2019"/>
    <x v="0"/>
  </r>
  <r>
    <x v="64"/>
    <s v="17 August 2019"/>
    <x v="0"/>
  </r>
  <r>
    <x v="20"/>
    <s v="17 August 2019"/>
    <x v="0"/>
  </r>
  <r>
    <x v="99"/>
    <s v="16 August 2019"/>
    <x v="0"/>
  </r>
  <r>
    <x v="93"/>
    <s v="16 August 2019"/>
    <x v="0"/>
  </r>
  <r>
    <x v="100"/>
    <s v="16 August 2019"/>
    <x v="0"/>
  </r>
  <r>
    <x v="10"/>
    <s v="16 August 2019"/>
    <x v="0"/>
  </r>
  <r>
    <x v="13"/>
    <s v="15 August 2019"/>
    <x v="0"/>
  </r>
  <r>
    <x v="23"/>
    <s v="15 August 2019"/>
    <x v="0"/>
  </r>
  <r>
    <x v="44"/>
    <s v="15 August 2019"/>
    <x v="0"/>
  </r>
  <r>
    <x v="19"/>
    <s v="15 August 2019"/>
    <x v="0"/>
  </r>
  <r>
    <x v="101"/>
    <s v="14 August 2019"/>
    <x v="0"/>
  </r>
  <r>
    <x v="102"/>
    <s v="14 August 2019"/>
    <x v="0"/>
  </r>
  <r>
    <x v="89"/>
    <s v="14 August 2019"/>
    <x v="0"/>
  </r>
  <r>
    <x v="103"/>
    <s v="14 August 2019"/>
    <x v="0"/>
  </r>
  <r>
    <x v="25"/>
    <s v="14 August 2019"/>
    <x v="0"/>
  </r>
  <r>
    <x v="29"/>
    <s v="14 August 2019"/>
    <x v="0"/>
  </r>
  <r>
    <x v="11"/>
    <s v="14 August 2019"/>
    <x v="0"/>
  </r>
  <r>
    <x v="33"/>
    <s v="13 August 2019"/>
    <x v="0"/>
  </r>
  <r>
    <x v="30"/>
    <s v="13 August 2019"/>
    <x v="0"/>
  </r>
  <r>
    <x v="104"/>
    <s v="13 August 2019"/>
    <x v="0"/>
  </r>
  <r>
    <x v="105"/>
    <s v="13 August 2019"/>
    <x v="0"/>
  </r>
  <r>
    <x v="20"/>
    <s v="13 August 2019"/>
    <x v="0"/>
  </r>
  <r>
    <x v="78"/>
    <s v="13 August 2019"/>
    <x v="0"/>
  </r>
  <r>
    <x v="16"/>
    <s v="13 August 2019"/>
    <x v="0"/>
  </r>
  <r>
    <x v="18"/>
    <s v="12 August 2019"/>
    <x v="0"/>
  </r>
  <r>
    <x v="69"/>
    <s v="12 August 2019"/>
    <x v="0"/>
  </r>
  <r>
    <x v="93"/>
    <s v="12 August 2019"/>
    <x v="0"/>
  </r>
  <r>
    <x v="4"/>
    <s v="12 August 2019"/>
    <x v="0"/>
  </r>
  <r>
    <x v="65"/>
    <s v="12 August 2019"/>
    <x v="0"/>
  </r>
  <r>
    <x v="66"/>
    <s v="11 August 2019"/>
    <x v="0"/>
  </r>
  <r>
    <x v="25"/>
    <s v="11 August 2019"/>
    <x v="0"/>
  </r>
  <r>
    <x v="11"/>
    <s v="11 August 2019"/>
    <x v="0"/>
  </r>
  <r>
    <x v="20"/>
    <s v="10 August 2019"/>
    <x v="0"/>
  </r>
  <r>
    <x v="13"/>
    <s v="10 August 2019"/>
    <x v="0"/>
  </r>
  <r>
    <x v="106"/>
    <s v="10 August 2019"/>
    <x v="0"/>
  </r>
  <r>
    <x v="107"/>
    <s v="10 August 2019"/>
    <x v="0"/>
  </r>
  <r>
    <x v="64"/>
    <s v="10 August 2019"/>
    <x v="0"/>
  </r>
  <r>
    <x v="108"/>
    <s v="9 August 2019"/>
    <x v="0"/>
  </r>
  <r>
    <x v="109"/>
    <s v="9 August 2019"/>
    <x v="0"/>
  </r>
  <r>
    <x v="55"/>
    <s v="9 August 2019"/>
    <x v="0"/>
  </r>
  <r>
    <x v="19"/>
    <s v="9 August 2019"/>
    <x v="0"/>
  </r>
  <r>
    <x v="14"/>
    <s v="9 August 2019"/>
    <x v="0"/>
  </r>
  <r>
    <x v="10"/>
    <s v="9 August 2019"/>
    <x v="0"/>
  </r>
  <r>
    <x v="36"/>
    <s v="9 August 2019"/>
    <x v="0"/>
  </r>
  <r>
    <x v="45"/>
    <s v="8 August 2019"/>
    <x v="0"/>
  </r>
  <r>
    <x v="3"/>
    <s v="8 August 2019"/>
    <x v="0"/>
  </r>
  <r>
    <x v="23"/>
    <s v="8 August 2019"/>
    <x v="0"/>
  </r>
  <r>
    <x v="95"/>
    <s v="7 August 2019"/>
    <x v="0"/>
  </r>
  <r>
    <x v="80"/>
    <s v="7 August 2019"/>
    <x v="0"/>
  </r>
  <r>
    <x v="57"/>
    <s v="7 August 2019"/>
    <x v="0"/>
  </r>
  <r>
    <x v="16"/>
    <s v="7 August 2019"/>
    <x v="0"/>
  </r>
  <r>
    <x v="18"/>
    <s v="6 August 2019"/>
    <x v="0"/>
  </r>
  <r>
    <x v="45"/>
    <s v="6 August 2019"/>
    <x v="0"/>
  </r>
  <r>
    <x v="20"/>
    <s v="6 August 2019"/>
    <x v="0"/>
  </r>
  <r>
    <x v="25"/>
    <s v="6 August 2019"/>
    <x v="0"/>
  </r>
  <r>
    <x v="17"/>
    <s v="5 August 2019"/>
    <x v="0"/>
  </r>
  <r>
    <x v="110"/>
    <s v="5 August 2019"/>
    <x v="0"/>
  </r>
  <r>
    <x v="111"/>
    <s v="5 August 2019"/>
    <x v="0"/>
  </r>
  <r>
    <x v="12"/>
    <s v="5 August 2019"/>
    <x v="0"/>
  </r>
  <r>
    <x v="49"/>
    <s v="5 August 2019"/>
    <x v="0"/>
  </r>
  <r>
    <x v="93"/>
    <s v="5 August 2019"/>
    <x v="0"/>
  </r>
  <r>
    <x v="99"/>
    <s v="5 August 2019"/>
    <x v="0"/>
  </r>
  <r>
    <x v="29"/>
    <s v="5 August 2019"/>
    <x v="0"/>
  </r>
  <r>
    <x v="4"/>
    <s v="5 August 2019"/>
    <x v="0"/>
  </r>
  <r>
    <x v="56"/>
    <s v="4 August 2019"/>
    <x v="0"/>
  </r>
  <r>
    <x v="13"/>
    <s v="4 August 2019"/>
    <x v="0"/>
  </r>
  <r>
    <x v="69"/>
    <s v="4 August 2019"/>
    <x v="0"/>
  </r>
  <r>
    <x v="16"/>
    <s v="4 August 2019"/>
    <x v="0"/>
  </r>
  <r>
    <x v="25"/>
    <s v="4 August 2019"/>
    <x v="0"/>
  </r>
  <r>
    <x v="23"/>
    <s v="4 August 2019"/>
    <x v="0"/>
  </r>
  <r>
    <x v="85"/>
    <s v="4 August 2019"/>
    <x v="0"/>
  </r>
  <r>
    <x v="11"/>
    <s v="3 August 2019"/>
    <x v="0"/>
  </r>
  <r>
    <x v="112"/>
    <s v="3 August 2019"/>
    <x v="0"/>
  </r>
  <r>
    <x v="20"/>
    <s v="3 August 2019"/>
    <x v="0"/>
  </r>
  <r>
    <x v="64"/>
    <s v="3 August 2019"/>
    <x v="0"/>
  </r>
  <r>
    <x v="113"/>
    <s v="2 August 2019"/>
    <x v="0"/>
  </r>
  <r>
    <x v="19"/>
    <s v="2 August 2019"/>
    <x v="0"/>
  </r>
  <r>
    <x v="10"/>
    <s v="2 August 2019"/>
    <x v="0"/>
  </r>
  <r>
    <x v="114"/>
    <s v="31 July 2019"/>
    <x v="0"/>
  </r>
  <r>
    <x v="115"/>
    <s v="31 July 2019"/>
    <x v="0"/>
  </r>
  <r>
    <x v="25"/>
    <s v="31 July 2019"/>
    <x v="0"/>
  </r>
  <r>
    <x v="95"/>
    <s v="30 July 2019"/>
    <x v="0"/>
  </r>
  <r>
    <x v="116"/>
    <s v="30 July 2019"/>
    <x v="0"/>
  </r>
  <r>
    <x v="117"/>
    <s v="30 July 2019"/>
    <x v="0"/>
  </r>
  <r>
    <x v="20"/>
    <s v="30 July 2019"/>
    <x v="0"/>
  </r>
  <r>
    <x v="44"/>
    <s v="30 July 2019"/>
    <x v="0"/>
  </r>
  <r>
    <x v="12"/>
    <s v="30 July 2019"/>
    <x v="0"/>
  </r>
  <r>
    <x v="54"/>
    <s v="29 July 2019"/>
    <x v="0"/>
  </r>
  <r>
    <x v="18"/>
    <s v="29 July 2019"/>
    <x v="0"/>
  </r>
  <r>
    <x v="118"/>
    <s v="29 July 2019"/>
    <x v="0"/>
  </r>
  <r>
    <x v="101"/>
    <s v="29 July 2019"/>
    <x v="0"/>
  </r>
  <r>
    <x v="119"/>
    <s v="29 July 2019"/>
    <x v="0"/>
  </r>
  <r>
    <x v="50"/>
    <s v="29 July 2019"/>
    <x v="0"/>
  </r>
  <r>
    <x v="91"/>
    <s v="29 July 2019"/>
    <x v="0"/>
  </r>
  <r>
    <x v="4"/>
    <s v="29 July 2019"/>
    <x v="0"/>
  </r>
  <r>
    <x v="13"/>
    <s v="28 July 2019"/>
    <x v="0"/>
  </r>
  <r>
    <x v="29"/>
    <s v="28 July 2019"/>
    <x v="0"/>
  </r>
  <r>
    <x v="23"/>
    <s v="28 July 2019"/>
    <x v="0"/>
  </r>
  <r>
    <x v="25"/>
    <s v="28 July 2019"/>
    <x v="0"/>
  </r>
  <r>
    <x v="69"/>
    <s v="27 July 2019"/>
    <x v="0"/>
  </r>
  <r>
    <x v="45"/>
    <s v="27 July 2019"/>
    <x v="0"/>
  </r>
  <r>
    <x v="20"/>
    <s v="27 July 2019"/>
    <x v="0"/>
  </r>
  <r>
    <x v="33"/>
    <s v="26 July 2019"/>
    <x v="0"/>
  </r>
  <r>
    <x v="10"/>
    <s v="26 July 2019"/>
    <x v="0"/>
  </r>
  <r>
    <x v="11"/>
    <s v="25 July 2019"/>
    <x v="0"/>
  </r>
  <r>
    <x v="78"/>
    <s v="25 July 2019"/>
    <x v="0"/>
  </r>
  <r>
    <x v="93"/>
    <s v="25 July 2019"/>
    <x v="0"/>
  </r>
  <r>
    <x v="39"/>
    <s v="24 July 2019"/>
    <x v="0"/>
  </r>
  <r>
    <x v="0"/>
    <s v="24 July 2019"/>
    <x v="0"/>
  </r>
  <r>
    <x v="36"/>
    <s v="24 July 2019"/>
    <x v="0"/>
  </r>
  <r>
    <x v="16"/>
    <s v="24 July 2019"/>
    <x v="0"/>
  </r>
  <r>
    <x v="12"/>
    <s v="24 July 2019"/>
    <x v="0"/>
  </r>
  <r>
    <x v="13"/>
    <s v="23 July 2019"/>
    <x v="0"/>
  </r>
  <r>
    <x v="25"/>
    <s v="23 July 2019"/>
    <x v="0"/>
  </r>
  <r>
    <x v="120"/>
    <s v="23 July 2019"/>
    <x v="0"/>
  </r>
  <r>
    <x v="96"/>
    <s v="23 July 2019"/>
    <x v="0"/>
  </r>
  <r>
    <x v="20"/>
    <s v="23 July 2019"/>
    <x v="0"/>
  </r>
  <r>
    <x v="93"/>
    <s v="23 July 2019"/>
    <x v="0"/>
  </r>
  <r>
    <x v="57"/>
    <s v="23 July 2019"/>
    <x v="0"/>
  </r>
  <r>
    <x v="19"/>
    <s v="22 July 2019"/>
    <x v="0"/>
  </r>
  <r>
    <x v="18"/>
    <s v="22 July 2019"/>
    <x v="0"/>
  </r>
  <r>
    <x v="29"/>
    <s v="22 July 2019"/>
    <x v="0"/>
  </r>
  <r>
    <x v="49"/>
    <s v="22 July 2019"/>
    <x v="0"/>
  </r>
  <r>
    <x v="108"/>
    <s v="22 July 2019"/>
    <x v="0"/>
  </r>
  <r>
    <x v="11"/>
    <s v="21 July 2019"/>
    <x v="0"/>
  </r>
  <r>
    <x v="28"/>
    <s v="21 July 2019"/>
    <x v="0"/>
  </r>
  <r>
    <x v="25"/>
    <s v="21 July 2019"/>
    <x v="0"/>
  </r>
  <r>
    <x v="4"/>
    <s v="21 July 2019"/>
    <x v="0"/>
  </r>
  <r>
    <x v="64"/>
    <s v="20 July 2019"/>
    <x v="0"/>
  </r>
  <r>
    <x v="65"/>
    <s v="20 July 2019"/>
    <x v="0"/>
  </r>
  <r>
    <x v="29"/>
    <s v="20 July 2019"/>
    <x v="0"/>
  </r>
  <r>
    <x v="20"/>
    <s v="20 July 2019"/>
    <x v="0"/>
  </r>
  <r>
    <x v="23"/>
    <s v="19 July 2019"/>
    <x v="0"/>
  </r>
  <r>
    <x v="121"/>
    <s v="19 July 2019"/>
    <x v="0"/>
  </r>
  <r>
    <x v="34"/>
    <s v="19 July 2019"/>
    <x v="0"/>
  </r>
  <r>
    <x v="10"/>
    <s v="19 July 2019"/>
    <x v="0"/>
  </r>
  <r>
    <x v="44"/>
    <s v="19 July 2019"/>
    <x v="0"/>
  </r>
  <r>
    <x v="45"/>
    <s v="19 July 2019"/>
    <x v="0"/>
  </r>
  <r>
    <x v="13"/>
    <s v="18 July 2019"/>
    <x v="0"/>
  </r>
  <r>
    <x v="122"/>
    <s v="18 July 2019"/>
    <x v="0"/>
  </r>
  <r>
    <x v="123"/>
    <s v="18 July 2019"/>
    <x v="0"/>
  </r>
  <r>
    <x v="31"/>
    <s v="18 July 2019"/>
    <x v="0"/>
  </r>
  <r>
    <x v="75"/>
    <s v="18 July 2019"/>
    <x v="0"/>
  </r>
  <r>
    <x v="16"/>
    <s v="18 July 2019"/>
    <x v="0"/>
  </r>
  <r>
    <x v="124"/>
    <s v="17 July 2019"/>
    <x v="0"/>
  </r>
  <r>
    <x v="125"/>
    <s v="17 July 2019"/>
    <x v="0"/>
  </r>
  <r>
    <x v="126"/>
    <s v="17 July 2019"/>
    <x v="0"/>
  </r>
  <r>
    <x v="57"/>
    <s v="17 July 2019"/>
    <x v="0"/>
  </r>
  <r>
    <x v="11"/>
    <s v="17 July 2019"/>
    <x v="0"/>
  </r>
  <r>
    <x v="17"/>
    <s v="16 July 2019"/>
    <x v="0"/>
  </r>
  <r>
    <x v="12"/>
    <s v="16 July 2019"/>
    <x v="0"/>
  </r>
  <r>
    <x v="43"/>
    <s v="16 July 2019"/>
    <x v="0"/>
  </r>
  <r>
    <x v="127"/>
    <s v="16 July 2019"/>
    <x v="0"/>
  </r>
  <r>
    <x v="33"/>
    <s v="16 July 2019"/>
    <x v="0"/>
  </r>
  <r>
    <x v="25"/>
    <s v="16 July 2019"/>
    <x v="0"/>
  </r>
  <r>
    <x v="19"/>
    <s v="16 July 2019"/>
    <x v="0"/>
  </r>
  <r>
    <x v="20"/>
    <s v="16 July 2019"/>
    <x v="0"/>
  </r>
  <r>
    <x v="56"/>
    <s v="16 July 2019"/>
    <x v="0"/>
  </r>
  <r>
    <x v="128"/>
    <s v="16 July 2019"/>
    <x v="0"/>
  </r>
  <r>
    <x v="129"/>
    <s v="16 July 2019"/>
    <x v="0"/>
  </r>
  <r>
    <x v="22"/>
    <s v="16 July 2019"/>
    <x v="0"/>
  </r>
  <r>
    <x v="130"/>
    <s v="16 July 2019"/>
    <x v="0"/>
  </r>
  <r>
    <x v="45"/>
    <s v="15 July 2019"/>
    <x v="0"/>
  </r>
  <r>
    <x v="68"/>
    <s v="15 July 2019"/>
    <x v="0"/>
  </r>
  <r>
    <x v="131"/>
    <s v="15 July 2019"/>
    <x v="0"/>
  </r>
  <r>
    <x v="18"/>
    <s v="15 July 2019"/>
    <x v="0"/>
  </r>
  <r>
    <x v="132"/>
    <s v="15 July 2019"/>
    <x v="0"/>
  </r>
  <r>
    <x v="133"/>
    <s v="15 July 2019"/>
    <x v="0"/>
  </r>
  <r>
    <x v="49"/>
    <s v="15 July 2019"/>
    <x v="0"/>
  </r>
  <r>
    <x v="134"/>
    <s v="15 July 2019"/>
    <x v="0"/>
  </r>
  <r>
    <x v="13"/>
    <s v="14 July 2019"/>
    <x v="0"/>
  </r>
  <r>
    <x v="25"/>
    <s v="14 July 2019"/>
    <x v="0"/>
  </r>
  <r>
    <x v="4"/>
    <s v="14 July 2019"/>
    <x v="0"/>
  </r>
  <r>
    <x v="23"/>
    <s v="14 July 2019"/>
    <x v="0"/>
  </r>
  <r>
    <x v="50"/>
    <s v="14 July 2019"/>
    <x v="0"/>
  </r>
  <r>
    <x v="16"/>
    <s v="14 July 2019"/>
    <x v="0"/>
  </r>
  <r>
    <x v="135"/>
    <s v="13 July 2019"/>
    <x v="0"/>
  </r>
  <r>
    <x v="64"/>
    <s v="13 July 2019"/>
    <x v="0"/>
  </r>
  <r>
    <x v="20"/>
    <s v="13 July 2019"/>
    <x v="0"/>
  </r>
  <r>
    <x v="29"/>
    <s v="13 July 2019"/>
    <x v="0"/>
  </r>
  <r>
    <x v="69"/>
    <s v="13 July 2019"/>
    <x v="0"/>
  </r>
  <r>
    <x v="136"/>
    <s v="12 July 2019"/>
    <x v="0"/>
  </r>
  <r>
    <x v="137"/>
    <s v="12 July 2019"/>
    <x v="0"/>
  </r>
  <r>
    <x v="10"/>
    <s v="12 July 2019"/>
    <x v="0"/>
  </r>
  <r>
    <x v="12"/>
    <s v="11 July 2019"/>
    <x v="0"/>
  </r>
  <r>
    <x v="11"/>
    <s v="11 July 2019"/>
    <x v="0"/>
  </r>
  <r>
    <x v="101"/>
    <s v="11 July 2019"/>
    <x v="0"/>
  </r>
  <r>
    <x v="57"/>
    <s v="11 July 2019"/>
    <x v="0"/>
  </r>
  <r>
    <x v="63"/>
    <s v="11 July 2019"/>
    <x v="0"/>
  </r>
  <r>
    <x v="138"/>
    <s v="11 July 2019"/>
    <x v="0"/>
  </r>
  <r>
    <x v="118"/>
    <s v="10 July 2019"/>
    <x v="0"/>
  </r>
  <r>
    <x v="61"/>
    <s v="10 July 2019"/>
    <x v="0"/>
  </r>
  <r>
    <x v="14"/>
    <s v="10 July 2019"/>
    <x v="0"/>
  </r>
  <r>
    <x v="44"/>
    <s v="10 July 2019"/>
    <x v="0"/>
  </r>
  <r>
    <x v="139"/>
    <s v="10 July 2019"/>
    <x v="0"/>
  </r>
  <r>
    <x v="13"/>
    <s v="9 July 2019"/>
    <x v="0"/>
  </r>
  <r>
    <x v="41"/>
    <s v="9 July 2019"/>
    <x v="0"/>
  </r>
  <r>
    <x v="20"/>
    <s v="9 July 2019"/>
    <x v="0"/>
  </r>
  <r>
    <x v="16"/>
    <s v="9 July 2019"/>
    <x v="0"/>
  </r>
  <r>
    <x v="25"/>
    <s v="9 July 2019"/>
    <x v="0"/>
  </r>
  <r>
    <x v="140"/>
    <s v="8 July 2019"/>
    <x v="0"/>
  </r>
  <r>
    <x v="0"/>
    <s v="8 July 2019"/>
    <x v="0"/>
  </r>
  <r>
    <x v="11"/>
    <s v="8 July 2019"/>
    <x v="0"/>
  </r>
  <r>
    <x v="98"/>
    <s v="8 July 2019"/>
    <x v="0"/>
  </r>
  <r>
    <x v="45"/>
    <s v="8 July 2019"/>
    <x v="0"/>
  </r>
  <r>
    <x v="18"/>
    <s v="8 July 2019"/>
    <x v="0"/>
  </r>
  <r>
    <x v="19"/>
    <s v="8 July 2019"/>
    <x v="0"/>
  </r>
  <r>
    <x v="57"/>
    <s v="8 July 2019"/>
    <x v="0"/>
  </r>
  <r>
    <x v="141"/>
    <s v="8 July 2019"/>
    <x v="0"/>
  </r>
  <r>
    <x v="81"/>
    <s v="8 July 2019"/>
    <x v="0"/>
  </r>
  <r>
    <x v="101"/>
    <s v="8 July 2019"/>
    <x v="0"/>
  </r>
  <r>
    <x v="41"/>
    <s v="8 July 2019"/>
    <x v="0"/>
  </r>
  <r>
    <x v="4"/>
    <s v="7 July 2019"/>
    <x v="0"/>
  </r>
  <r>
    <x v="56"/>
    <s v="7 July 2019"/>
    <x v="0"/>
  </r>
  <r>
    <x v="25"/>
    <s v="7 July 2019"/>
    <x v="0"/>
  </r>
  <r>
    <x v="23"/>
    <s v="7 July 2019"/>
    <x v="0"/>
  </r>
  <r>
    <x v="20"/>
    <s v="6 July 2019"/>
    <x v="0"/>
  </r>
  <r>
    <x v="64"/>
    <s v="6 July 2019"/>
    <x v="0"/>
  </r>
  <r>
    <x v="142"/>
    <s v="6 July 2019"/>
    <x v="0"/>
  </r>
  <r>
    <x v="143"/>
    <s v="6 July 2019"/>
    <x v="0"/>
  </r>
  <r>
    <x v="29"/>
    <s v="6 July 2019"/>
    <x v="0"/>
  </r>
  <r>
    <x v="16"/>
    <s v="5 July 2019"/>
    <x v="0"/>
  </r>
  <r>
    <x v="13"/>
    <s v="5 July 2019"/>
    <x v="0"/>
  </r>
  <r>
    <x v="38"/>
    <s v="5 July 2019"/>
    <x v="0"/>
  </r>
  <r>
    <x v="144"/>
    <s v="5 July 2019"/>
    <x v="0"/>
  </r>
  <r>
    <x v="10"/>
    <s v="5 July 2019"/>
    <x v="0"/>
  </r>
  <r>
    <x v="145"/>
    <s v="4 July 2019"/>
    <x v="0"/>
  </r>
  <r>
    <x v="22"/>
    <s v="4 July 2019"/>
    <x v="0"/>
  </r>
  <r>
    <x v="146"/>
    <s v="4 July 2019"/>
    <x v="0"/>
  </r>
  <r>
    <x v="147"/>
    <s v="4 July 2019"/>
    <x v="0"/>
  </r>
  <r>
    <x v="148"/>
    <s v="4 July 2019"/>
    <x v="0"/>
  </r>
  <r>
    <x v="8"/>
    <s v="4 July 2019"/>
    <x v="0"/>
  </r>
  <r>
    <x v="11"/>
    <s v="3 July 2019"/>
    <x v="0"/>
  </r>
  <r>
    <x v="12"/>
    <s v="3 July 2019"/>
    <x v="0"/>
  </r>
  <r>
    <x v="149"/>
    <s v="3 July 2019"/>
    <x v="0"/>
  </r>
  <r>
    <x v="20"/>
    <s v="3 July 2019"/>
    <x v="0"/>
  </r>
  <r>
    <x v="150"/>
    <s v="3 July 2019"/>
    <x v="0"/>
  </r>
  <r>
    <x v="96"/>
    <s v="3 July 2019"/>
    <x v="0"/>
  </r>
  <r>
    <x v="20"/>
    <s v="Oct. 2, 2019"/>
    <x v="1"/>
  </r>
  <r>
    <x v="20"/>
    <s v="Oct. 2, 2019"/>
    <x v="1"/>
  </r>
  <r>
    <x v="20"/>
    <s v="Oct. 1, 2019"/>
    <x v="1"/>
  </r>
  <r>
    <x v="20"/>
    <s v="Oct. 1, 2019"/>
    <x v="1"/>
  </r>
  <r>
    <x v="11"/>
    <s v="Sept. 30, 2019"/>
    <x v="1"/>
  </r>
  <r>
    <x v="11"/>
    <s v="Sept. 30, 2019"/>
    <x v="1"/>
  </r>
  <r>
    <x v="11"/>
    <s v="Sept. 30, 2019"/>
    <x v="1"/>
  </r>
  <r>
    <x v="11"/>
    <s v="Sept. 30, 2019"/>
    <x v="1"/>
  </r>
  <r>
    <x v="11"/>
    <s v="Sept. 30, 2019"/>
    <x v="1"/>
  </r>
  <r>
    <x v="11"/>
    <s v="Sept. 30, 2019"/>
    <x v="1"/>
  </r>
  <r>
    <x v="11"/>
    <s v="Sept. 30, 2019"/>
    <x v="1"/>
  </r>
  <r>
    <x v="11"/>
    <s v="Sept. 30, 2019"/>
    <x v="1"/>
  </r>
  <r>
    <x v="11"/>
    <s v="Sept. 30, 2019"/>
    <x v="1"/>
  </r>
  <r>
    <x v="11"/>
    <s v="Sept. 30, 2019"/>
    <x v="1"/>
  </r>
  <r>
    <x v="111"/>
    <s v="Sept. 27, 2019"/>
    <x v="1"/>
  </r>
  <r>
    <x v="20"/>
    <s v="Sept. 27, 2019"/>
    <x v="1"/>
  </r>
  <r>
    <x v="20"/>
    <s v="Sept. 27, 2019"/>
    <x v="1"/>
  </r>
  <r>
    <x v="20"/>
    <s v="Sept. 26, 2019"/>
    <x v="1"/>
  </r>
  <r>
    <x v="20"/>
    <s v="Sept. 26, 2019"/>
    <x v="1"/>
  </r>
  <r>
    <x v="20"/>
    <s v="Sept. 26, 2019"/>
    <x v="1"/>
  </r>
  <r>
    <x v="20"/>
    <s v="Sept. 26, 2019"/>
    <x v="1"/>
  </r>
  <r>
    <x v="20"/>
    <s v="Sept. 26, 2019"/>
    <x v="1"/>
  </r>
  <r>
    <x v="20"/>
    <s v="Sept. 26, 2019"/>
    <x v="1"/>
  </r>
  <r>
    <x v="20"/>
    <s v="Sept. 26, 2019"/>
    <x v="1"/>
  </r>
  <r>
    <x v="20"/>
    <s v="Sept. 26, 2019"/>
    <x v="1"/>
  </r>
  <r>
    <x v="20"/>
    <s v="Sept. 25, 2019"/>
    <x v="1"/>
  </r>
  <r>
    <x v="111"/>
    <s v="Sept. 24, 2019"/>
    <x v="1"/>
  </r>
  <r>
    <x v="151"/>
    <s v="Sept. 23, 2019"/>
    <x v="1"/>
  </r>
  <r>
    <x v="151"/>
    <s v="Sept. 23, 2019"/>
    <x v="1"/>
  </r>
  <r>
    <x v="20"/>
    <s v="Sept. 20, 2019"/>
    <x v="1"/>
  </r>
  <r>
    <x v="20"/>
    <s v="Sept. 20, 2019"/>
    <x v="1"/>
  </r>
  <r>
    <x v="111"/>
    <s v="Sept. 20, 2019"/>
    <x v="1"/>
  </r>
  <r>
    <x v="64"/>
    <s v="Sept. 19, 2019"/>
    <x v="1"/>
  </r>
  <r>
    <x v="20"/>
    <s v="Sept. 19, 2019"/>
    <x v="1"/>
  </r>
  <r>
    <x v="20"/>
    <s v="Sept. 18, 2019"/>
    <x v="1"/>
  </r>
  <r>
    <x v="20"/>
    <s v="Sept. 18, 2019"/>
    <x v="1"/>
  </r>
  <r>
    <x v="20"/>
    <s v="Sept. 18, 2019"/>
    <x v="1"/>
  </r>
  <r>
    <x v="20"/>
    <s v="Sept. 18, 2019"/>
    <x v="1"/>
  </r>
  <r>
    <x v="111"/>
    <s v="Sept. 18, 2019"/>
    <x v="1"/>
  </r>
  <r>
    <x v="151"/>
    <s v="Sept. 16, 2019"/>
    <x v="1"/>
  </r>
  <r>
    <x v="20"/>
    <s v="Sept. 11, 2019"/>
    <x v="1"/>
  </r>
  <r>
    <x v="20"/>
    <s v="Sept. 11, 2019"/>
    <x v="1"/>
  </r>
  <r>
    <x v="20"/>
    <s v="Sept. 11, 2019"/>
    <x v="1"/>
  </r>
  <r>
    <x v="111"/>
    <s v="Sept. 10, 2019"/>
    <x v="1"/>
  </r>
  <r>
    <x v="20"/>
    <s v="Sept. 5, 2019"/>
    <x v="1"/>
  </r>
  <r>
    <x v="20"/>
    <s v="Aug. 30, 2019"/>
    <x v="1"/>
  </r>
  <r>
    <x v="20"/>
    <s v="Aug. 30, 2019"/>
    <x v="1"/>
  </r>
  <r>
    <x v="20"/>
    <s v="Aug. 29, 2019"/>
    <x v="1"/>
  </r>
  <r>
    <x v="20"/>
    <s v="Aug. 29, 2019"/>
    <x v="1"/>
  </r>
  <r>
    <x v="20"/>
    <s v="Aug. 29, 2019"/>
    <x v="1"/>
  </r>
  <r>
    <x v="20"/>
    <s v="Aug. 29, 2019"/>
    <x v="1"/>
  </r>
  <r>
    <x v="20"/>
    <s v="Aug. 29, 2019"/>
    <x v="1"/>
  </r>
  <r>
    <x v="20"/>
    <s v="Aug. 29, 2019"/>
    <x v="1"/>
  </r>
  <r>
    <x v="20"/>
    <s v="Aug. 29, 2019"/>
    <x v="1"/>
  </r>
  <r>
    <x v="20"/>
    <s v="Aug. 29, 2019"/>
    <x v="1"/>
  </r>
  <r>
    <x v="20"/>
    <s v="Aug. 29, 2019"/>
    <x v="1"/>
  </r>
  <r>
    <x v="20"/>
    <s v="Aug. 28, 2019"/>
    <x v="1"/>
  </r>
  <r>
    <x v="20"/>
    <s v="Aug. 28, 2019"/>
    <x v="1"/>
  </r>
  <r>
    <x v="64"/>
    <s v="Aug. 27, 2019"/>
    <x v="1"/>
  </r>
  <r>
    <x v="20"/>
    <s v="Aug. 27, 2019"/>
    <x v="1"/>
  </r>
  <r>
    <x v="20"/>
    <s v="Aug. 27, 2019"/>
    <x v="1"/>
  </r>
  <r>
    <x v="64"/>
    <s v="Aug. 25, 2019"/>
    <x v="1"/>
  </r>
  <r>
    <x v="64"/>
    <s v="Aug. 25, 2019"/>
    <x v="1"/>
  </r>
  <r>
    <x v="64"/>
    <s v="Aug. 25, 2019"/>
    <x v="1"/>
  </r>
  <r>
    <x v="64"/>
    <s v="Aug. 25, 2019"/>
    <x v="1"/>
  </r>
  <r>
    <x v="64"/>
    <s v="Aug. 25, 2019"/>
    <x v="1"/>
  </r>
  <r>
    <x v="64"/>
    <s v="Aug. 25, 2019"/>
    <x v="1"/>
  </r>
  <r>
    <x v="64"/>
    <s v="Aug. 25, 2019"/>
    <x v="1"/>
  </r>
  <r>
    <x v="64"/>
    <s v="Aug. 25, 2019"/>
    <x v="1"/>
  </r>
  <r>
    <x v="64"/>
    <s v="Aug. 25, 2019"/>
    <x v="1"/>
  </r>
  <r>
    <x v="64"/>
    <s v="Aug. 25, 2019"/>
    <x v="1"/>
  </r>
  <r>
    <x v="111"/>
    <s v="Aug. 23, 2019"/>
    <x v="1"/>
  </r>
  <r>
    <x v="20"/>
    <s v="Aug. 23, 2019"/>
    <x v="1"/>
  </r>
  <r>
    <x v="20"/>
    <s v="Aug. 23, 2019"/>
    <x v="1"/>
  </r>
  <r>
    <x v="20"/>
    <s v="Aug. 23, 2019"/>
    <x v="1"/>
  </r>
  <r>
    <x v="20"/>
    <s v="Aug. 23, 2019"/>
    <x v="1"/>
  </r>
  <r>
    <x v="20"/>
    <s v="Aug. 23, 2019"/>
    <x v="1"/>
  </r>
  <r>
    <x v="20"/>
    <s v="Aug. 23, 2019"/>
    <x v="1"/>
  </r>
  <r>
    <x v="20"/>
    <s v="Aug. 23, 2019"/>
    <x v="1"/>
  </r>
  <r>
    <x v="20"/>
    <s v="Aug. 23, 2019"/>
    <x v="1"/>
  </r>
  <r>
    <x v="20"/>
    <s v="Aug. 23, 2019"/>
    <x v="1"/>
  </r>
  <r>
    <x v="20"/>
    <s v="Aug. 23, 2019"/>
    <x v="1"/>
  </r>
  <r>
    <x v="20"/>
    <s v="Aug. 22, 2019"/>
    <x v="1"/>
  </r>
  <r>
    <x v="20"/>
    <s v="Aug. 22, 2019"/>
    <x v="1"/>
  </r>
  <r>
    <x v="20"/>
    <s v="Aug. 22, 2019"/>
    <x v="1"/>
  </r>
  <r>
    <x v="20"/>
    <s v="Aug. 21, 2019"/>
    <x v="1"/>
  </r>
  <r>
    <x v="111"/>
    <s v="Aug. 20, 2019"/>
    <x v="1"/>
  </r>
  <r>
    <x v="20"/>
    <s v="Aug. 20, 2019"/>
    <x v="1"/>
  </r>
  <r>
    <x v="64"/>
    <s v="Aug. 19, 2019"/>
    <x v="1"/>
  </r>
  <r>
    <x v="20"/>
    <s v="Aug. 19, 2019"/>
    <x v="1"/>
  </r>
  <r>
    <x v="64"/>
    <s v="Aug. 19, 2019"/>
    <x v="1"/>
  </r>
  <r>
    <x v="64"/>
    <s v="Aug. 19, 2019"/>
    <x v="1"/>
  </r>
  <r>
    <x v="64"/>
    <s v="Aug. 19, 2019"/>
    <x v="1"/>
  </r>
  <r>
    <x v="64"/>
    <s v="Aug. 19, 2019"/>
    <x v="1"/>
  </r>
  <r>
    <x v="64"/>
    <s v="Aug. 19, 2019"/>
    <x v="1"/>
  </r>
  <r>
    <x v="64"/>
    <s v="Aug. 19, 2019"/>
    <x v="1"/>
  </r>
  <r>
    <x v="64"/>
    <s v="Aug. 19, 2019"/>
    <x v="1"/>
  </r>
  <r>
    <x v="111"/>
    <s v="Aug. 16, 2019"/>
    <x v="1"/>
  </r>
  <r>
    <x v="20"/>
    <s v="Aug. 14, 2019"/>
    <x v="1"/>
  </r>
  <r>
    <x v="20"/>
    <s v="Aug. 14, 2019"/>
    <x v="1"/>
  </r>
  <r>
    <x v="20"/>
    <s v="Aug. 13, 2019"/>
    <x v="1"/>
  </r>
  <r>
    <x v="20"/>
    <s v="Aug. 13, 2019"/>
    <x v="1"/>
  </r>
  <r>
    <x v="111"/>
    <s v="Aug. 12, 2019"/>
    <x v="1"/>
  </r>
  <r>
    <x v="20"/>
    <s v="Aug. 12, 2019"/>
    <x v="1"/>
  </r>
  <r>
    <x v="20"/>
    <s v="Aug. 9, 2019"/>
    <x v="1"/>
  </r>
  <r>
    <x v="20"/>
    <s v="Aug. 8, 2019"/>
    <x v="1"/>
  </r>
  <r>
    <x v="20"/>
    <s v="Aug. 8, 2019"/>
    <x v="1"/>
  </r>
  <r>
    <x v="20"/>
    <s v="Aug. 8, 2019"/>
    <x v="1"/>
  </r>
  <r>
    <x v="151"/>
    <s v="Aug. 7, 2019"/>
    <x v="1"/>
  </r>
  <r>
    <x v="64"/>
    <s v="Aug. 7, 2019"/>
    <x v="1"/>
  </r>
  <r>
    <x v="64"/>
    <s v="Aug. 7, 2019"/>
    <x v="1"/>
  </r>
  <r>
    <x v="64"/>
    <s v="Aug. 7, 2019"/>
    <x v="1"/>
  </r>
  <r>
    <x v="151"/>
    <s v="Aug. 7, 2019"/>
    <x v="1"/>
  </r>
  <r>
    <x v="151"/>
    <s v="Aug. 5, 2019"/>
    <x v="1"/>
  </r>
  <r>
    <x v="20"/>
    <s v="Aug. 5, 2019"/>
    <x v="1"/>
  </r>
  <r>
    <x v="64"/>
    <s v="Aug. 3, 2019"/>
    <x v="1"/>
  </r>
  <r>
    <x v="64"/>
    <s v="Aug. 3, 2019"/>
    <x v="1"/>
  </r>
  <r>
    <x v="20"/>
    <s v="Aug. 2, 2019"/>
    <x v="1"/>
  </r>
  <r>
    <x v="111"/>
    <s v="Aug. 1,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111"/>
    <s v="July 30, 2019"/>
    <x v="1"/>
  </r>
  <r>
    <x v="20"/>
    <s v="July 29, 2019"/>
    <x v="1"/>
  </r>
  <r>
    <x v="20"/>
    <s v="July 29, 2019"/>
    <x v="1"/>
  </r>
  <r>
    <x v="20"/>
    <s v="July 29, 2019"/>
    <x v="1"/>
  </r>
  <r>
    <x v="20"/>
    <s v="July 29, 2019"/>
    <x v="1"/>
  </r>
  <r>
    <x v="20"/>
    <s v="July 29, 2019"/>
    <x v="1"/>
  </r>
  <r>
    <x v="20"/>
    <s v="July 29, 2019"/>
    <x v="1"/>
  </r>
  <r>
    <x v="20"/>
    <s v="July 29, 2019"/>
    <x v="1"/>
  </r>
  <r>
    <x v="20"/>
    <s v="July 29, 2019"/>
    <x v="1"/>
  </r>
  <r>
    <x v="20"/>
    <s v="July 29, 2019"/>
    <x v="1"/>
  </r>
  <r>
    <x v="111"/>
    <s v="July 25, 2019"/>
    <x v="1"/>
  </r>
  <r>
    <x v="64"/>
    <s v="July 25, 2019"/>
    <x v="1"/>
  </r>
  <r>
    <x v="64"/>
    <s v="July 25, 2019"/>
    <x v="1"/>
  </r>
  <r>
    <x v="64"/>
    <s v="July 25, 2019"/>
    <x v="1"/>
  </r>
  <r>
    <x v="64"/>
    <s v="July 25, 2019"/>
    <x v="1"/>
  </r>
  <r>
    <x v="64"/>
    <s v="July 25, 2019"/>
    <x v="1"/>
  </r>
  <r>
    <x v="64"/>
    <s v="July 25, 2019"/>
    <x v="1"/>
  </r>
  <r>
    <x v="64"/>
    <s v="July 25, 2019"/>
    <x v="1"/>
  </r>
  <r>
    <x v="64"/>
    <s v="July 25, 2019"/>
    <x v="1"/>
  </r>
  <r>
    <x v="64"/>
    <s v="July 25, 2019"/>
    <x v="1"/>
  </r>
  <r>
    <x v="64"/>
    <s v="July 25, 2019"/>
    <x v="1"/>
  </r>
  <r>
    <x v="64"/>
    <s v="July 25, 2019"/>
    <x v="1"/>
  </r>
  <r>
    <x v="64"/>
    <s v="July 25, 2019"/>
    <x v="1"/>
  </r>
  <r>
    <x v="64"/>
    <s v="July 25, 2019"/>
    <x v="1"/>
  </r>
  <r>
    <x v="64"/>
    <s v="July 25, 2019"/>
    <x v="1"/>
  </r>
  <r>
    <x v="64"/>
    <s v="July 25, 2019"/>
    <x v="1"/>
  </r>
  <r>
    <x v="64"/>
    <s v="July 25, 2019"/>
    <x v="1"/>
  </r>
  <r>
    <x v="64"/>
    <s v="July 25, 2019"/>
    <x v="1"/>
  </r>
  <r>
    <x v="151"/>
    <s v="July 24, 2019"/>
    <x v="1"/>
  </r>
  <r>
    <x v="151"/>
    <s v="July 24, 2019"/>
    <x v="1"/>
  </r>
  <r>
    <x v="111"/>
    <s v="July 23, 2019"/>
    <x v="1"/>
  </r>
  <r>
    <x v="111"/>
    <s v="July 19, 2019"/>
    <x v="1"/>
  </r>
  <r>
    <x v="64"/>
    <s v="July 17, 2019"/>
    <x v="1"/>
  </r>
  <r>
    <x v="64"/>
    <s v="July 17, 2019"/>
    <x v="1"/>
  </r>
  <r>
    <x v="64"/>
    <s v="July 17, 2019"/>
    <x v="1"/>
  </r>
  <r>
    <x v="64"/>
    <s v="July 17, 2019"/>
    <x v="1"/>
  </r>
  <r>
    <x v="64"/>
    <s v="July 17, 2019"/>
    <x v="1"/>
  </r>
  <r>
    <x v="64"/>
    <s v="July 17, 2019"/>
    <x v="1"/>
  </r>
  <r>
    <x v="64"/>
    <s v="July 17, 2019"/>
    <x v="1"/>
  </r>
  <r>
    <x v="151"/>
    <s v="July 16, 2019"/>
    <x v="1"/>
  </r>
  <r>
    <x v="151"/>
    <s v="July 16, 2019"/>
    <x v="1"/>
  </r>
  <r>
    <x v="151"/>
    <s v="July 16, 2019"/>
    <x v="1"/>
  </r>
  <r>
    <x v="111"/>
    <s v="July 16, 2019"/>
    <x v="1"/>
  </r>
  <r>
    <x v="151"/>
    <s v="July 12, 2019"/>
    <x v="1"/>
  </r>
  <r>
    <x v="151"/>
    <s v="July 12, 2019"/>
    <x v="1"/>
  </r>
  <r>
    <x v="64"/>
    <s v="July 11, 2019"/>
    <x v="1"/>
  </r>
  <r>
    <x v="151"/>
    <s v="July 8, 2019"/>
    <x v="1"/>
  </r>
  <r>
    <x v="151"/>
    <s v="July 5, 2019"/>
    <x v="1"/>
  </r>
  <r>
    <x v="151"/>
    <s v="July 5, 2019"/>
    <x v="1"/>
  </r>
  <r>
    <x v="151"/>
    <s v="July 5, 2019"/>
    <x v="1"/>
  </r>
  <r>
    <x v="151"/>
    <s v="July 5, 2019"/>
    <x v="1"/>
  </r>
  <r>
    <x v="111"/>
    <s v="July 2, 2019"/>
    <x v="1"/>
  </r>
  <r>
    <x v="151"/>
    <s v="July 2,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52"/>
    <s v="Oct 4, 2019"/>
    <x v="2"/>
  </r>
  <r>
    <x v="153"/>
    <s v="Oct 4, 2019"/>
    <x v="2"/>
  </r>
  <r>
    <x v="153"/>
    <s v="Oct 4, 2019"/>
    <x v="2"/>
  </r>
  <r>
    <x v="154"/>
    <s v="Oct 4, 2019"/>
    <x v="2"/>
  </r>
  <r>
    <x v="155"/>
    <s v="Oct 4, 2019"/>
    <x v="2"/>
  </r>
  <r>
    <x v="156"/>
    <s v="Oct 4, 2019"/>
    <x v="2"/>
  </r>
  <r>
    <x v="157"/>
    <s v="Oct 3, 2019"/>
    <x v="2"/>
  </r>
  <r>
    <x v="158"/>
    <s v="Oct 2, 2019"/>
    <x v="2"/>
  </r>
  <r>
    <x v="153"/>
    <s v="Oct 4, 2019"/>
    <x v="2"/>
  </r>
  <r>
    <x v="155"/>
    <s v="Oct 4, 2019"/>
    <x v="2"/>
  </r>
  <r>
    <x v="159"/>
    <s v="Oct 4, 2019"/>
    <x v="2"/>
  </r>
  <r>
    <x v="160"/>
    <s v="Oct 1, 2019"/>
    <x v="2"/>
  </r>
  <r>
    <x v="161"/>
    <s v="Oct 2, 2019"/>
    <x v="2"/>
  </r>
  <r>
    <x v="96"/>
    <s v="Oct 1, 2019"/>
    <x v="2"/>
  </r>
  <r>
    <x v="96"/>
    <s v="Oct 1, 2019"/>
    <x v="2"/>
  </r>
  <r>
    <x v="162"/>
    <s v="Oct 1, 2019"/>
    <x v="2"/>
  </r>
  <r>
    <x v="156"/>
    <s v="Oct 2, 2019"/>
    <x v="2"/>
  </r>
  <r>
    <x v="163"/>
    <s v="Sep 30, 2019"/>
    <x v="2"/>
  </r>
  <r>
    <x v="153"/>
    <s v="Oct 2, 2019"/>
    <x v="2"/>
  </r>
  <r>
    <x v="152"/>
    <s v="Oct 1, 2019"/>
    <x v="2"/>
  </r>
  <r>
    <x v="164"/>
    <s v="Sep 27, 2019"/>
    <x v="2"/>
  </r>
  <r>
    <x v="155"/>
    <s v="Oct 2, 2019"/>
    <x v="2"/>
  </r>
  <r>
    <x v="165"/>
    <s v="Sep 26, 2019"/>
    <x v="2"/>
  </r>
  <r>
    <x v="166"/>
    <s v="Sep 26, 2019"/>
    <x v="2"/>
  </r>
  <r>
    <x v="167"/>
    <s v="Sep 26, 2019"/>
    <x v="2"/>
  </r>
  <r>
    <x v="168"/>
    <s v="Sep 26, 2019"/>
    <x v="2"/>
  </r>
  <r>
    <x v="169"/>
    <s v="Sep 25, 2019"/>
    <x v="2"/>
  </r>
  <r>
    <x v="170"/>
    <s v="Sep 25, 2019"/>
    <x v="2"/>
  </r>
  <r>
    <x v="156"/>
    <s v="Sep 26, 2019"/>
    <x v="2"/>
  </r>
  <r>
    <x v="153"/>
    <s v="Sep 25, 2019"/>
    <x v="2"/>
  </r>
  <r>
    <x v="164"/>
    <s v="Sep 25, 2019"/>
    <x v="2"/>
  </r>
  <r>
    <x v="155"/>
    <s v="Sep 25, 2019"/>
    <x v="2"/>
  </r>
  <r>
    <x v="156"/>
    <s v="Sep 25, 2019"/>
    <x v="2"/>
  </r>
  <r>
    <x v="171"/>
    <s v="Sep 30, 2019"/>
    <x v="2"/>
  </r>
  <r>
    <x v="172"/>
    <s v="Sep 24, 2019"/>
    <x v="2"/>
  </r>
  <r>
    <x v="173"/>
    <s v="Sep 27, 2019"/>
    <x v="2"/>
  </r>
  <r>
    <x v="96"/>
    <s v="Sep 23, 2019"/>
    <x v="2"/>
  </r>
  <r>
    <x v="174"/>
    <s v="Sep 24, 2019"/>
    <x v="2"/>
  </r>
  <r>
    <x v="96"/>
    <s v="Sep 23, 2019"/>
    <x v="2"/>
  </r>
  <r>
    <x v="175"/>
    <s v="Sep 23, 2019"/>
    <x v="2"/>
  </r>
  <r>
    <x v="176"/>
    <s v="Sep 23, 2019"/>
    <x v="2"/>
  </r>
  <r>
    <x v="156"/>
    <s v="Sep 24, 2019"/>
    <x v="2"/>
  </r>
  <r>
    <x v="158"/>
    <s v="Sep 23, 2019"/>
    <x v="2"/>
  </r>
  <r>
    <x v="152"/>
    <s v="Sep 25, 2019"/>
    <x v="2"/>
  </r>
  <r>
    <x v="153"/>
    <s v="Sep 20, 2019"/>
    <x v="2"/>
  </r>
  <r>
    <x v="153"/>
    <s v="Sep 20, 2019"/>
    <x v="2"/>
  </r>
  <r>
    <x v="160"/>
    <s v="Sep 20, 2019"/>
    <x v="2"/>
  </r>
  <r>
    <x v="155"/>
    <s v="Sep 20, 2019"/>
    <x v="2"/>
  </r>
  <r>
    <x v="155"/>
    <s v="Sep 20, 2019"/>
    <x v="2"/>
  </r>
  <r>
    <x v="156"/>
    <s v="Sep 20, 2019"/>
    <x v="2"/>
  </r>
  <r>
    <x v="177"/>
    <s v="Sep 19, 2019"/>
    <x v="2"/>
  </r>
  <r>
    <x v="178"/>
    <s v="Sep 18, 2019"/>
    <x v="2"/>
  </r>
  <r>
    <x v="153"/>
    <s v="Sep 19, 2019"/>
    <x v="2"/>
  </r>
  <r>
    <x v="159"/>
    <s v="Sep 30, 2019"/>
    <x v="2"/>
  </r>
  <r>
    <x v="155"/>
    <s v="Sep 18, 2019"/>
    <x v="2"/>
  </r>
  <r>
    <x v="96"/>
    <s v="Sep 19, 2019"/>
    <x v="2"/>
  </r>
  <r>
    <x v="179"/>
    <s v="Sep 17, 2019"/>
    <x v="2"/>
  </r>
  <r>
    <x v="156"/>
    <s v="Sep 17, 2019"/>
    <x v="2"/>
  </r>
  <r>
    <x v="160"/>
    <s v="Sep 16, 2019"/>
    <x v="2"/>
  </r>
  <r>
    <x v="156"/>
    <s v="Sep 16, 2019"/>
    <x v="2"/>
  </r>
  <r>
    <x v="180"/>
    <s v="Sep 16, 2019"/>
    <x v="2"/>
  </r>
  <r>
    <x v="156"/>
    <s v="Sep 16, 2019"/>
    <x v="2"/>
  </r>
  <r>
    <x v="181"/>
    <s v="Sep 12, 2019"/>
    <x v="2"/>
  </r>
  <r>
    <x v="153"/>
    <s v="Sep 18, 2019"/>
    <x v="2"/>
  </r>
  <r>
    <x v="155"/>
    <s v="Sep 11, 2019"/>
    <x v="2"/>
  </r>
  <r>
    <x v="152"/>
    <s v="Sep 19, 2019"/>
    <x v="2"/>
  </r>
  <r>
    <x v="177"/>
    <s v="Sep 10, 2019"/>
    <x v="2"/>
  </r>
  <r>
    <x v="182"/>
    <s v="Sep 10, 2019"/>
    <x v="2"/>
  </r>
  <r>
    <x v="183"/>
    <s v="Sep 9, 2019"/>
    <x v="2"/>
  </r>
  <r>
    <x v="177"/>
    <s v="Sep 9, 2019"/>
    <x v="2"/>
  </r>
  <r>
    <x v="184"/>
    <s v="Sep 8, 2019"/>
    <x v="2"/>
  </r>
  <r>
    <x v="185"/>
    <s v="Sep 6, 2019"/>
    <x v="2"/>
  </r>
  <r>
    <x v="164"/>
    <s v="Sep 16, 2019"/>
    <x v="2"/>
  </r>
  <r>
    <x v="152"/>
    <s v="Sep 6, 2019"/>
    <x v="2"/>
  </r>
  <r>
    <x v="186"/>
    <s v="Sep 6, 2019"/>
    <x v="2"/>
  </r>
  <r>
    <x v="187"/>
    <s v="Sep 23, 2019"/>
    <x v="2"/>
  </r>
  <r>
    <x v="188"/>
    <s v="Sep 6, 2019"/>
    <x v="2"/>
  </r>
  <r>
    <x v="153"/>
    <s v="Sep 11, 2019"/>
    <x v="2"/>
  </r>
  <r>
    <x v="189"/>
    <s v="Sep 6, 2019"/>
    <x v="2"/>
  </r>
  <r>
    <x v="155"/>
    <s v="Sep 6, 2019"/>
    <x v="2"/>
  </r>
  <r>
    <x v="190"/>
    <s v="Sep 6, 2019"/>
    <x v="2"/>
  </r>
  <r>
    <x v="177"/>
    <s v="Sep 5, 2019"/>
    <x v="2"/>
  </r>
  <r>
    <x v="156"/>
    <s v="Sep 6, 2019"/>
    <x v="2"/>
  </r>
  <r>
    <x v="151"/>
    <s v="Sep 5, 2019"/>
    <x v="2"/>
  </r>
  <r>
    <x v="165"/>
    <s v="Sep 5, 2019"/>
    <x v="2"/>
  </r>
  <r>
    <x v="191"/>
    <s v="Sep 5, 2019"/>
    <x v="2"/>
  </r>
  <r>
    <x v="155"/>
    <s v="Sep 6, 2019"/>
    <x v="2"/>
  </r>
  <r>
    <x v="156"/>
    <s v="Sep 5, 2019"/>
    <x v="2"/>
  </r>
  <r>
    <x v="192"/>
    <s v="Sep 4, 2019"/>
    <x v="2"/>
  </r>
  <r>
    <x v="153"/>
    <s v="Sep 6, 2019"/>
    <x v="2"/>
  </r>
  <r>
    <x v="193"/>
    <s v="Sep 4, 2019"/>
    <x v="2"/>
  </r>
  <r>
    <x v="160"/>
    <s v="Sep 4, 2019"/>
    <x v="2"/>
  </r>
  <r>
    <x v="159"/>
    <s v="Sep 16, 2019"/>
    <x v="2"/>
  </r>
  <r>
    <x v="156"/>
    <s v="Sep 3, 2019"/>
    <x v="2"/>
  </r>
  <r>
    <x v="157"/>
    <s v="Sep 2, 2019"/>
    <x v="2"/>
  </r>
  <r>
    <x v="177"/>
    <s v="Sep 2, 2019"/>
    <x v="2"/>
  </r>
  <r>
    <x v="12"/>
    <s v="Sep 2, 2019"/>
    <x v="2"/>
  </r>
  <r>
    <x v="96"/>
    <s v="Sep 2, 2019"/>
    <x v="2"/>
  </r>
  <r>
    <x v="173"/>
    <s v="Aug 31, 2019"/>
    <x v="2"/>
  </r>
  <r>
    <x v="153"/>
    <s v="Sep 4, 2019"/>
    <x v="2"/>
  </r>
  <r>
    <x v="152"/>
    <s v="Aug 30, 2019"/>
    <x v="2"/>
  </r>
  <r>
    <x v="155"/>
    <s v="Aug 30, 2019"/>
    <x v="2"/>
  </r>
  <r>
    <x v="160"/>
    <s v="Aug 30, 2019"/>
    <x v="2"/>
  </r>
  <r>
    <x v="156"/>
    <s v="Aug 29, 2019"/>
    <x v="2"/>
  </r>
  <r>
    <x v="156"/>
    <s v="Aug 29, 2019"/>
    <x v="2"/>
  </r>
  <r>
    <x v="182"/>
    <s v="Aug 29, 2019"/>
    <x v="2"/>
  </r>
  <r>
    <x v="187"/>
    <s v="Sep 6, 2019"/>
    <x v="2"/>
  </r>
  <r>
    <x v="153"/>
    <s v="Aug 30, 2019"/>
    <x v="2"/>
  </r>
  <r>
    <x v="194"/>
    <s v="Aug 28, 2019"/>
    <x v="2"/>
  </r>
  <r>
    <x v="186"/>
    <s v="Sep 6, 2019"/>
    <x v="2"/>
  </r>
  <r>
    <x v="155"/>
    <s v="Aug 28, 2019"/>
    <x v="2"/>
  </r>
  <r>
    <x v="195"/>
    <s v="Aug 27, 2019"/>
    <x v="2"/>
  </r>
  <r>
    <x v="186"/>
    <s v="Aug 27, 2019"/>
    <x v="2"/>
  </r>
  <r>
    <x v="156"/>
    <s v="Aug 27, 2019"/>
    <x v="2"/>
  </r>
  <r>
    <x v="196"/>
    <s v="Aug 27, 2019"/>
    <x v="2"/>
  </r>
  <r>
    <x v="197"/>
    <s v="Sep 30, 2019"/>
    <x v="2"/>
  </r>
  <r>
    <x v="198"/>
    <s v="Aug 26, 2019"/>
    <x v="2"/>
  </r>
  <r>
    <x v="160"/>
    <s v="Aug 26, 2019"/>
    <x v="2"/>
  </r>
  <r>
    <x v="199"/>
    <s v="Aug 26, 2019"/>
    <x v="2"/>
  </r>
  <r>
    <x v="188"/>
    <s v="Aug 26, 2019"/>
    <x v="2"/>
  </r>
  <r>
    <x v="156"/>
    <s v="Aug 26, 2019"/>
    <x v="2"/>
  </r>
  <r>
    <x v="185"/>
    <s v="Aug 25, 2019"/>
    <x v="2"/>
  </r>
  <r>
    <x v="153"/>
    <s v="Aug 23, 2019"/>
    <x v="2"/>
  </r>
  <r>
    <x v="152"/>
    <s v="Aug 23, 2019"/>
    <x v="2"/>
  </r>
  <r>
    <x v="155"/>
    <s v="Aug 23, 2019"/>
    <x v="2"/>
  </r>
  <r>
    <x v="156"/>
    <s v="Aug 23, 2019"/>
    <x v="2"/>
  </r>
  <r>
    <x v="156"/>
    <s v="Aug 23, 2019"/>
    <x v="2"/>
  </r>
  <r>
    <x v="177"/>
    <s v="Aug 30, 2019"/>
    <x v="2"/>
  </r>
  <r>
    <x v="173"/>
    <s v="Aug 27, 2019"/>
    <x v="2"/>
  </r>
  <r>
    <x v="156"/>
    <s v="Aug 22, 2019"/>
    <x v="2"/>
  </r>
  <r>
    <x v="153"/>
    <s v="Aug 21, 2019"/>
    <x v="2"/>
  </r>
  <r>
    <x v="200"/>
    <s v="Aug 21, 2019"/>
    <x v="2"/>
  </r>
  <r>
    <x v="155"/>
    <s v="Aug 21, 2019"/>
    <x v="2"/>
  </r>
  <r>
    <x v="156"/>
    <s v="Aug 22, 2019"/>
    <x v="2"/>
  </r>
  <r>
    <x v="104"/>
    <s v="Aug 21, 2019"/>
    <x v="2"/>
  </r>
  <r>
    <x v="201"/>
    <s v="Aug 25, 2019"/>
    <x v="2"/>
  </r>
  <r>
    <x v="202"/>
    <s v="Aug 20, 2019"/>
    <x v="2"/>
  </r>
  <r>
    <x v="160"/>
    <s v="Aug 20, 2019"/>
    <x v="2"/>
  </r>
  <r>
    <x v="203"/>
    <s v="Aug 20, 2019"/>
    <x v="2"/>
  </r>
  <r>
    <x v="204"/>
    <s v="Aug 20, 2019"/>
    <x v="2"/>
  </r>
  <r>
    <x v="205"/>
    <s v="Aug 19, 2019"/>
    <x v="2"/>
  </r>
  <r>
    <x v="96"/>
    <s v="Aug 19, 2019"/>
    <x v="2"/>
  </r>
  <r>
    <x v="206"/>
    <s v="Aug 19, 2019"/>
    <x v="2"/>
  </r>
  <r>
    <x v="156"/>
    <s v="Aug 20, 2019"/>
    <x v="2"/>
  </r>
  <r>
    <x v="195"/>
    <s v="Aug 23, 2019"/>
    <x v="2"/>
  </r>
  <r>
    <x v="181"/>
    <s v="Aug 17, 2019"/>
    <x v="2"/>
  </r>
  <r>
    <x v="152"/>
    <s v="Aug 22, 2019"/>
    <x v="2"/>
  </r>
  <r>
    <x v="207"/>
    <s v="Aug 16, 2019"/>
    <x v="2"/>
  </r>
  <r>
    <x v="153"/>
    <s v="Aug 16, 2019"/>
    <x v="2"/>
  </r>
  <r>
    <x v="159"/>
    <s v="Sep 1, 2019"/>
    <x v="2"/>
  </r>
  <r>
    <x v="155"/>
    <s v="Aug 16, 2019"/>
    <x v="2"/>
  </r>
  <r>
    <x v="208"/>
    <s v="Aug 16, 2019"/>
    <x v="2"/>
  </r>
  <r>
    <x v="151"/>
    <s v="Aug 16, 2019"/>
    <x v="2"/>
  </r>
  <r>
    <x v="209"/>
    <s v="Aug 16, 2019"/>
    <x v="2"/>
  </r>
  <r>
    <x v="210"/>
    <s v="Aug 16, 2019"/>
    <x v="2"/>
  </r>
  <r>
    <x v="211"/>
    <s v="Aug 15, 2019"/>
    <x v="2"/>
  </r>
  <r>
    <x v="212"/>
    <s v="Aug 21, 2019"/>
    <x v="2"/>
  </r>
  <r>
    <x v="103"/>
    <s v="Aug 14, 2019"/>
    <x v="2"/>
  </r>
  <r>
    <x v="96"/>
    <s v="Aug 14, 2019"/>
    <x v="2"/>
  </r>
  <r>
    <x v="160"/>
    <s v="Aug 14, 2019"/>
    <x v="2"/>
  </r>
  <r>
    <x v="153"/>
    <s v="Aug 14, 2019"/>
    <x v="2"/>
  </r>
  <r>
    <x v="155"/>
    <s v="Aug 16, 2019"/>
    <x v="2"/>
  </r>
  <r>
    <x v="196"/>
    <s v="Aug 14, 2019"/>
    <x v="2"/>
  </r>
  <r>
    <x v="213"/>
    <s v="Aug 13, 2019"/>
    <x v="2"/>
  </r>
  <r>
    <x v="156"/>
    <s v="Aug 13, 2019"/>
    <x v="2"/>
  </r>
  <r>
    <x v="214"/>
    <s v="Aug 13, 2019"/>
    <x v="2"/>
  </r>
  <r>
    <x v="215"/>
    <s v="Aug 14, 2019"/>
    <x v="2"/>
  </r>
  <r>
    <x v="216"/>
    <s v="Aug 13, 2019"/>
    <x v="2"/>
  </r>
  <r>
    <x v="12"/>
    <s v="Sep 2, 2019"/>
    <x v="2"/>
  </r>
  <r>
    <x v="217"/>
    <s v="Aug 12, 2019"/>
    <x v="2"/>
  </r>
  <r>
    <x v="156"/>
    <s v="Aug 13, 2019"/>
    <x v="2"/>
  </r>
  <r>
    <x v="192"/>
    <s v="Aug 12, 2019"/>
    <x v="2"/>
  </r>
  <r>
    <x v="218"/>
    <s v="Aug 12, 2019"/>
    <x v="2"/>
  </r>
  <r>
    <x v="218"/>
    <s v="Aug 12, 2019"/>
    <x v="2"/>
  </r>
  <r>
    <x v="219"/>
    <s v="Aug 9, 2019"/>
    <x v="2"/>
  </r>
  <r>
    <x v="156"/>
    <s v="Aug 9, 2019"/>
    <x v="2"/>
  </r>
  <r>
    <x v="152"/>
    <s v="Aug 13, 2019"/>
    <x v="2"/>
  </r>
  <r>
    <x v="153"/>
    <s v="Aug 14, 2019"/>
    <x v="2"/>
  </r>
  <r>
    <x v="153"/>
    <s v="Aug 9, 2019"/>
    <x v="2"/>
  </r>
  <r>
    <x v="155"/>
    <s v="Aug 14, 2019"/>
    <x v="2"/>
  </r>
  <r>
    <x v="185"/>
    <s v="Aug 8, 2019"/>
    <x v="2"/>
  </r>
  <r>
    <x v="220"/>
    <s v="Aug 8, 2019"/>
    <x v="2"/>
  </r>
  <r>
    <x v="156"/>
    <s v="Aug 8, 2019"/>
    <x v="2"/>
  </r>
  <r>
    <x v="178"/>
    <s v="Sep 18, 2019"/>
    <x v="2"/>
  </r>
  <r>
    <x v="202"/>
    <s v="Aug 20, 2019"/>
    <x v="2"/>
  </r>
  <r>
    <x v="151"/>
    <s v="Aug 8, 2019"/>
    <x v="2"/>
  </r>
  <r>
    <x v="190"/>
    <s v="Aug 8, 2019"/>
    <x v="2"/>
  </r>
  <r>
    <x v="104"/>
    <s v="Aug 8, 2019"/>
    <x v="2"/>
  </r>
  <r>
    <x v="160"/>
    <s v="Aug 7, 2019"/>
    <x v="2"/>
  </r>
  <r>
    <x v="221"/>
    <s v="Aug 7, 2019"/>
    <x v="2"/>
  </r>
  <r>
    <x v="153"/>
    <s v="Aug 7, 2019"/>
    <x v="2"/>
  </r>
  <r>
    <x v="155"/>
    <s v="Aug 7, 2019"/>
    <x v="2"/>
  </r>
  <r>
    <x v="208"/>
    <s v="Sep 2, 2019"/>
    <x v="2"/>
  </r>
  <r>
    <x v="222"/>
    <s v="Aug 7, 2019"/>
    <x v="2"/>
  </r>
  <r>
    <x v="182"/>
    <s v="Aug 6, 2019"/>
    <x v="2"/>
  </r>
  <r>
    <x v="223"/>
    <s v="Aug 6, 2019"/>
    <x v="2"/>
  </r>
  <r>
    <x v="156"/>
    <s v="Aug 6, 2019"/>
    <x v="2"/>
  </r>
  <r>
    <x v="96"/>
    <s v="Aug 5, 2019"/>
    <x v="2"/>
  </r>
  <r>
    <x v="224"/>
    <s v="Aug 5, 2019"/>
    <x v="2"/>
  </r>
  <r>
    <x v="200"/>
    <s v="Aug 7, 2019"/>
    <x v="2"/>
  </r>
  <r>
    <x v="178"/>
    <s v="Aug 8, 2019"/>
    <x v="2"/>
  </r>
  <r>
    <x v="197"/>
    <s v="Aug 5, 2019"/>
    <x v="2"/>
  </r>
  <r>
    <x v="153"/>
    <s v="Aug 7, 2019"/>
    <x v="2"/>
  </r>
  <r>
    <x v="153"/>
    <s v="Aug 2, 2019"/>
    <x v="2"/>
  </r>
  <r>
    <x v="152"/>
    <s v="Aug 6, 2019"/>
    <x v="2"/>
  </r>
  <r>
    <x v="159"/>
    <s v="Aug 9, 2019"/>
    <x v="2"/>
  </r>
  <r>
    <x v="155"/>
    <s v="Aug 7, 2019"/>
    <x v="2"/>
  </r>
  <r>
    <x v="225"/>
    <s v="Aug 2, 2019"/>
    <x v="2"/>
  </r>
  <r>
    <x v="156"/>
    <s v="Aug 1, 2019"/>
    <x v="2"/>
  </r>
  <r>
    <x v="157"/>
    <s v="Aug 1, 2019"/>
    <x v="2"/>
  </r>
  <r>
    <x v="171"/>
    <s v="Aug 16, 2019"/>
    <x v="2"/>
  </r>
  <r>
    <x v="153"/>
    <s v="Aug 6, 2019"/>
    <x v="2"/>
  </r>
  <r>
    <x v="156"/>
    <s v="Aug 22, 2019"/>
    <x v="2"/>
  </r>
  <r>
    <x v="155"/>
    <s v="Jul 31, 2019"/>
    <x v="2"/>
  </r>
  <r>
    <x v="226"/>
    <s v="Jul 31, 2019"/>
    <x v="2"/>
  </r>
  <r>
    <x v="169"/>
    <s v="Sep 24, 2019"/>
    <x v="2"/>
  </r>
  <r>
    <x v="12"/>
    <s v="Jul 30, 2019"/>
    <x v="2"/>
  </r>
  <r>
    <x v="227"/>
    <s v="Aug 21, 2019"/>
    <x v="2"/>
  </r>
  <r>
    <x v="206"/>
    <s v="Aug 13, 2019"/>
    <x v="2"/>
  </r>
  <r>
    <x v="160"/>
    <s v="Jul 30, 2019"/>
    <x v="2"/>
  </r>
  <r>
    <x v="182"/>
    <s v="Jul 30, 2019"/>
    <x v="2"/>
  </r>
  <r>
    <x v="156"/>
    <s v="Jul 31, 2019"/>
    <x v="2"/>
  </r>
  <r>
    <x v="218"/>
    <s v="Aug 12, 2019"/>
    <x v="2"/>
  </r>
  <r>
    <x v="228"/>
    <s v="Jul 29, 2019"/>
    <x v="2"/>
  </r>
  <r>
    <x v="229"/>
    <s v="Aug 2, 2019"/>
    <x v="2"/>
  </r>
  <r>
    <x v="202"/>
    <s v="Jul 29, 2019"/>
    <x v="2"/>
  </r>
  <r>
    <x v="172"/>
    <s v="Jul 31, 2019"/>
    <x v="2"/>
  </r>
  <r>
    <x v="152"/>
    <s v="Jul 29, 2019"/>
    <x v="2"/>
  </r>
  <r>
    <x v="153"/>
    <s v="Jul 26, 2019"/>
    <x v="2"/>
  </r>
  <r>
    <x v="156"/>
    <s v="Jul 31, 2019"/>
    <x v="2"/>
  </r>
  <r>
    <x v="155"/>
    <s v="Jul 26, 2019"/>
    <x v="2"/>
  </r>
  <r>
    <x v="111"/>
    <s v="Jul 25, 2019"/>
    <x v="2"/>
  </r>
  <r>
    <x v="230"/>
    <s v="Sep 5, 2019"/>
    <x v="2"/>
  </r>
  <r>
    <x v="176"/>
    <s v="Aug 7, 2019"/>
    <x v="2"/>
  </r>
  <r>
    <x v="156"/>
    <s v="Jul 26, 2019"/>
    <x v="2"/>
  </r>
  <r>
    <x v="217"/>
    <s v="Jul 24, 2019"/>
    <x v="2"/>
  </r>
  <r>
    <x v="217"/>
    <s v="Jul 24, 2019"/>
    <x v="2"/>
  </r>
  <r>
    <x v="230"/>
    <s v="Jul 25, 2019"/>
    <x v="2"/>
  </r>
  <r>
    <x v="153"/>
    <s v="Jul 24, 2019"/>
    <x v="2"/>
  </r>
  <r>
    <x v="155"/>
    <s v="Jul 26, 2019"/>
    <x v="2"/>
  </r>
  <r>
    <x v="160"/>
    <s v="Jul 23, 2019"/>
    <x v="2"/>
  </r>
  <r>
    <x v="96"/>
    <s v="Jul 23, 2019"/>
    <x v="2"/>
  </r>
  <r>
    <x v="96"/>
    <s v="Jul 23, 2019"/>
    <x v="2"/>
  </r>
  <r>
    <x v="193"/>
    <s v="Jul 23, 2019"/>
    <x v="2"/>
  </r>
  <r>
    <x v="111"/>
    <s v="Jul 23, 2019"/>
    <x v="2"/>
  </r>
  <r>
    <x v="156"/>
    <s v="Jul 24, 2019"/>
    <x v="2"/>
  </r>
  <r>
    <x v="225"/>
    <s v="Jul 26, 2019"/>
    <x v="2"/>
  </r>
  <r>
    <x v="186"/>
    <s v="Sep 17, 2019"/>
    <x v="2"/>
  </r>
  <r>
    <x v="156"/>
    <s v="Sep 16, 2019"/>
    <x v="2"/>
  </r>
  <r>
    <x v="104"/>
    <s v="Jul 22, 2019"/>
    <x v="2"/>
  </r>
  <r>
    <x v="158"/>
    <s v="Jul 22, 2019"/>
    <x v="2"/>
  </r>
  <r>
    <x v="231"/>
    <s v="Jul 21, 2019"/>
    <x v="2"/>
  </r>
  <r>
    <x v="111"/>
    <s v="Jul 19, 2019"/>
    <x v="2"/>
  </r>
  <r>
    <x v="152"/>
    <s v="Jul 23, 2019"/>
    <x v="2"/>
  </r>
  <r>
    <x v="153"/>
    <s v="Jul 26, 2019"/>
    <x v="2"/>
  </r>
  <r>
    <x v="153"/>
    <s v="Jul 19, 2019"/>
    <x v="2"/>
  </r>
  <r>
    <x v="160"/>
    <s v="Jul 19, 2019"/>
    <x v="2"/>
  </r>
  <r>
    <x v="155"/>
    <s v="Jul 24, 2019"/>
    <x v="2"/>
  </r>
  <r>
    <x v="218"/>
    <s v="Jul 30, 2019"/>
    <x v="2"/>
  </r>
  <r>
    <x v="156"/>
    <s v="Jul 19, 2019"/>
    <x v="2"/>
  </r>
  <r>
    <x v="159"/>
    <s v="Jul 26, 2019"/>
    <x v="2"/>
  </r>
  <r>
    <x v="232"/>
    <s v="Jul 18, 2019"/>
    <x v="2"/>
  </r>
  <r>
    <x v="177"/>
    <s v="Jul 18, 2019"/>
    <x v="2"/>
  </r>
  <r>
    <x v="156"/>
    <s v="Jul 18, 2019"/>
    <x v="2"/>
  </r>
  <r>
    <x v="233"/>
    <s v="Jul 17, 2019"/>
    <x v="2"/>
  </r>
  <r>
    <x v="12"/>
    <s v="Jul 17, 2019"/>
    <x v="2"/>
  </r>
  <r>
    <x v="153"/>
    <s v="Jul 19, 2019"/>
    <x v="2"/>
  </r>
  <r>
    <x v="155"/>
    <s v="Jul 19, 2019"/>
    <x v="2"/>
  </r>
  <r>
    <x v="156"/>
    <s v="Jul 31, 2019"/>
    <x v="2"/>
  </r>
  <r>
    <x v="230"/>
    <s v="Jul 17, 2019"/>
    <x v="2"/>
  </r>
  <r>
    <x v="185"/>
    <s v="Jul 17, 2019"/>
    <x v="2"/>
  </r>
  <r>
    <x v="214"/>
    <s v="Aug 13, 2019"/>
    <x v="2"/>
  </r>
  <r>
    <x v="234"/>
    <s v="Jul 16, 2019"/>
    <x v="2"/>
  </r>
  <r>
    <x v="156"/>
    <s v="Jul 16, 2019"/>
    <x v="2"/>
  </r>
  <r>
    <x v="96"/>
    <s v="Jul 16, 2019"/>
    <x v="2"/>
  </r>
  <r>
    <x v="154"/>
    <s v="Jul 16, 2019"/>
    <x v="2"/>
  </r>
  <r>
    <x v="111"/>
    <s v="Jul 16, 2019"/>
    <x v="2"/>
  </r>
  <r>
    <x v="156"/>
    <s v="Jul 15, 2019"/>
    <x v="2"/>
  </r>
  <r>
    <x v="162"/>
    <s v="Sep 30, 2019"/>
    <x v="2"/>
  </r>
  <r>
    <x v="126"/>
    <s v="Jul 14, 2019"/>
    <x v="2"/>
  </r>
  <r>
    <x v="217"/>
    <s v="Jul 19, 2019"/>
    <x v="2"/>
  </r>
  <r>
    <x v="226"/>
    <s v="Jul 12, 2019"/>
    <x v="2"/>
  </r>
  <r>
    <x v="235"/>
    <s v="Jul 12, 2019"/>
    <x v="2"/>
  </r>
  <r>
    <x v="152"/>
    <s v="Jul 12, 2019"/>
    <x v="2"/>
  </r>
  <r>
    <x v="96"/>
    <s v="Jul 18, 2019"/>
    <x v="2"/>
  </r>
  <r>
    <x v="153"/>
    <s v="Jul 17, 2019"/>
    <x v="2"/>
  </r>
  <r>
    <x v="153"/>
    <s v="Jul 17, 2019"/>
    <x v="2"/>
  </r>
  <r>
    <x v="236"/>
    <s v="Jul 12, 2019"/>
    <x v="2"/>
  </r>
  <r>
    <x v="237"/>
    <s v="Jul 12, 2019"/>
    <x v="2"/>
  </r>
  <r>
    <x v="155"/>
    <s v="Jul 17, 2019"/>
    <x v="2"/>
  </r>
  <r>
    <x v="164"/>
    <s v="Jul 12, 2019"/>
    <x v="2"/>
  </r>
  <r>
    <x v="175"/>
    <s v="Jul 11, 2019"/>
    <x v="2"/>
  </r>
  <r>
    <x v="111"/>
    <s v="Jul 11, 2019"/>
    <x v="2"/>
  </r>
  <r>
    <x v="111"/>
    <s v="Jul 11, 2019"/>
    <x v="2"/>
  </r>
  <r>
    <x v="160"/>
    <s v="Jul 11, 2019"/>
    <x v="2"/>
  </r>
  <r>
    <x v="198"/>
    <s v="Aug 26, 2019"/>
    <x v="2"/>
  </r>
  <r>
    <x v="238"/>
    <s v="Jul 11, 2019"/>
    <x v="2"/>
  </r>
  <r>
    <x v="156"/>
    <s v="Jul 11, 2019"/>
    <x v="2"/>
  </r>
  <r>
    <x v="153"/>
    <s v="Jul 17, 2019"/>
    <x v="2"/>
  </r>
  <r>
    <x v="155"/>
    <s v="Jul 17, 2019"/>
    <x v="2"/>
  </r>
  <r>
    <x v="182"/>
    <s v="Jul 10, 2019"/>
    <x v="2"/>
  </r>
  <r>
    <x v="190"/>
    <s v="Jul 10, 2019"/>
    <x v="2"/>
  </r>
  <r>
    <x v="222"/>
    <s v="Jul 9, 2019"/>
    <x v="2"/>
  </r>
  <r>
    <x v="230"/>
    <s v="Jul 9, 2019"/>
    <x v="2"/>
  </r>
  <r>
    <x v="156"/>
    <s v="Jul 17, 2019"/>
    <x v="2"/>
  </r>
  <r>
    <x v="239"/>
    <s v="Jul 9, 2019"/>
    <x v="2"/>
  </r>
  <r>
    <x v="111"/>
    <s v="Jul 8, 2019"/>
    <x v="2"/>
  </r>
  <r>
    <x v="156"/>
    <s v="Jul 8, 2019"/>
    <x v="2"/>
  </r>
  <r>
    <x v="230"/>
    <s v="Jul 8, 2019"/>
    <x v="2"/>
  </r>
  <r>
    <x v="240"/>
    <s v="Jul 8, 2019"/>
    <x v="2"/>
  </r>
  <r>
    <x v="156"/>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FDB821-580B-264D-8582-79A423B97C6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246" firstHeaderRow="1" firstDataRow="2" firstDataCol="1"/>
  <pivotFields count="3">
    <pivotField axis="axisRow" showAll="0">
      <items count="244">
        <item x="91"/>
        <item x="35"/>
        <item x="0"/>
        <item x="115"/>
        <item x="104"/>
        <item x="66"/>
        <item x="145"/>
        <item x="113"/>
        <item x="37"/>
        <item x="19"/>
        <item x="44"/>
        <item x="13"/>
        <item x="45"/>
        <item x="137"/>
        <item x="88"/>
        <item x="120"/>
        <item x="141"/>
        <item x="105"/>
        <item x="109"/>
        <item x="92"/>
        <item x="117"/>
        <item x="73"/>
        <item x="81"/>
        <item x="138"/>
        <item x="87"/>
        <item x="5"/>
        <item x="128"/>
        <item x="76"/>
        <item x="56"/>
        <item x="75"/>
        <item x="97"/>
        <item x="55"/>
        <item x="78"/>
        <item x="21"/>
        <item x="53"/>
        <item x="29"/>
        <item x="30"/>
        <item x="112"/>
        <item x="32"/>
        <item x="144"/>
        <item x="101"/>
        <item x="83"/>
        <item x="8"/>
        <item x="94"/>
        <item x="63"/>
        <item x="42"/>
        <item x="25"/>
        <item x="99"/>
        <item x="149"/>
        <item x="93"/>
        <item x="119"/>
        <item x="51"/>
        <item x="90"/>
        <item x="82"/>
        <item x="71"/>
        <item x="106"/>
        <item x="52"/>
        <item x="130"/>
        <item x="20"/>
        <item x="127"/>
        <item x="24"/>
        <item x="34"/>
        <item x="136"/>
        <item x="65"/>
        <item x="114"/>
        <item x="134"/>
        <item x="133"/>
        <item x="85"/>
        <item x="147"/>
        <item x="3"/>
        <item x="86"/>
        <item x="12"/>
        <item x="9"/>
        <item x="1"/>
        <item x="50"/>
        <item x="23"/>
        <item x="47"/>
        <item x="116"/>
        <item x="31"/>
        <item x="49"/>
        <item x="69"/>
        <item x="148"/>
        <item x="100"/>
        <item x="131"/>
        <item x="108"/>
        <item x="118"/>
        <item x="89"/>
        <item x="150"/>
        <item x="146"/>
        <item x="126"/>
        <item x="59"/>
        <item x="72"/>
        <item x="58"/>
        <item x="60"/>
        <item x="43"/>
        <item x="14"/>
        <item x="140"/>
        <item x="122"/>
        <item x="129"/>
        <item x="103"/>
        <item x="61"/>
        <item x="39"/>
        <item x="2"/>
        <item x="7"/>
        <item x="26"/>
        <item x="16"/>
        <item x="27"/>
        <item x="62"/>
        <item x="4"/>
        <item x="54"/>
        <item x="11"/>
        <item x="10"/>
        <item x="132"/>
        <item x="80"/>
        <item x="41"/>
        <item x="151"/>
        <item x="33"/>
        <item x="48"/>
        <item x="98"/>
        <item x="36"/>
        <item x="74"/>
        <item x="139"/>
        <item x="84"/>
        <item x="17"/>
        <item x="121"/>
        <item x="40"/>
        <item x="110"/>
        <item x="22"/>
        <item x="79"/>
        <item x="18"/>
        <item x="111"/>
        <item x="64"/>
        <item x="15"/>
        <item x="68"/>
        <item x="57"/>
        <item x="107"/>
        <item x="95"/>
        <item x="123"/>
        <item x="28"/>
        <item x="96"/>
        <item x="46"/>
        <item x="6"/>
        <item x="142"/>
        <item x="67"/>
        <item x="143"/>
        <item x="124"/>
        <item x="70"/>
        <item x="135"/>
        <item x="38"/>
        <item x="125"/>
        <item x="77"/>
        <item x="102"/>
        <item x="156"/>
        <item x="152"/>
        <item x="153"/>
        <item x="154"/>
        <item x="155"/>
        <item m="1" x="241"/>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m="1" x="242"/>
        <item x="232"/>
        <item x="233"/>
        <item x="234"/>
        <item x="235"/>
        <item x="236"/>
        <item x="237"/>
        <item x="238"/>
        <item x="239"/>
        <item x="240"/>
        <item t="default"/>
      </items>
    </pivotField>
    <pivotField dataField="1" showAll="0"/>
    <pivotField axis="axisCol" showAll="0" sortType="ascending" defaultSubtotal="0">
      <items count="4">
        <item x="3"/>
        <item x="0"/>
        <item x="1"/>
        <item x="2"/>
      </items>
    </pivotField>
  </pivotFields>
  <rowFields count="1">
    <field x="0"/>
  </rowFields>
  <rowItems count="2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4"/>
    </i>
    <i>
      <x v="235"/>
    </i>
    <i>
      <x v="236"/>
    </i>
    <i>
      <x v="237"/>
    </i>
    <i>
      <x v="238"/>
    </i>
    <i>
      <x v="239"/>
    </i>
    <i>
      <x v="240"/>
    </i>
    <i>
      <x v="241"/>
    </i>
    <i>
      <x v="242"/>
    </i>
    <i t="grand">
      <x/>
    </i>
  </rowItems>
  <colFields count="1">
    <field x="2"/>
  </colFields>
  <colItems count="5">
    <i>
      <x/>
    </i>
    <i>
      <x v="1"/>
    </i>
    <i>
      <x v="2"/>
    </i>
    <i>
      <x v="3"/>
    </i>
    <i t="grand">
      <x/>
    </i>
  </colItems>
  <dataFields count="1">
    <dataField name="Count of Post Dat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17" Type="http://schemas.openxmlformats.org/officeDocument/2006/relationships/hyperlink" Target="https://esljobmap.com/kocotutor/employment/jobpost/1200/change/?_changelist_filters=p%3D1" TargetMode="External"/><Relationship Id="rId21" Type="http://schemas.openxmlformats.org/officeDocument/2006/relationships/hyperlink" Target="https://esljobmap.com/kocotutor/employment/jobpost/1301/change/?_changelist_filters=p%3D0" TargetMode="External"/><Relationship Id="rId42" Type="http://schemas.openxmlformats.org/officeDocument/2006/relationships/hyperlink" Target="https://esljobmap.com/kocotutor/employment/jobpost/1275/change/?_changelist_filters=p%3D0" TargetMode="External"/><Relationship Id="rId63" Type="http://schemas.openxmlformats.org/officeDocument/2006/relationships/hyperlink" Target="https://esljobmap.com/kocotutor/employment/jobpost/1254/change/?_changelist_filters=p%3D0" TargetMode="External"/><Relationship Id="rId84" Type="http://schemas.openxmlformats.org/officeDocument/2006/relationships/hyperlink" Target="https://esljobmap.com/kocotutor/employment/jobpost/1233/change/?_changelist_filters=p%3D0" TargetMode="External"/><Relationship Id="rId138" Type="http://schemas.openxmlformats.org/officeDocument/2006/relationships/hyperlink" Target="https://esljobmap.com/kocotutor/employment/jobpost/1151/change/?_changelist_filters=p%3D1" TargetMode="External"/><Relationship Id="rId159" Type="http://schemas.openxmlformats.org/officeDocument/2006/relationships/hyperlink" Target="https://esljobmap.com/kocotutor/employment/jobpost/1124/change/?_changelist_filters=p%3D1" TargetMode="External"/><Relationship Id="rId170" Type="http://schemas.openxmlformats.org/officeDocument/2006/relationships/hyperlink" Target="https://esljobmap.com/kocotutor/employment/jobpost/1113/change/?_changelist_filters=p%3D1" TargetMode="External"/><Relationship Id="rId191" Type="http://schemas.openxmlformats.org/officeDocument/2006/relationships/hyperlink" Target="https://esljobmap.com/kocotutor/employment/jobpost/1090/change/?_changelist_filters=p%3D1" TargetMode="External"/><Relationship Id="rId205" Type="http://schemas.openxmlformats.org/officeDocument/2006/relationships/hyperlink" Target="https://esljobmap.com/kocotutor/employment/jobpost/1076/change/?_changelist_filters=p%3D2" TargetMode="External"/><Relationship Id="rId226" Type="http://schemas.openxmlformats.org/officeDocument/2006/relationships/hyperlink" Target="https://esljobmap.com/kocotutor/employment/jobpost/1055/change/?_changelist_filters=p%3D2" TargetMode="External"/><Relationship Id="rId107" Type="http://schemas.openxmlformats.org/officeDocument/2006/relationships/hyperlink" Target="https://esljobmap.com/kocotutor/employment/jobpost/1210/change/?_changelist_filters=p%3D1" TargetMode="External"/><Relationship Id="rId11" Type="http://schemas.openxmlformats.org/officeDocument/2006/relationships/hyperlink" Target="https://esljobmap.com/kocotutor/employment/jobpost/1312/change/?_changelist_filters=p%3D0" TargetMode="External"/><Relationship Id="rId32" Type="http://schemas.openxmlformats.org/officeDocument/2006/relationships/hyperlink" Target="https://esljobmap.com/kocotutor/employment/jobpost/1285/change/?_changelist_filters=p%3D0" TargetMode="External"/><Relationship Id="rId53" Type="http://schemas.openxmlformats.org/officeDocument/2006/relationships/hyperlink" Target="https://esljobmap.com/kocotutor/employment/jobpost/1264/change/?_changelist_filters=p%3D0" TargetMode="External"/><Relationship Id="rId74" Type="http://schemas.openxmlformats.org/officeDocument/2006/relationships/hyperlink" Target="https://esljobmap.com/kocotutor/employment/jobpost/1243/change/?_changelist_filters=p%3D0" TargetMode="External"/><Relationship Id="rId128" Type="http://schemas.openxmlformats.org/officeDocument/2006/relationships/hyperlink" Target="https://esljobmap.com/kocotutor/employment/jobpost/1182/change/?_changelist_filters=p%3D1" TargetMode="External"/><Relationship Id="rId149" Type="http://schemas.openxmlformats.org/officeDocument/2006/relationships/hyperlink" Target="https://esljobmap.com/kocotutor/employment/jobpost/1134/change/?_changelist_filters=p%3D1" TargetMode="External"/><Relationship Id="rId5" Type="http://schemas.openxmlformats.org/officeDocument/2006/relationships/hyperlink" Target="https://esljobmap.com/kocotutor/employment/jobpost/1318/change/?_changelist_filters=p%3D0" TargetMode="External"/><Relationship Id="rId95" Type="http://schemas.openxmlformats.org/officeDocument/2006/relationships/hyperlink" Target="https://esljobmap.com/kocotutor/employment/jobpost/1222/change/?_changelist_filters=p%3D0" TargetMode="External"/><Relationship Id="rId160" Type="http://schemas.openxmlformats.org/officeDocument/2006/relationships/hyperlink" Target="https://esljobmap.com/kocotutor/employment/jobpost/1123/change/?_changelist_filters=p%3D1" TargetMode="External"/><Relationship Id="rId181" Type="http://schemas.openxmlformats.org/officeDocument/2006/relationships/hyperlink" Target="https://esljobmap.com/kocotutor/employment/jobpost/1100/change/?_changelist_filters=p%3D1" TargetMode="External"/><Relationship Id="rId216" Type="http://schemas.openxmlformats.org/officeDocument/2006/relationships/hyperlink" Target="https://esljobmap.com/kocotutor/employment/jobpost/1065/change/?_changelist_filters=p%3D2" TargetMode="External"/><Relationship Id="rId22" Type="http://schemas.openxmlformats.org/officeDocument/2006/relationships/hyperlink" Target="https://esljobmap.com/kocotutor/employment/jobpost/1300/change/?_changelist_filters=p%3D0" TargetMode="External"/><Relationship Id="rId43" Type="http://schemas.openxmlformats.org/officeDocument/2006/relationships/hyperlink" Target="https://esljobmap.com/kocotutor/employment/jobpost/1274/change/?_changelist_filters=p%3D0" TargetMode="External"/><Relationship Id="rId64" Type="http://schemas.openxmlformats.org/officeDocument/2006/relationships/hyperlink" Target="https://esljobmap.com/kocotutor/employment/jobpost/1253/change/?_changelist_filters=p%3D0" TargetMode="External"/><Relationship Id="rId118" Type="http://schemas.openxmlformats.org/officeDocument/2006/relationships/hyperlink" Target="https://esljobmap.com/kocotutor/employment/jobpost/1199/change/?_changelist_filters=p%3D1" TargetMode="External"/><Relationship Id="rId139" Type="http://schemas.openxmlformats.org/officeDocument/2006/relationships/hyperlink" Target="https://esljobmap.com/kocotutor/employment/jobpost/1150/change/?_changelist_filters=p%3D1" TargetMode="External"/><Relationship Id="rId85" Type="http://schemas.openxmlformats.org/officeDocument/2006/relationships/hyperlink" Target="https://esljobmap.com/kocotutor/employment/jobpost/1232/change/?_changelist_filters=p%3D0" TargetMode="External"/><Relationship Id="rId150" Type="http://schemas.openxmlformats.org/officeDocument/2006/relationships/hyperlink" Target="https://esljobmap.com/kocotutor/employment/jobpost/1133/change/?_changelist_filters=p%3D1" TargetMode="External"/><Relationship Id="rId171" Type="http://schemas.openxmlformats.org/officeDocument/2006/relationships/hyperlink" Target="https://esljobmap.com/kocotutor/employment/jobpost/1112/change/?_changelist_filters=p%3D1" TargetMode="External"/><Relationship Id="rId192" Type="http://schemas.openxmlformats.org/officeDocument/2006/relationships/hyperlink" Target="https://esljobmap.com/kocotutor/employment/jobpost/1089/change/?_changelist_filters=p%3D1" TargetMode="External"/><Relationship Id="rId206" Type="http://schemas.openxmlformats.org/officeDocument/2006/relationships/hyperlink" Target="https://esljobmap.com/kocotutor/employment/jobpost/1075/change/?_changelist_filters=p%3D2" TargetMode="External"/><Relationship Id="rId227" Type="http://schemas.openxmlformats.org/officeDocument/2006/relationships/hyperlink" Target="https://esljobmap.com/kocotutor/employment/jobpost/1054/change/?_changelist_filters=p%3D2" TargetMode="External"/><Relationship Id="rId12" Type="http://schemas.openxmlformats.org/officeDocument/2006/relationships/hyperlink" Target="https://esljobmap.com/kocotutor/employment/jobpost/1311/change/?_changelist_filters=p%3D0" TargetMode="External"/><Relationship Id="rId33" Type="http://schemas.openxmlformats.org/officeDocument/2006/relationships/hyperlink" Target="https://esljobmap.com/kocotutor/employment/jobpost/1284/change/?_changelist_filters=p%3D0" TargetMode="External"/><Relationship Id="rId108" Type="http://schemas.openxmlformats.org/officeDocument/2006/relationships/hyperlink" Target="https://esljobmap.com/kocotutor/employment/jobpost/1209/change/?_changelist_filters=p%3D1" TargetMode="External"/><Relationship Id="rId129" Type="http://schemas.openxmlformats.org/officeDocument/2006/relationships/hyperlink" Target="https://esljobmap.com/kocotutor/employment/jobpost/1180/change/?_changelist_filters=p%3D1" TargetMode="External"/><Relationship Id="rId54" Type="http://schemas.openxmlformats.org/officeDocument/2006/relationships/hyperlink" Target="https://esljobmap.com/kocotutor/employment/jobpost/1263/change/?_changelist_filters=p%3D0" TargetMode="External"/><Relationship Id="rId75" Type="http://schemas.openxmlformats.org/officeDocument/2006/relationships/hyperlink" Target="https://esljobmap.com/kocotutor/employment/jobpost/1242/change/?_changelist_filters=p%3D0" TargetMode="External"/><Relationship Id="rId96" Type="http://schemas.openxmlformats.org/officeDocument/2006/relationships/hyperlink" Target="https://esljobmap.com/kocotutor/employment/jobpost/1221/change/?_changelist_filters=p%3D0" TargetMode="External"/><Relationship Id="rId140" Type="http://schemas.openxmlformats.org/officeDocument/2006/relationships/hyperlink" Target="https://esljobmap.com/kocotutor/employment/jobpost/1148/change/?_changelist_filters=p%3D1" TargetMode="External"/><Relationship Id="rId161" Type="http://schemas.openxmlformats.org/officeDocument/2006/relationships/hyperlink" Target="https://esljobmap.com/kocotutor/employment/jobpost/1122/change/?_changelist_filters=p%3D1" TargetMode="External"/><Relationship Id="rId182" Type="http://schemas.openxmlformats.org/officeDocument/2006/relationships/hyperlink" Target="https://esljobmap.com/kocotutor/employment/jobpost/1099/change/?_changelist_filters=p%3D1" TargetMode="External"/><Relationship Id="rId217" Type="http://schemas.openxmlformats.org/officeDocument/2006/relationships/hyperlink" Target="https://esljobmap.com/kocotutor/employment/jobpost/1064/change/?_changelist_filters=p%3D2" TargetMode="External"/><Relationship Id="rId6" Type="http://schemas.openxmlformats.org/officeDocument/2006/relationships/hyperlink" Target="https://esljobmap.com/kocotutor/employment/jobpost/1317/change/?_changelist_filters=p%3D0" TargetMode="External"/><Relationship Id="rId23" Type="http://schemas.openxmlformats.org/officeDocument/2006/relationships/hyperlink" Target="https://esljobmap.com/kocotutor/employment/jobpost/1299/change/?_changelist_filters=p%3D0" TargetMode="External"/><Relationship Id="rId119" Type="http://schemas.openxmlformats.org/officeDocument/2006/relationships/hyperlink" Target="https://esljobmap.com/kocotutor/employment/jobpost/1198/change/?_changelist_filters=p%3D1" TargetMode="External"/><Relationship Id="rId44" Type="http://schemas.openxmlformats.org/officeDocument/2006/relationships/hyperlink" Target="https://esljobmap.com/kocotutor/employment/jobpost/1273/change/?_changelist_filters=p%3D0" TargetMode="External"/><Relationship Id="rId65" Type="http://schemas.openxmlformats.org/officeDocument/2006/relationships/hyperlink" Target="https://esljobmap.com/kocotutor/employment/jobpost/1252/change/?_changelist_filters=p%3D0" TargetMode="External"/><Relationship Id="rId86" Type="http://schemas.openxmlformats.org/officeDocument/2006/relationships/hyperlink" Target="https://esljobmap.com/kocotutor/employment/jobpost/1231/change/?_changelist_filters=p%3D0" TargetMode="External"/><Relationship Id="rId130" Type="http://schemas.openxmlformats.org/officeDocument/2006/relationships/hyperlink" Target="https://esljobmap.com/kocotutor/employment/jobpost/1179/change/?_changelist_filters=p%3D1" TargetMode="External"/><Relationship Id="rId151" Type="http://schemas.openxmlformats.org/officeDocument/2006/relationships/hyperlink" Target="https://esljobmap.com/kocotutor/employment/jobpost/1132/change/?_changelist_filters=p%3D1" TargetMode="External"/><Relationship Id="rId172" Type="http://schemas.openxmlformats.org/officeDocument/2006/relationships/hyperlink" Target="https://esljobmap.com/kocotutor/employment/jobpost/1111/change/?_changelist_filters=p%3D1" TargetMode="External"/><Relationship Id="rId193" Type="http://schemas.openxmlformats.org/officeDocument/2006/relationships/hyperlink" Target="https://esljobmap.com/kocotutor/employment/jobpost/1088/change/?_changelist_filters=p%3D1" TargetMode="External"/><Relationship Id="rId207" Type="http://schemas.openxmlformats.org/officeDocument/2006/relationships/hyperlink" Target="https://esljobmap.com/kocotutor/employment/jobpost/1074/change/?_changelist_filters=p%3D2" TargetMode="External"/><Relationship Id="rId228" Type="http://schemas.openxmlformats.org/officeDocument/2006/relationships/hyperlink" Target="https://esljobmap.com/kocotutor/employment/jobpost/1053/change/?_changelist_filters=p%3D2" TargetMode="External"/><Relationship Id="rId13" Type="http://schemas.openxmlformats.org/officeDocument/2006/relationships/hyperlink" Target="https://esljobmap.com/kocotutor/employment/jobpost/1310/change/?_changelist_filters=p%3D0" TargetMode="External"/><Relationship Id="rId109" Type="http://schemas.openxmlformats.org/officeDocument/2006/relationships/hyperlink" Target="https://esljobmap.com/kocotutor/employment/jobpost/1208/change/?_changelist_filters=p%3D1" TargetMode="External"/><Relationship Id="rId34" Type="http://schemas.openxmlformats.org/officeDocument/2006/relationships/hyperlink" Target="https://esljobmap.com/kocotutor/employment/jobpost/1283/change/?_changelist_filters=p%3D0" TargetMode="External"/><Relationship Id="rId55" Type="http://schemas.openxmlformats.org/officeDocument/2006/relationships/hyperlink" Target="https://esljobmap.com/kocotutor/employment/jobpost/1262/change/?_changelist_filters=p%3D0" TargetMode="External"/><Relationship Id="rId76" Type="http://schemas.openxmlformats.org/officeDocument/2006/relationships/hyperlink" Target="https://esljobmap.com/kocotutor/employment/jobpost/1241/change/?_changelist_filters=p%3D0" TargetMode="External"/><Relationship Id="rId97" Type="http://schemas.openxmlformats.org/officeDocument/2006/relationships/hyperlink" Target="https://esljobmap.com/kocotutor/employment/jobpost/1220/change/?_changelist_filters=p%3D1" TargetMode="External"/><Relationship Id="rId120" Type="http://schemas.openxmlformats.org/officeDocument/2006/relationships/hyperlink" Target="https://esljobmap.com/kocotutor/employment/jobpost/1197/change/?_changelist_filters=p%3D1" TargetMode="External"/><Relationship Id="rId141" Type="http://schemas.openxmlformats.org/officeDocument/2006/relationships/hyperlink" Target="https://esljobmap.com/kocotutor/employment/jobpost/1146/change/?_changelist_filters=p%3D1" TargetMode="External"/><Relationship Id="rId7" Type="http://schemas.openxmlformats.org/officeDocument/2006/relationships/hyperlink" Target="https://esljobmap.com/kocotutor/employment/jobpost/1316/change/?_changelist_filters=p%3D0" TargetMode="External"/><Relationship Id="rId162" Type="http://schemas.openxmlformats.org/officeDocument/2006/relationships/hyperlink" Target="https://esljobmap.com/kocotutor/employment/jobpost/1121/change/?_changelist_filters=p%3D1" TargetMode="External"/><Relationship Id="rId183" Type="http://schemas.openxmlformats.org/officeDocument/2006/relationships/hyperlink" Target="https://esljobmap.com/kocotutor/employment/jobpost/1098/change/?_changelist_filters=p%3D1" TargetMode="External"/><Relationship Id="rId218" Type="http://schemas.openxmlformats.org/officeDocument/2006/relationships/hyperlink" Target="https://esljobmap.com/kocotutor/employment/jobpost/1063/change/?_changelist_filters=p%3D2" TargetMode="External"/><Relationship Id="rId24" Type="http://schemas.openxmlformats.org/officeDocument/2006/relationships/hyperlink" Target="https://esljobmap.com/kocotutor/employment/jobpost/1298/change/?_changelist_filters=p%3D0" TargetMode="External"/><Relationship Id="rId45" Type="http://schemas.openxmlformats.org/officeDocument/2006/relationships/hyperlink" Target="https://esljobmap.com/kocotutor/employment/jobpost/1272/change/?_changelist_filters=p%3D0" TargetMode="External"/><Relationship Id="rId66" Type="http://schemas.openxmlformats.org/officeDocument/2006/relationships/hyperlink" Target="https://esljobmap.com/kocotutor/employment/jobpost/1251/change/?_changelist_filters=p%3D0" TargetMode="External"/><Relationship Id="rId87" Type="http://schemas.openxmlformats.org/officeDocument/2006/relationships/hyperlink" Target="https://esljobmap.com/kocotutor/employment/jobpost/1230/change/?_changelist_filters=p%3D0" TargetMode="External"/><Relationship Id="rId110" Type="http://schemas.openxmlformats.org/officeDocument/2006/relationships/hyperlink" Target="https://esljobmap.com/kocotutor/employment/jobpost/1207/change/?_changelist_filters=p%3D1" TargetMode="External"/><Relationship Id="rId131" Type="http://schemas.openxmlformats.org/officeDocument/2006/relationships/hyperlink" Target="https://esljobmap.com/kocotutor/employment/jobpost/1178/change/?_changelist_filters=p%3D1" TargetMode="External"/><Relationship Id="rId152" Type="http://schemas.openxmlformats.org/officeDocument/2006/relationships/hyperlink" Target="https://esljobmap.com/kocotutor/employment/jobpost/1131/change/?_changelist_filters=p%3D1" TargetMode="External"/><Relationship Id="rId173" Type="http://schemas.openxmlformats.org/officeDocument/2006/relationships/hyperlink" Target="https://esljobmap.com/kocotutor/employment/jobpost/1110/change/?_changelist_filters=p%3D1" TargetMode="External"/><Relationship Id="rId194" Type="http://schemas.openxmlformats.org/officeDocument/2006/relationships/hyperlink" Target="https://esljobmap.com/kocotutor/employment/jobpost/1087/change/?_changelist_filters=p%3D1" TargetMode="External"/><Relationship Id="rId208" Type="http://schemas.openxmlformats.org/officeDocument/2006/relationships/hyperlink" Target="https://esljobmap.com/kocotutor/employment/jobpost/1073/change/?_changelist_filters=p%3D2" TargetMode="External"/><Relationship Id="rId229" Type="http://schemas.openxmlformats.org/officeDocument/2006/relationships/hyperlink" Target="https://esljobmap.com/kocotutor/employment/jobpost/1052/change/?_changelist_filters=p%3D2" TargetMode="External"/><Relationship Id="rId14" Type="http://schemas.openxmlformats.org/officeDocument/2006/relationships/hyperlink" Target="https://esljobmap.com/kocotutor/employment/jobpost/1309/change/?_changelist_filters=p%3D0" TargetMode="External"/><Relationship Id="rId35" Type="http://schemas.openxmlformats.org/officeDocument/2006/relationships/hyperlink" Target="https://esljobmap.com/kocotutor/employment/jobpost/1282/change/?_changelist_filters=p%3D0" TargetMode="External"/><Relationship Id="rId56" Type="http://schemas.openxmlformats.org/officeDocument/2006/relationships/hyperlink" Target="https://esljobmap.com/kocotutor/employment/jobpost/1261/change/?_changelist_filters=p%3D0" TargetMode="External"/><Relationship Id="rId77" Type="http://schemas.openxmlformats.org/officeDocument/2006/relationships/hyperlink" Target="https://esljobmap.com/kocotutor/employment/jobpost/1240/change/?_changelist_filters=p%3D0" TargetMode="External"/><Relationship Id="rId100" Type="http://schemas.openxmlformats.org/officeDocument/2006/relationships/hyperlink" Target="https://esljobmap.com/kocotutor/employment/jobpost/1217/change/?_changelist_filters=p%3D1" TargetMode="External"/><Relationship Id="rId8" Type="http://schemas.openxmlformats.org/officeDocument/2006/relationships/hyperlink" Target="https://esljobmap.com/kocotutor/employment/jobpost/1315/change/?_changelist_filters=p%3D0" TargetMode="External"/><Relationship Id="rId98" Type="http://schemas.openxmlformats.org/officeDocument/2006/relationships/hyperlink" Target="https://esljobmap.com/kocotutor/employment/jobpost/1219/change/?_changelist_filters=p%3D1" TargetMode="External"/><Relationship Id="rId121" Type="http://schemas.openxmlformats.org/officeDocument/2006/relationships/hyperlink" Target="https://esljobmap.com/kocotutor/employment/jobpost/1195/change/?_changelist_filters=p%3D1" TargetMode="External"/><Relationship Id="rId142" Type="http://schemas.openxmlformats.org/officeDocument/2006/relationships/hyperlink" Target="https://esljobmap.com/kocotutor/employment/jobpost/1145/change/?_changelist_filters=p%3D1" TargetMode="External"/><Relationship Id="rId163" Type="http://schemas.openxmlformats.org/officeDocument/2006/relationships/hyperlink" Target="https://esljobmap.com/kocotutor/employment/jobpost/1120/change/?_changelist_filters=p%3D1" TargetMode="External"/><Relationship Id="rId184" Type="http://schemas.openxmlformats.org/officeDocument/2006/relationships/hyperlink" Target="https://esljobmap.com/kocotutor/employment/jobpost/1097/change/?_changelist_filters=p%3D1" TargetMode="External"/><Relationship Id="rId219" Type="http://schemas.openxmlformats.org/officeDocument/2006/relationships/hyperlink" Target="https://esljobmap.com/kocotutor/employment/jobpost/1062/change/?_changelist_filters=p%3D2" TargetMode="External"/><Relationship Id="rId25" Type="http://schemas.openxmlformats.org/officeDocument/2006/relationships/hyperlink" Target="https://esljobmap.com/kocotutor/employment/jobpost/1297/change/?_changelist_filters=p%3D0" TargetMode="External"/><Relationship Id="rId46" Type="http://schemas.openxmlformats.org/officeDocument/2006/relationships/hyperlink" Target="https://esljobmap.com/kocotutor/employment/jobpost/1271/change/?_changelist_filters=p%3D0" TargetMode="External"/><Relationship Id="rId67" Type="http://schemas.openxmlformats.org/officeDocument/2006/relationships/hyperlink" Target="https://esljobmap.com/kocotutor/employment/jobpost/1250/change/?_changelist_filters=p%3D0" TargetMode="External"/><Relationship Id="rId116" Type="http://schemas.openxmlformats.org/officeDocument/2006/relationships/hyperlink" Target="https://esljobmap.com/kocotutor/employment/jobpost/1201/change/?_changelist_filters=p%3D1" TargetMode="External"/><Relationship Id="rId137" Type="http://schemas.openxmlformats.org/officeDocument/2006/relationships/hyperlink" Target="https://esljobmap.com/kocotutor/employment/jobpost/1153/change/?_changelist_filters=p%3D1" TargetMode="External"/><Relationship Id="rId158" Type="http://schemas.openxmlformats.org/officeDocument/2006/relationships/hyperlink" Target="https://esljobmap.com/kocotutor/employment/jobpost/1125/change/?_changelist_filters=p%3D1" TargetMode="External"/><Relationship Id="rId20" Type="http://schemas.openxmlformats.org/officeDocument/2006/relationships/hyperlink" Target="https://esljobmap.com/kocotutor/employment/jobpost/1302/change/?_changelist_filters=p%3D0" TargetMode="External"/><Relationship Id="rId41" Type="http://schemas.openxmlformats.org/officeDocument/2006/relationships/hyperlink" Target="https://esljobmap.com/kocotutor/employment/jobpost/1276/change/?_changelist_filters=p%3D0" TargetMode="External"/><Relationship Id="rId62" Type="http://schemas.openxmlformats.org/officeDocument/2006/relationships/hyperlink" Target="https://esljobmap.com/kocotutor/employment/jobpost/1255/change/?_changelist_filters=p%3D0" TargetMode="External"/><Relationship Id="rId83" Type="http://schemas.openxmlformats.org/officeDocument/2006/relationships/hyperlink" Target="https://esljobmap.com/kocotutor/employment/jobpost/1234/change/?_changelist_filters=p%3D0" TargetMode="External"/><Relationship Id="rId88" Type="http://schemas.openxmlformats.org/officeDocument/2006/relationships/hyperlink" Target="https://esljobmap.com/kocotutor/employment/jobpost/1229/change/?_changelist_filters=p%3D0" TargetMode="External"/><Relationship Id="rId111" Type="http://schemas.openxmlformats.org/officeDocument/2006/relationships/hyperlink" Target="https://esljobmap.com/kocotutor/employment/jobpost/1206/change/?_changelist_filters=p%3D1" TargetMode="External"/><Relationship Id="rId132" Type="http://schemas.openxmlformats.org/officeDocument/2006/relationships/hyperlink" Target="https://esljobmap.com/kocotutor/employment/jobpost/1164/change/?_changelist_filters=p%3D1" TargetMode="External"/><Relationship Id="rId153" Type="http://schemas.openxmlformats.org/officeDocument/2006/relationships/hyperlink" Target="https://esljobmap.com/kocotutor/employment/jobpost/1130/change/?_changelist_filters=p%3D1" TargetMode="External"/><Relationship Id="rId174" Type="http://schemas.openxmlformats.org/officeDocument/2006/relationships/hyperlink" Target="https://esljobmap.com/kocotutor/employment/jobpost/1109/change/?_changelist_filters=p%3D1" TargetMode="External"/><Relationship Id="rId179" Type="http://schemas.openxmlformats.org/officeDocument/2006/relationships/hyperlink" Target="https://esljobmap.com/kocotutor/employment/jobpost/1102/change/?_changelist_filters=p%3D1" TargetMode="External"/><Relationship Id="rId195" Type="http://schemas.openxmlformats.org/officeDocument/2006/relationships/hyperlink" Target="https://esljobmap.com/kocotutor/employment/jobpost/1086/change/?_changelist_filters=p%3D1" TargetMode="External"/><Relationship Id="rId209" Type="http://schemas.openxmlformats.org/officeDocument/2006/relationships/hyperlink" Target="https://esljobmap.com/kocotutor/employment/jobpost/1072/change/?_changelist_filters=p%3D2" TargetMode="External"/><Relationship Id="rId190" Type="http://schemas.openxmlformats.org/officeDocument/2006/relationships/hyperlink" Target="https://esljobmap.com/kocotutor/employment/jobpost/1091/change/?_changelist_filters=p%3D1" TargetMode="External"/><Relationship Id="rId204" Type="http://schemas.openxmlformats.org/officeDocument/2006/relationships/hyperlink" Target="https://esljobmap.com/kocotutor/employment/jobpost/1077/change/?_changelist_filters=p%3D2" TargetMode="External"/><Relationship Id="rId220" Type="http://schemas.openxmlformats.org/officeDocument/2006/relationships/hyperlink" Target="https://esljobmap.com/kocotutor/employment/jobpost/1061/change/?_changelist_filters=p%3D2" TargetMode="External"/><Relationship Id="rId225" Type="http://schemas.openxmlformats.org/officeDocument/2006/relationships/hyperlink" Target="https://esljobmap.com/kocotutor/employment/jobpost/1056/change/?_changelist_filters=p%3D2" TargetMode="External"/><Relationship Id="rId15" Type="http://schemas.openxmlformats.org/officeDocument/2006/relationships/hyperlink" Target="https://esljobmap.com/kocotutor/employment/jobpost/1307/change/?_changelist_filters=p%3D0" TargetMode="External"/><Relationship Id="rId36" Type="http://schemas.openxmlformats.org/officeDocument/2006/relationships/hyperlink" Target="https://esljobmap.com/kocotutor/employment/jobpost/1281/change/?_changelist_filters=p%3D0" TargetMode="External"/><Relationship Id="rId57" Type="http://schemas.openxmlformats.org/officeDocument/2006/relationships/hyperlink" Target="https://esljobmap.com/kocotutor/employment/jobpost/1260/change/?_changelist_filters=p%3D0" TargetMode="External"/><Relationship Id="rId106" Type="http://schemas.openxmlformats.org/officeDocument/2006/relationships/hyperlink" Target="https://esljobmap.com/kocotutor/employment/jobpost/1211/change/?_changelist_filters=p%3D1" TargetMode="External"/><Relationship Id="rId127" Type="http://schemas.openxmlformats.org/officeDocument/2006/relationships/hyperlink" Target="https://esljobmap.com/kocotutor/employment/jobpost/1183/change/?_changelist_filters=p%3D1" TargetMode="External"/><Relationship Id="rId10" Type="http://schemas.openxmlformats.org/officeDocument/2006/relationships/hyperlink" Target="https://esljobmap.com/kocotutor/employment/jobpost/1313/change/?_changelist_filters=p%3D0" TargetMode="External"/><Relationship Id="rId31" Type="http://schemas.openxmlformats.org/officeDocument/2006/relationships/hyperlink" Target="https://esljobmap.com/kocotutor/employment/jobpost/1286/change/?_changelist_filters=p%3D0" TargetMode="External"/><Relationship Id="rId52" Type="http://schemas.openxmlformats.org/officeDocument/2006/relationships/hyperlink" Target="https://esljobmap.com/kocotutor/employment/jobpost/1265/change/?_changelist_filters=p%3D0" TargetMode="External"/><Relationship Id="rId73" Type="http://schemas.openxmlformats.org/officeDocument/2006/relationships/hyperlink" Target="https://esljobmap.com/kocotutor/employment/jobpost/1244/change/?_changelist_filters=p%3D0" TargetMode="External"/><Relationship Id="rId78" Type="http://schemas.openxmlformats.org/officeDocument/2006/relationships/hyperlink" Target="https://esljobmap.com/kocotutor/employment/jobpost/1239/change/?_changelist_filters=p%3D0" TargetMode="External"/><Relationship Id="rId94" Type="http://schemas.openxmlformats.org/officeDocument/2006/relationships/hyperlink" Target="https://esljobmap.com/kocotutor/employment/jobpost/1223/change/?_changelist_filters=p%3D0" TargetMode="External"/><Relationship Id="rId99" Type="http://schemas.openxmlformats.org/officeDocument/2006/relationships/hyperlink" Target="https://esljobmap.com/kocotutor/employment/jobpost/1218/change/?_changelist_filters=p%3D1" TargetMode="External"/><Relationship Id="rId101" Type="http://schemas.openxmlformats.org/officeDocument/2006/relationships/hyperlink" Target="https://esljobmap.com/kocotutor/employment/jobpost/1216/change/?_changelist_filters=p%3D1" TargetMode="External"/><Relationship Id="rId122" Type="http://schemas.openxmlformats.org/officeDocument/2006/relationships/hyperlink" Target="https://esljobmap.com/kocotutor/employment/jobpost/1193/change/?_changelist_filters=p%3D1" TargetMode="External"/><Relationship Id="rId143" Type="http://schemas.openxmlformats.org/officeDocument/2006/relationships/hyperlink" Target="https://esljobmap.com/kocotutor/employment/jobpost/1144/change/?_changelist_filters=p%3D1" TargetMode="External"/><Relationship Id="rId148" Type="http://schemas.openxmlformats.org/officeDocument/2006/relationships/hyperlink" Target="https://esljobmap.com/kocotutor/employment/jobpost/1135/change/?_changelist_filters=p%3D1" TargetMode="External"/><Relationship Id="rId164" Type="http://schemas.openxmlformats.org/officeDocument/2006/relationships/hyperlink" Target="https://esljobmap.com/kocotutor/employment/jobpost/1119/change/?_changelist_filters=p%3D1" TargetMode="External"/><Relationship Id="rId169" Type="http://schemas.openxmlformats.org/officeDocument/2006/relationships/hyperlink" Target="https://esljobmap.com/kocotutor/employment/jobpost/1114/change/?_changelist_filters=p%3D1" TargetMode="External"/><Relationship Id="rId185" Type="http://schemas.openxmlformats.org/officeDocument/2006/relationships/hyperlink" Target="https://esljobmap.com/kocotutor/employment/jobpost/1096/change/?_changelist_filters=p%3D1" TargetMode="External"/><Relationship Id="rId4" Type="http://schemas.openxmlformats.org/officeDocument/2006/relationships/hyperlink" Target="https://esljobmap.com/kocotutor/employment/jobpost/1319/change/?_changelist_filters=p%3D0" TargetMode="External"/><Relationship Id="rId9" Type="http://schemas.openxmlformats.org/officeDocument/2006/relationships/hyperlink" Target="https://esljobmap.com/kocotutor/employment/jobpost/1314/change/?_changelist_filters=p%3D0" TargetMode="External"/><Relationship Id="rId180" Type="http://schemas.openxmlformats.org/officeDocument/2006/relationships/hyperlink" Target="https://esljobmap.com/kocotutor/employment/jobpost/1101/change/?_changelist_filters=p%3D1" TargetMode="External"/><Relationship Id="rId210" Type="http://schemas.openxmlformats.org/officeDocument/2006/relationships/hyperlink" Target="https://esljobmap.com/kocotutor/employment/jobpost/1071/change/?_changelist_filters=p%3D2" TargetMode="External"/><Relationship Id="rId215" Type="http://schemas.openxmlformats.org/officeDocument/2006/relationships/hyperlink" Target="https://esljobmap.com/kocotutor/employment/jobpost/1066/change/?_changelist_filters=p%3D2" TargetMode="External"/><Relationship Id="rId26" Type="http://schemas.openxmlformats.org/officeDocument/2006/relationships/hyperlink" Target="https://esljobmap.com/kocotutor/employment/jobpost/1296/change/?_changelist_filters=p%3D0" TargetMode="External"/><Relationship Id="rId47" Type="http://schemas.openxmlformats.org/officeDocument/2006/relationships/hyperlink" Target="https://esljobmap.com/kocotutor/employment/jobpost/1270/change/?_changelist_filters=p%3D0" TargetMode="External"/><Relationship Id="rId68" Type="http://schemas.openxmlformats.org/officeDocument/2006/relationships/hyperlink" Target="https://esljobmap.com/kocotutor/employment/jobpost/1249/change/?_changelist_filters=p%3D0" TargetMode="External"/><Relationship Id="rId89" Type="http://schemas.openxmlformats.org/officeDocument/2006/relationships/hyperlink" Target="https://esljobmap.com/kocotutor/employment/jobpost/1228/change/?_changelist_filters=p%3D0" TargetMode="External"/><Relationship Id="rId112" Type="http://schemas.openxmlformats.org/officeDocument/2006/relationships/hyperlink" Target="https://esljobmap.com/kocotutor/employment/jobpost/1205/change/?_changelist_filters=p%3D1" TargetMode="External"/><Relationship Id="rId133" Type="http://schemas.openxmlformats.org/officeDocument/2006/relationships/hyperlink" Target="https://esljobmap.com/kocotutor/employment/jobpost/1162/change/?_changelist_filters=p%3D1" TargetMode="External"/><Relationship Id="rId154" Type="http://schemas.openxmlformats.org/officeDocument/2006/relationships/hyperlink" Target="https://esljobmap.com/kocotutor/employment/jobpost/1129/change/?_changelist_filters=p%3D1" TargetMode="External"/><Relationship Id="rId175" Type="http://schemas.openxmlformats.org/officeDocument/2006/relationships/hyperlink" Target="https://esljobmap.com/kocotutor/employment/jobpost/1106/change/?_changelist_filters=p%3D1" TargetMode="External"/><Relationship Id="rId196" Type="http://schemas.openxmlformats.org/officeDocument/2006/relationships/hyperlink" Target="https://esljobmap.com/kocotutor/employment/jobpost/1085/change/?_changelist_filters=p%3D1" TargetMode="External"/><Relationship Id="rId200" Type="http://schemas.openxmlformats.org/officeDocument/2006/relationships/hyperlink" Target="https://esljobmap.com/kocotutor/employment/jobpost/1081/change/?_changelist_filters=p%3D2" TargetMode="External"/><Relationship Id="rId16" Type="http://schemas.openxmlformats.org/officeDocument/2006/relationships/hyperlink" Target="https://esljobmap.com/kocotutor/employment/jobpost/1306/change/?_changelist_filters=p%3D0" TargetMode="External"/><Relationship Id="rId221" Type="http://schemas.openxmlformats.org/officeDocument/2006/relationships/hyperlink" Target="https://esljobmap.com/kocotutor/employment/jobpost/1060/change/?_changelist_filters=p%3D2" TargetMode="External"/><Relationship Id="rId37" Type="http://schemas.openxmlformats.org/officeDocument/2006/relationships/hyperlink" Target="https://esljobmap.com/kocotutor/employment/jobpost/1280/change/?_changelist_filters=p%3D0" TargetMode="External"/><Relationship Id="rId58" Type="http://schemas.openxmlformats.org/officeDocument/2006/relationships/hyperlink" Target="https://esljobmap.com/kocotutor/employment/jobpost/1259/change/?_changelist_filters=p%3D0" TargetMode="External"/><Relationship Id="rId79" Type="http://schemas.openxmlformats.org/officeDocument/2006/relationships/hyperlink" Target="https://esljobmap.com/kocotutor/employment/jobpost/1238/change/?_changelist_filters=p%3D0" TargetMode="External"/><Relationship Id="rId102" Type="http://schemas.openxmlformats.org/officeDocument/2006/relationships/hyperlink" Target="https://esljobmap.com/kocotutor/employment/jobpost/1215/change/?_changelist_filters=p%3D1" TargetMode="External"/><Relationship Id="rId123" Type="http://schemas.openxmlformats.org/officeDocument/2006/relationships/hyperlink" Target="https://esljobmap.com/kocotutor/employment/jobpost/1192/change/?_changelist_filters=p%3D1" TargetMode="External"/><Relationship Id="rId144" Type="http://schemas.openxmlformats.org/officeDocument/2006/relationships/hyperlink" Target="https://esljobmap.com/kocotutor/employment/jobpost/1139/change/?_changelist_filters=p%3D1" TargetMode="External"/><Relationship Id="rId90" Type="http://schemas.openxmlformats.org/officeDocument/2006/relationships/hyperlink" Target="https://esljobmap.com/kocotutor/employment/jobpost/1227/change/?_changelist_filters=p%3D0" TargetMode="External"/><Relationship Id="rId165" Type="http://schemas.openxmlformats.org/officeDocument/2006/relationships/hyperlink" Target="https://esljobmap.com/kocotutor/employment/jobpost/1118/change/?_changelist_filters=p%3D1" TargetMode="External"/><Relationship Id="rId186" Type="http://schemas.openxmlformats.org/officeDocument/2006/relationships/hyperlink" Target="https://esljobmap.com/kocotutor/employment/jobpost/1095/change/?_changelist_filters=p%3D1" TargetMode="External"/><Relationship Id="rId211" Type="http://schemas.openxmlformats.org/officeDocument/2006/relationships/hyperlink" Target="https://esljobmap.com/kocotutor/employment/jobpost/1070/change/?_changelist_filters=p%3D2" TargetMode="External"/><Relationship Id="rId27" Type="http://schemas.openxmlformats.org/officeDocument/2006/relationships/hyperlink" Target="https://esljobmap.com/kocotutor/employment/jobpost/1295/change/?_changelist_filters=p%3D0" TargetMode="External"/><Relationship Id="rId48" Type="http://schemas.openxmlformats.org/officeDocument/2006/relationships/hyperlink" Target="https://esljobmap.com/kocotutor/employment/jobpost/1269/change/?_changelist_filters=p%3D0" TargetMode="External"/><Relationship Id="rId69" Type="http://schemas.openxmlformats.org/officeDocument/2006/relationships/hyperlink" Target="https://esljobmap.com/kocotutor/employment/jobpost/1248/change/?_changelist_filters=p%3D0" TargetMode="External"/><Relationship Id="rId113" Type="http://schemas.openxmlformats.org/officeDocument/2006/relationships/hyperlink" Target="https://esljobmap.com/kocotutor/employment/jobpost/1204/change/?_changelist_filters=p%3D1" TargetMode="External"/><Relationship Id="rId134" Type="http://schemas.openxmlformats.org/officeDocument/2006/relationships/hyperlink" Target="https://esljobmap.com/kocotutor/employment/jobpost/1161/change/?_changelist_filters=p%3D1" TargetMode="External"/><Relationship Id="rId80" Type="http://schemas.openxmlformats.org/officeDocument/2006/relationships/hyperlink" Target="https://esljobmap.com/kocotutor/employment/jobpost/1237/change/?_changelist_filters=p%3D0" TargetMode="External"/><Relationship Id="rId155" Type="http://schemas.openxmlformats.org/officeDocument/2006/relationships/hyperlink" Target="https://esljobmap.com/kocotutor/employment/jobpost/1128/change/?_changelist_filters=p%3D1" TargetMode="External"/><Relationship Id="rId176" Type="http://schemas.openxmlformats.org/officeDocument/2006/relationships/hyperlink" Target="https://esljobmap.com/kocotutor/employment/jobpost/1105/change/?_changelist_filters=p%3D1" TargetMode="External"/><Relationship Id="rId197" Type="http://schemas.openxmlformats.org/officeDocument/2006/relationships/hyperlink" Target="https://esljobmap.com/kocotutor/employment/jobpost/1084/change/?_changelist_filters=p%3D2" TargetMode="External"/><Relationship Id="rId201" Type="http://schemas.openxmlformats.org/officeDocument/2006/relationships/hyperlink" Target="https://esljobmap.com/kocotutor/employment/jobpost/1080/change/?_changelist_filters=p%3D2" TargetMode="External"/><Relationship Id="rId222" Type="http://schemas.openxmlformats.org/officeDocument/2006/relationships/hyperlink" Target="https://esljobmap.com/kocotutor/employment/jobpost/1059/change/?_changelist_filters=p%3D2" TargetMode="External"/><Relationship Id="rId17" Type="http://schemas.openxmlformats.org/officeDocument/2006/relationships/hyperlink" Target="https://esljobmap.com/kocotutor/employment/jobpost/1305/change/?_changelist_filters=p%3D0" TargetMode="External"/><Relationship Id="rId38" Type="http://schemas.openxmlformats.org/officeDocument/2006/relationships/hyperlink" Target="https://esljobmap.com/kocotutor/employment/jobpost/1279/change/?_changelist_filters=p%3D0" TargetMode="External"/><Relationship Id="rId59" Type="http://schemas.openxmlformats.org/officeDocument/2006/relationships/hyperlink" Target="https://esljobmap.com/kocotutor/employment/jobpost/1258/change/?_changelist_filters=p%3D0" TargetMode="External"/><Relationship Id="rId103" Type="http://schemas.openxmlformats.org/officeDocument/2006/relationships/hyperlink" Target="https://esljobmap.com/kocotutor/employment/jobpost/1214/change/?_changelist_filters=p%3D1" TargetMode="External"/><Relationship Id="rId124" Type="http://schemas.openxmlformats.org/officeDocument/2006/relationships/hyperlink" Target="https://esljobmap.com/kocotutor/employment/jobpost/1191/change/?_changelist_filters=p%3D1" TargetMode="External"/><Relationship Id="rId70" Type="http://schemas.openxmlformats.org/officeDocument/2006/relationships/hyperlink" Target="https://esljobmap.com/kocotutor/employment/jobpost/1247/change/?_changelist_filters=p%3D0" TargetMode="External"/><Relationship Id="rId91" Type="http://schemas.openxmlformats.org/officeDocument/2006/relationships/hyperlink" Target="https://esljobmap.com/kocotutor/employment/jobpost/1226/change/?_changelist_filters=p%3D0" TargetMode="External"/><Relationship Id="rId145" Type="http://schemas.openxmlformats.org/officeDocument/2006/relationships/hyperlink" Target="https://esljobmap.com/kocotutor/employment/jobpost/1138/change/?_changelist_filters=p%3D1" TargetMode="External"/><Relationship Id="rId166" Type="http://schemas.openxmlformats.org/officeDocument/2006/relationships/hyperlink" Target="https://esljobmap.com/kocotutor/employment/jobpost/1117/change/?_changelist_filters=p%3D1" TargetMode="External"/><Relationship Id="rId187" Type="http://schemas.openxmlformats.org/officeDocument/2006/relationships/hyperlink" Target="https://esljobmap.com/kocotutor/employment/jobpost/1094/change/?_changelist_filters=p%3D1" TargetMode="External"/><Relationship Id="rId1" Type="http://schemas.openxmlformats.org/officeDocument/2006/relationships/hyperlink" Target="https://esljobmap.com/kocotutor/employment/jobpost/1322/change/?_changelist_filters=p%3D0" TargetMode="External"/><Relationship Id="rId212" Type="http://schemas.openxmlformats.org/officeDocument/2006/relationships/hyperlink" Target="https://esljobmap.com/kocotutor/employment/jobpost/1069/change/?_changelist_filters=p%3D2" TargetMode="External"/><Relationship Id="rId28" Type="http://schemas.openxmlformats.org/officeDocument/2006/relationships/hyperlink" Target="https://esljobmap.com/kocotutor/employment/jobpost/1289/change/?_changelist_filters=p%3D0" TargetMode="External"/><Relationship Id="rId49" Type="http://schemas.openxmlformats.org/officeDocument/2006/relationships/hyperlink" Target="https://esljobmap.com/kocotutor/employment/jobpost/1268/change/?_changelist_filters=p%3D0" TargetMode="External"/><Relationship Id="rId114" Type="http://schemas.openxmlformats.org/officeDocument/2006/relationships/hyperlink" Target="https://esljobmap.com/kocotutor/employment/jobpost/1203/change/?_changelist_filters=p%3D1" TargetMode="External"/><Relationship Id="rId60" Type="http://schemas.openxmlformats.org/officeDocument/2006/relationships/hyperlink" Target="https://esljobmap.com/kocotutor/employment/jobpost/1257/change/?_changelist_filters=p%3D0" TargetMode="External"/><Relationship Id="rId81" Type="http://schemas.openxmlformats.org/officeDocument/2006/relationships/hyperlink" Target="https://esljobmap.com/kocotutor/employment/jobpost/1236/change/?_changelist_filters=p%3D0" TargetMode="External"/><Relationship Id="rId135" Type="http://schemas.openxmlformats.org/officeDocument/2006/relationships/hyperlink" Target="https://esljobmap.com/kocotutor/employment/jobpost/1157/change/?_changelist_filters=p%3D1" TargetMode="External"/><Relationship Id="rId156" Type="http://schemas.openxmlformats.org/officeDocument/2006/relationships/hyperlink" Target="https://esljobmap.com/kocotutor/employment/jobpost/1127/change/?_changelist_filters=p%3D1" TargetMode="External"/><Relationship Id="rId177" Type="http://schemas.openxmlformats.org/officeDocument/2006/relationships/hyperlink" Target="https://esljobmap.com/kocotutor/employment/jobpost/1104/change/?_changelist_filters=p%3D1" TargetMode="External"/><Relationship Id="rId198" Type="http://schemas.openxmlformats.org/officeDocument/2006/relationships/hyperlink" Target="https://esljobmap.com/kocotutor/employment/jobpost/1083/change/?_changelist_filters=p%3D2" TargetMode="External"/><Relationship Id="rId202" Type="http://schemas.openxmlformats.org/officeDocument/2006/relationships/hyperlink" Target="https://esljobmap.com/kocotutor/employment/jobpost/1079/change/?_changelist_filters=p%3D2" TargetMode="External"/><Relationship Id="rId223" Type="http://schemas.openxmlformats.org/officeDocument/2006/relationships/hyperlink" Target="https://esljobmap.com/kocotutor/employment/jobpost/1058/change/?_changelist_filters=p%3D2" TargetMode="External"/><Relationship Id="rId18" Type="http://schemas.openxmlformats.org/officeDocument/2006/relationships/hyperlink" Target="https://esljobmap.com/kocotutor/employment/jobpost/1304/change/?_changelist_filters=p%3D0" TargetMode="External"/><Relationship Id="rId39" Type="http://schemas.openxmlformats.org/officeDocument/2006/relationships/hyperlink" Target="https://esljobmap.com/kocotutor/employment/jobpost/1278/change/?_changelist_filters=p%3D0" TargetMode="External"/><Relationship Id="rId50" Type="http://schemas.openxmlformats.org/officeDocument/2006/relationships/hyperlink" Target="https://esljobmap.com/kocotutor/employment/jobpost/1267/change/?_changelist_filters=p%3D0" TargetMode="External"/><Relationship Id="rId104" Type="http://schemas.openxmlformats.org/officeDocument/2006/relationships/hyperlink" Target="https://esljobmap.com/kocotutor/employment/jobpost/1213/change/?_changelist_filters=p%3D1" TargetMode="External"/><Relationship Id="rId125" Type="http://schemas.openxmlformats.org/officeDocument/2006/relationships/hyperlink" Target="https://esljobmap.com/kocotutor/employment/jobpost/1189/change/?_changelist_filters=p%3D1" TargetMode="External"/><Relationship Id="rId146" Type="http://schemas.openxmlformats.org/officeDocument/2006/relationships/hyperlink" Target="https://esljobmap.com/kocotutor/employment/jobpost/1137/change/?_changelist_filters=p%3D1" TargetMode="External"/><Relationship Id="rId167" Type="http://schemas.openxmlformats.org/officeDocument/2006/relationships/hyperlink" Target="https://esljobmap.com/kocotutor/employment/jobpost/1116/change/?_changelist_filters=p%3D1" TargetMode="External"/><Relationship Id="rId188" Type="http://schemas.openxmlformats.org/officeDocument/2006/relationships/hyperlink" Target="https://esljobmap.com/kocotutor/employment/jobpost/1093/change/?_changelist_filters=p%3D1" TargetMode="External"/><Relationship Id="rId71" Type="http://schemas.openxmlformats.org/officeDocument/2006/relationships/hyperlink" Target="https://esljobmap.com/kocotutor/employment/jobpost/1246/change/?_changelist_filters=p%3D0" TargetMode="External"/><Relationship Id="rId92" Type="http://schemas.openxmlformats.org/officeDocument/2006/relationships/hyperlink" Target="https://esljobmap.com/kocotutor/employment/jobpost/1225/change/?_changelist_filters=p%3D0" TargetMode="External"/><Relationship Id="rId213" Type="http://schemas.openxmlformats.org/officeDocument/2006/relationships/hyperlink" Target="https://esljobmap.com/kocotutor/employment/jobpost/1068/change/?_changelist_filters=p%3D2" TargetMode="External"/><Relationship Id="rId2" Type="http://schemas.openxmlformats.org/officeDocument/2006/relationships/hyperlink" Target="https://esljobmap.com/kocotutor/employment/jobpost/1321/change/?_changelist_filters=p%3D0" TargetMode="External"/><Relationship Id="rId29" Type="http://schemas.openxmlformats.org/officeDocument/2006/relationships/hyperlink" Target="https://esljobmap.com/kocotutor/employment/jobpost/1288/change/?_changelist_filters=p%3D0" TargetMode="External"/><Relationship Id="rId40" Type="http://schemas.openxmlformats.org/officeDocument/2006/relationships/hyperlink" Target="https://esljobmap.com/kocotutor/employment/jobpost/1277/change/?_changelist_filters=p%3D0" TargetMode="External"/><Relationship Id="rId115" Type="http://schemas.openxmlformats.org/officeDocument/2006/relationships/hyperlink" Target="https://esljobmap.com/kocotutor/employment/jobpost/1202/change/?_changelist_filters=p%3D1" TargetMode="External"/><Relationship Id="rId136" Type="http://schemas.openxmlformats.org/officeDocument/2006/relationships/hyperlink" Target="https://esljobmap.com/kocotutor/employment/jobpost/1154/change/?_changelist_filters=p%3D1" TargetMode="External"/><Relationship Id="rId157" Type="http://schemas.openxmlformats.org/officeDocument/2006/relationships/hyperlink" Target="https://esljobmap.com/kocotutor/employment/jobpost/1126/change/?_changelist_filters=p%3D1" TargetMode="External"/><Relationship Id="rId178" Type="http://schemas.openxmlformats.org/officeDocument/2006/relationships/hyperlink" Target="https://esljobmap.com/kocotutor/employment/jobpost/1103/change/?_changelist_filters=p%3D1" TargetMode="External"/><Relationship Id="rId61" Type="http://schemas.openxmlformats.org/officeDocument/2006/relationships/hyperlink" Target="https://esljobmap.com/kocotutor/employment/jobpost/1256/change/?_changelist_filters=p%3D0" TargetMode="External"/><Relationship Id="rId82" Type="http://schemas.openxmlformats.org/officeDocument/2006/relationships/hyperlink" Target="https://esljobmap.com/kocotutor/employment/jobpost/1235/change/?_changelist_filters=p%3D0" TargetMode="External"/><Relationship Id="rId199" Type="http://schemas.openxmlformats.org/officeDocument/2006/relationships/hyperlink" Target="https://esljobmap.com/kocotutor/employment/jobpost/1082/change/?_changelist_filters=p%3D2" TargetMode="External"/><Relationship Id="rId203" Type="http://schemas.openxmlformats.org/officeDocument/2006/relationships/hyperlink" Target="https://esljobmap.com/kocotutor/employment/jobpost/1078/change/?_changelist_filters=p%3D2" TargetMode="External"/><Relationship Id="rId19" Type="http://schemas.openxmlformats.org/officeDocument/2006/relationships/hyperlink" Target="https://esljobmap.com/kocotutor/employment/jobpost/1303/change/?_changelist_filters=p%3D0" TargetMode="External"/><Relationship Id="rId224" Type="http://schemas.openxmlformats.org/officeDocument/2006/relationships/hyperlink" Target="https://esljobmap.com/kocotutor/employment/jobpost/1057/change/?_changelist_filters=p%3D2" TargetMode="External"/><Relationship Id="rId30" Type="http://schemas.openxmlformats.org/officeDocument/2006/relationships/hyperlink" Target="https://esljobmap.com/kocotutor/employment/jobpost/1287/change/?_changelist_filters=p%3D0" TargetMode="External"/><Relationship Id="rId105" Type="http://schemas.openxmlformats.org/officeDocument/2006/relationships/hyperlink" Target="https://esljobmap.com/kocotutor/employment/jobpost/1212/change/?_changelist_filters=p%3D1" TargetMode="External"/><Relationship Id="rId126" Type="http://schemas.openxmlformats.org/officeDocument/2006/relationships/hyperlink" Target="https://esljobmap.com/kocotutor/employment/jobpost/1186/change/?_changelist_filters=p%3D1" TargetMode="External"/><Relationship Id="rId147" Type="http://schemas.openxmlformats.org/officeDocument/2006/relationships/hyperlink" Target="https://esljobmap.com/kocotutor/employment/jobpost/1136/change/?_changelist_filters=p%3D1" TargetMode="External"/><Relationship Id="rId168" Type="http://schemas.openxmlformats.org/officeDocument/2006/relationships/hyperlink" Target="https://esljobmap.com/kocotutor/employment/jobpost/1115/change/?_changelist_filters=p%3D1" TargetMode="External"/><Relationship Id="rId51" Type="http://schemas.openxmlformats.org/officeDocument/2006/relationships/hyperlink" Target="https://esljobmap.com/kocotutor/employment/jobpost/1266/change/?_changelist_filters=p%3D0" TargetMode="External"/><Relationship Id="rId72" Type="http://schemas.openxmlformats.org/officeDocument/2006/relationships/hyperlink" Target="https://esljobmap.com/kocotutor/employment/jobpost/1245/change/?_changelist_filters=p%3D0" TargetMode="External"/><Relationship Id="rId93" Type="http://schemas.openxmlformats.org/officeDocument/2006/relationships/hyperlink" Target="https://esljobmap.com/kocotutor/employment/jobpost/1224/change/?_changelist_filters=p%3D0" TargetMode="External"/><Relationship Id="rId189" Type="http://schemas.openxmlformats.org/officeDocument/2006/relationships/hyperlink" Target="https://esljobmap.com/kocotutor/employment/jobpost/1092/change/?_changelist_filters=p%3D1" TargetMode="External"/><Relationship Id="rId3" Type="http://schemas.openxmlformats.org/officeDocument/2006/relationships/hyperlink" Target="https://esljobmap.com/kocotutor/employment/jobpost/1320/change/?_changelist_filters=p%3D0" TargetMode="External"/><Relationship Id="rId214" Type="http://schemas.openxmlformats.org/officeDocument/2006/relationships/hyperlink" Target="https://esljobmap.com/kocotutor/employment/jobpost/1067/change/?_changelist_filters=p%3D2"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www.eslrok.com/en/teach-in-korea/standard-single-jobs/ad/full-time-english-teacher,8889" TargetMode="External"/><Relationship Id="rId21" Type="http://schemas.openxmlformats.org/officeDocument/2006/relationships/hyperlink" Target="https://www.eslrok.com/en/teach-in-korea/standard-single-jobs/ad/immediate-hiring-ft-native-english-teachers-in-seoul-seocho-gu-area,8905" TargetMode="External"/><Relationship Id="rId42" Type="http://schemas.openxmlformats.org/officeDocument/2006/relationships/hyperlink" Target="https://www.eslrok.com/en/teach-in-korea/standard-single-jobs/ad/english-instructor,8809" TargetMode="External"/><Relationship Id="rId47" Type="http://schemas.openxmlformats.org/officeDocument/2006/relationships/hyperlink" Target="https://www.eslrok.com/en/teach-in-korea/standard-single-jobs/ad/working-at-an-english-kidscafe,8774" TargetMode="External"/><Relationship Id="rId63" Type="http://schemas.openxmlformats.org/officeDocument/2006/relationships/hyperlink" Target="mailto:csys1@naver.com" TargetMode="External"/><Relationship Id="rId68" Type="http://schemas.openxmlformats.org/officeDocument/2006/relationships/hyperlink" Target="mailto:david@berlitz.co.kr" TargetMode="External"/><Relationship Id="rId84" Type="http://schemas.openxmlformats.org/officeDocument/2006/relationships/hyperlink" Target="https://www.eslrok.com/en/teach-in-korea/standard-single-jobs/ad/seeking-a-qualified-toefl-listening-speaking-teacher,8689" TargetMode="External"/><Relationship Id="rId89" Type="http://schemas.openxmlformats.org/officeDocument/2006/relationships/hyperlink" Target="https://www.eslrok.com/en/teach-in-korea/standard-single-jobs/ad/gyopo-teacher-needed,8685" TargetMode="External"/><Relationship Id="rId16" Type="http://schemas.openxmlformats.org/officeDocument/2006/relationships/hyperlink" Target="https://www.eslrok.com/en/teach-in-korea/standard-single-jobs/ad/unesco-global-peace-village,8921" TargetMode="External"/><Relationship Id="rId107" Type="http://schemas.openxmlformats.org/officeDocument/2006/relationships/hyperlink" Target="https://www.eslrok.com/en/teach-in-korea/standard-single-jobs/ad/power-english,8658" TargetMode="External"/><Relationship Id="rId11" Type="http://schemas.openxmlformats.org/officeDocument/2006/relationships/hyperlink" Target="https://www.eslrok.com/en/teach-in-korea/standard-single-jobs/ad/bilingual-english-teacher,8938" TargetMode="External"/><Relationship Id="rId32" Type="http://schemas.openxmlformats.org/officeDocument/2006/relationships/hyperlink" Target="https://www.eslrok.com/en/teach-in-korea/standard-single-jobs/ad/suwon-global-village,8871" TargetMode="External"/><Relationship Id="rId37" Type="http://schemas.openxmlformats.org/officeDocument/2006/relationships/hyperlink" Target="https://www.eslrok.com/en/teach-in-korea/standard-single-jobs/ad/part-time-business-english-teaching-position-in-seoul-bundang,8857" TargetMode="External"/><Relationship Id="rId53" Type="http://schemas.openxmlformats.org/officeDocument/2006/relationships/hyperlink" Target="https://www.eslrok.com/en/teach-in-korea/standard-single-jobs/ad/full-time-teaching-position-in-jeju-korea,8719" TargetMode="External"/><Relationship Id="rId58" Type="http://schemas.openxmlformats.org/officeDocument/2006/relationships/hyperlink" Target="https://www.eslrok.com/en/teach-in-korea/standard-single-jobs/ad/p-t-f-t-looking-for-a-passionate-english-teacher,8712" TargetMode="External"/><Relationship Id="rId74" Type="http://schemas.openxmlformats.org/officeDocument/2006/relationships/hyperlink" Target="mailto:grettapark@naver.com" TargetMode="External"/><Relationship Id="rId79" Type="http://schemas.openxmlformats.org/officeDocument/2006/relationships/hyperlink" Target="https://www.eslrok.com/en/teach-in-korea/standard-single-jobs/ad/seocho-branch-for-late-august-start,8702" TargetMode="External"/><Relationship Id="rId102" Type="http://schemas.openxmlformats.org/officeDocument/2006/relationships/hyperlink" Target="mailto:eslvivacom@daum.net" TargetMode="External"/><Relationship Id="rId5" Type="http://schemas.openxmlformats.org/officeDocument/2006/relationships/hyperlink" Target="mailto:eslvivacom@daum.net" TargetMode="External"/><Relationship Id="rId90" Type="http://schemas.openxmlformats.org/officeDocument/2006/relationships/hyperlink" Target="https://www.eslrok.com/en/teach-in-korea/standard-single-jobs/ad/koreapolyschool-writer-editor-wanted-at-poly-in-seoul,8684" TargetMode="External"/><Relationship Id="rId95" Type="http://schemas.openxmlformats.org/officeDocument/2006/relationships/hyperlink" Target="https://www.eslrok.com/en/teach-in-korea/standard-single-jobs/ad/spep-full-time-english-teaching-position-in-gyeonggi-chungnam-september-start,8677" TargetMode="External"/><Relationship Id="rId22" Type="http://schemas.openxmlformats.org/officeDocument/2006/relationships/hyperlink" Target="https://www.eslrok.com/en/teach-in-korea/standard-single-jobs/ad/english-institute-for-adults,8902" TargetMode="External"/><Relationship Id="rId27" Type="http://schemas.openxmlformats.org/officeDocument/2006/relationships/hyperlink" Target="https://www.eslrok.com/en/teach-in-korea/standard-single-jobs/ad/new-native-teacher-at-dongtan-new-village-in-gyeonggi-south-korea,8888" TargetMode="External"/><Relationship Id="rId43" Type="http://schemas.openxmlformats.org/officeDocument/2006/relationships/hyperlink" Target="https://www.eslrok.com/en/teach-in-korea/standard-single-jobs/ad/native-english-teacher,8805" TargetMode="External"/><Relationship Id="rId48" Type="http://schemas.openxmlformats.org/officeDocument/2006/relationships/hyperlink" Target="https://www.eslrok.com/en/teach-in-korea/standard-single-jobs/ad/sat-i-reading-writing-or-sat-i-math-or-ap-or-ib-or-sat2-instructor-needed-apgujung,8773" TargetMode="External"/><Relationship Id="rId64" Type="http://schemas.openxmlformats.org/officeDocument/2006/relationships/hyperlink" Target="mailto:mischell75@naver.com" TargetMode="External"/><Relationship Id="rId69" Type="http://schemas.openxmlformats.org/officeDocument/2006/relationships/hyperlink" Target="mailto:sparked.jobs@gmail.com" TargetMode="External"/><Relationship Id="rId80" Type="http://schemas.openxmlformats.org/officeDocument/2006/relationships/hyperlink" Target="https://www.eslrok.com/en/teach-in-korea/standard-single-jobs/ad/full-time-esl-teacher-at-sie-k,8700" TargetMode="External"/><Relationship Id="rId85" Type="http://schemas.openxmlformats.org/officeDocument/2006/relationships/hyperlink" Target="https://www.eslrok.com/en/teach-in-korea/standard-single-jobs/ad/adult-teaching-video-lecture-positions-in-seoul-ft-pt,8688" TargetMode="External"/><Relationship Id="rId12" Type="http://schemas.openxmlformats.org/officeDocument/2006/relationships/hyperlink" Target="https://www.eslrok.com/en/teach-in-korea/standard-single-jobs/ad/english-teacher-for-childen-at-yoons-smartland,8937" TargetMode="External"/><Relationship Id="rId17" Type="http://schemas.openxmlformats.org/officeDocument/2006/relationships/hyperlink" Target="https://www.eslrok.com/en/teach-in-korea/standard-single-jobs/ad/little-scholar-academy-english-teacher-for-children-ilsan-goyang-city,8911" TargetMode="External"/><Relationship Id="rId33" Type="http://schemas.openxmlformats.org/officeDocument/2006/relationships/hyperlink" Target="https://www.eslrok.com/en/teach-in-korea/standard-single-jobs/ad/looking-for-ft-pt-teachers-daechi,8869" TargetMode="External"/><Relationship Id="rId38" Type="http://schemas.openxmlformats.org/officeDocument/2006/relationships/hyperlink" Target="https://www.eslrok.com/en/teach-in-korea/standard-single-jobs/ad/full-time-english-teacher-songpa-gu-seoul-late-november-19,8855" TargetMode="External"/><Relationship Id="rId59" Type="http://schemas.openxmlformats.org/officeDocument/2006/relationships/hyperlink" Target="mailto:youyamom@naver.com" TargetMode="External"/><Relationship Id="rId103" Type="http://schemas.openxmlformats.org/officeDocument/2006/relationships/hyperlink" Target="mailto:englishjobnet@gmail.com" TargetMode="External"/><Relationship Id="rId108" Type="http://schemas.openxmlformats.org/officeDocument/2006/relationships/hyperlink" Target="https://www.eslrok.com/en/teach-in-korea/recruiter-jobs/ad/seoul-private-school-positions-in-south-korea-year-round,8652" TargetMode="External"/><Relationship Id="rId54" Type="http://schemas.openxmlformats.org/officeDocument/2006/relationships/hyperlink" Target="https://www.eslrok.com/en/teach-in-korea/standard-single-jobs/ad/2019-start-asap-part-full-time-native-teacher-needed-chungdahm-learning,8718" TargetMode="External"/><Relationship Id="rId70" Type="http://schemas.openxmlformats.org/officeDocument/2006/relationships/hyperlink" Target="mailto:yj.chung.80@gmail.com" TargetMode="External"/><Relationship Id="rId75" Type="http://schemas.openxmlformats.org/officeDocument/2006/relationships/hyperlink" Target="mailto:christineko@gangnam.go.kr" TargetMode="External"/><Relationship Id="rId91" Type="http://schemas.openxmlformats.org/officeDocument/2006/relationships/hyperlink" Target="https://www.eslrok.com/en/teach-in-korea/standard-single-jobs/ad/2019-kangnam-university-part-time-position-professor-recruitment,8682" TargetMode="External"/><Relationship Id="rId96" Type="http://schemas.openxmlformats.org/officeDocument/2006/relationships/hyperlink" Target="https://www.eslrok.com/en/teach-in-korea/standard-single-jobs/ad/full-time-teacher,8672" TargetMode="External"/><Relationship Id="rId1" Type="http://schemas.openxmlformats.org/officeDocument/2006/relationships/hyperlink" Target="https://www.eslrok.com/en/job-search-results-en/ad/14-awesome-esl-jobs-international-school-full-part-time-biz-english-recruiter-job-f-visa-e2-nice-big-citis-seoul-youngin-incheon-gyenggido-osan-ilsan-dongtan-bungdang-we-make-a-difference-for-an-excellent-service,8951" TargetMode="External"/><Relationship Id="rId6" Type="http://schemas.openxmlformats.org/officeDocument/2006/relationships/hyperlink" Target="https://www.eslrok.com/en/teach-in-korea/standard-single-jobs/ad/part-time-instructor,8963" TargetMode="External"/><Relationship Id="rId15" Type="http://schemas.openxmlformats.org/officeDocument/2006/relationships/hyperlink" Target="https://www.eslrok.com/en/teach-in-korea/standard-single-jobs/ad/looking-for-a-person-to-record-with-english-on-medical-youtube-channel,8922" TargetMode="External"/><Relationship Id="rId23" Type="http://schemas.openxmlformats.org/officeDocument/2006/relationships/hyperlink" Target="https://www.eslrok.com/en/teach-in-korea/standard-single-jobs/ad/asap-seoul-shindorim-9-20-6-00pm-mom-fri-kindy-elem,8898" TargetMode="External"/><Relationship Id="rId28" Type="http://schemas.openxmlformats.org/officeDocument/2006/relationships/hyperlink" Target="https://www.eslrok.com/en/teach-in-korea/standard-single-jobs/ad/part-time-job,8883" TargetMode="External"/><Relationship Id="rId36" Type="http://schemas.openxmlformats.org/officeDocument/2006/relationships/hyperlink" Target="https://www.eslrok.com/en/teach-in-korea/standard-single-jobs/ad/part-time-teach-junior-literature-program-in-seoul,8858" TargetMode="External"/><Relationship Id="rId49" Type="http://schemas.openxmlformats.org/officeDocument/2006/relationships/hyperlink" Target="https://www.eslrok.com/en/teach-in-korea/standard-single-jobs/ad/full-time-and-part-time-gyopo-teacher-needed-asap,8770" TargetMode="External"/><Relationship Id="rId57" Type="http://schemas.openxmlformats.org/officeDocument/2006/relationships/hyperlink" Target="https://www.eslrok.com/en/teach-in-korea/standard-single-jobs/ad/1-1-conversational-biz-medical-english-teaching-positions,8713" TargetMode="External"/><Relationship Id="rId106" Type="http://schemas.openxmlformats.org/officeDocument/2006/relationships/hyperlink" Target="mailto:jinny.jo724@gmail.com" TargetMode="External"/><Relationship Id="rId10" Type="http://schemas.openxmlformats.org/officeDocument/2006/relationships/hyperlink" Target="https://www.eslrok.com/en/teach-in-korea/standard-single-jobs/ad/tutoring-for-kindy-boy,8955" TargetMode="External"/><Relationship Id="rId31" Type="http://schemas.openxmlformats.org/officeDocument/2006/relationships/hyperlink" Target="https://www.eslrok.com/en/teach-in-korea/standard-single-jobs/ad/full-time-or-tuesday-thursday-part,8872" TargetMode="External"/><Relationship Id="rId44" Type="http://schemas.openxmlformats.org/officeDocument/2006/relationships/hyperlink" Target="https://www.eslrok.com/en/teach-in-korea/recruiter-jobs/ad/epik-smoe-and-gepik-teaching-positions-apply-now-for-the-february-2020-session,8784" TargetMode="External"/><Relationship Id="rId52" Type="http://schemas.openxmlformats.org/officeDocument/2006/relationships/hyperlink" Target="https://www.eslrok.com/en/teach-in-korea/standard-single-jobs/ad/incheon-spanish-russian-indonesian-myanmar-freelancer-part-time-corporate-biz-english-teaching-positions-berlitz-korea,8720" TargetMode="External"/><Relationship Id="rId60" Type="http://schemas.openxmlformats.org/officeDocument/2006/relationships/hyperlink" Target="mailto:1052ntop@hanmail.net" TargetMode="External"/><Relationship Id="rId65" Type="http://schemas.openxmlformats.org/officeDocument/2006/relationships/hyperlink" Target="mailto:noorilee@gpvunesco.or.kr" TargetMode="External"/><Relationship Id="rId73" Type="http://schemas.openxmlformats.org/officeDocument/2006/relationships/hyperlink" Target="mailto:youaeni0@naver.com" TargetMode="External"/><Relationship Id="rId78" Type="http://schemas.openxmlformats.org/officeDocument/2006/relationships/hyperlink" Target="https://www.eslrok.com/en/teach-in-korea/standard-single-jobs/ad/fulltime-free-lance-and-part-time-positions-for-teaching-and-marketing,8703" TargetMode="External"/><Relationship Id="rId81" Type="http://schemas.openxmlformats.org/officeDocument/2006/relationships/hyperlink" Target="https://www.eslrok.com/en/teach-in-korea/standard-single-jobs/ad/asap-freelancer-part-time-corporate-biz-english-teaching-from-sep-seoul,8699" TargetMode="External"/><Relationship Id="rId86" Type="http://schemas.openxmlformats.org/officeDocument/2006/relationships/hyperlink" Target="https://www.eslrok.com/en/teach-in-korea/recruiter-jobs/ad/after-school-teaching-positions-in-seoul,8687" TargetMode="External"/><Relationship Id="rId94" Type="http://schemas.openxmlformats.org/officeDocument/2006/relationships/hyperlink" Target="https://www.eslrok.com/en/teach-in-korea/standard-single-jobs/ad/osp-full-time-english-speaking-test-evaluator-needed-in-seoul,8678" TargetMode="External"/><Relationship Id="rId99" Type="http://schemas.openxmlformats.org/officeDocument/2006/relationships/hyperlink" Target="https://www.eslrok.com/en/teach-in-korea/standard-single-jobs/ad/pt-ft-teaching-novels-to-elementary-students,8669" TargetMode="External"/><Relationship Id="rId101" Type="http://schemas.openxmlformats.org/officeDocument/2006/relationships/hyperlink" Target="https://www.eslrok.com/en/teach-in-korea/standard-single-jobs/ad/immediate-hiring-ft-native-english-teachers-in-seoul-seocho-gu-area,8663" TargetMode="External"/><Relationship Id="rId4" Type="http://schemas.openxmlformats.org/officeDocument/2006/relationships/hyperlink" Target="mailto:nzc.recruit@nzc.co.kr" TargetMode="External"/><Relationship Id="rId9" Type="http://schemas.openxmlformats.org/officeDocument/2006/relationships/hyperlink" Target="https://www.eslrok.com/en/teach-in-korea/standard-single-jobs/ad/the-best-hagwon-in-busan-is-looking-for-the-best-teacher-who-can-start-asap,8956" TargetMode="External"/><Relationship Id="rId13" Type="http://schemas.openxmlformats.org/officeDocument/2006/relationships/hyperlink" Target="https://www.eslrok.com/en/teach-in-korea/standard-single-jobs/ad/elem-teaching-in-haeundae-busan,8936" TargetMode="External"/><Relationship Id="rId18" Type="http://schemas.openxmlformats.org/officeDocument/2006/relationships/hyperlink" Target="https://www.eslrok.com/en/teach-in-korea/standard-single-jobs/ad/fun-and-energetic-teachers-for-an-international-franchise-multiple-openings,8910" TargetMode="External"/><Relationship Id="rId39" Type="http://schemas.openxmlformats.org/officeDocument/2006/relationships/hyperlink" Target="https://www.eslrok.com/en/teach-in-korea/standard-single-jobs/ad/full-time-english-trainer-in-gunsan-jeollabuk-do,8843" TargetMode="External"/><Relationship Id="rId109" Type="http://schemas.openxmlformats.org/officeDocument/2006/relationships/hyperlink" Target="https://www.eslrok.com/en/teach-in-korea/standard-single-jobs/ad/teaching-opportunities-in-gang-nam-seoul-korea,8650" TargetMode="External"/><Relationship Id="rId34" Type="http://schemas.openxmlformats.org/officeDocument/2006/relationships/hyperlink" Target="https://www.eslrok.com/en/teach-in-korea/standard-single-jobs/ad/full-time-teacher,8867" TargetMode="External"/><Relationship Id="rId50" Type="http://schemas.openxmlformats.org/officeDocument/2006/relationships/hyperlink" Target="https://www.eslrok.com/en/teach-in-korea/standard-single-jobs/ad/part-time-full-time-english-teacher-needed,8724" TargetMode="External"/><Relationship Id="rId55" Type="http://schemas.openxmlformats.org/officeDocument/2006/relationships/hyperlink" Target="https://www.eslrok.com/en/teach-in-korea/standard-single-jobs/ad/central-of-seoul-teaching-one-to-on-adults-full-time-and-part-time,8717" TargetMode="External"/><Relationship Id="rId76" Type="http://schemas.openxmlformats.org/officeDocument/2006/relationships/hyperlink" Target="https://www.eslrok.com/en/teach-in-korea/standard-single-jobs/ad/native-english-teacher,8706" TargetMode="External"/><Relationship Id="rId97" Type="http://schemas.openxmlformats.org/officeDocument/2006/relationships/hyperlink" Target="https://www.eslrok.com/en/teach-in-korea/standard-single-jobs/ad/looking-for-a-warm-hearted-native-or-gyopo-teacher,8671" TargetMode="External"/><Relationship Id="rId104" Type="http://schemas.openxmlformats.org/officeDocument/2006/relationships/hyperlink" Target="mailto:job@chungdahm.com" TargetMode="External"/><Relationship Id="rId7" Type="http://schemas.openxmlformats.org/officeDocument/2006/relationships/hyperlink" Target="mailto:jinshil68@naver.com" TargetMode="External"/><Relationship Id="rId71" Type="http://schemas.openxmlformats.org/officeDocument/2006/relationships/hyperlink" Target="mailto:sujinlds@naver.com" TargetMode="External"/><Relationship Id="rId92" Type="http://schemas.openxmlformats.org/officeDocument/2006/relationships/hyperlink" Target="mailto:apply@acecareer.co.kr" TargetMode="External"/><Relationship Id="rId2" Type="http://schemas.openxmlformats.org/officeDocument/2006/relationships/hyperlink" Target="mailto:jnychoe@gmail.com" TargetMode="External"/><Relationship Id="rId29" Type="http://schemas.openxmlformats.org/officeDocument/2006/relationships/hyperlink" Target="https://www.eslrok.com/en/teach-in-korea/standard-single-jobs/ad/nowon-english-village-at-seoul-is-looking-for-teachers,8879" TargetMode="External"/><Relationship Id="rId24" Type="http://schemas.openxmlformats.org/officeDocument/2006/relationships/hyperlink" Target="https://www.eslrok.com/en/teach-in-korea/standard-single-jobs/ad/hiring-nationwide-start-oct-or-nov-prek-k-elementary-middle-school-high-school,8897" TargetMode="External"/><Relationship Id="rId40" Type="http://schemas.openxmlformats.org/officeDocument/2006/relationships/hyperlink" Target="https://www.eslrok.com/en/teach-in-korea/standard-single-jobs/ad/part-time-english-trainer-in-seoul,8842" TargetMode="External"/><Relationship Id="rId45" Type="http://schemas.openxmlformats.org/officeDocument/2006/relationships/hyperlink" Target="https://www.eslrok.com/en/teach-in-korea/standard-single-jobs/ad/1-1-adult-conversational-biz-english-teaching-positions-gangnam-jongro,8781" TargetMode="External"/><Relationship Id="rId66" Type="http://schemas.openxmlformats.org/officeDocument/2006/relationships/hyperlink" Target="mailto:englbaby@naver.com" TargetMode="External"/><Relationship Id="rId87" Type="http://schemas.openxmlformats.org/officeDocument/2006/relationships/hyperlink" Target="mailto:hr@iedubest.com" TargetMode="External"/><Relationship Id="rId61" Type="http://schemas.openxmlformats.org/officeDocument/2006/relationships/hyperlink" Target="mailto:sn012@naver.com" TargetMode="External"/><Relationship Id="rId82" Type="http://schemas.openxmlformats.org/officeDocument/2006/relationships/hyperlink" Target="https://www.eslrok.com/en/teach-in-korea/recruiter-jobs/ad/epik-smoe-and-gepik-teaching-positions-apply-now-for-the-february-2020-session,8694" TargetMode="External"/><Relationship Id="rId19" Type="http://schemas.openxmlformats.org/officeDocument/2006/relationships/hyperlink" Target="https://www.eslrok.com/en/teach-in-korea/standard-single-jobs/ad/asap-freelancer-part-time-corporate-biz-english-teaching-positions-in-seoul-gangnam-berlitz-korea,8907" TargetMode="External"/><Relationship Id="rId14" Type="http://schemas.openxmlformats.org/officeDocument/2006/relationships/hyperlink" Target="https://www.eslrok.com/en/teach-in-korea/standard-single-jobs/ad/english-teacher,8935" TargetMode="External"/><Relationship Id="rId30" Type="http://schemas.openxmlformats.org/officeDocument/2006/relationships/hyperlink" Target="mailto:jnychoe@gmail.com" TargetMode="External"/><Relationship Id="rId35" Type="http://schemas.openxmlformats.org/officeDocument/2006/relationships/hyperlink" Target="https://www.eslrok.com/en/teach-in-korea/standard-single-jobs/ad/ft-passionate-teachers-seocho-mokdong,8865" TargetMode="External"/><Relationship Id="rId56" Type="http://schemas.openxmlformats.org/officeDocument/2006/relationships/hyperlink" Target="https://www.eslrok.com/en/teach-in-korea/standard-single-jobs/ad/english-as-a-foreign-language-teacher,8714" TargetMode="External"/><Relationship Id="rId77" Type="http://schemas.openxmlformats.org/officeDocument/2006/relationships/hyperlink" Target="mailto:matthew@handskorea.com" TargetMode="External"/><Relationship Id="rId100" Type="http://schemas.openxmlformats.org/officeDocument/2006/relationships/hyperlink" Target="https://www.eslrok.com/en/teach-in-korea/standard-single-jobs/ad/fantastic-central-seoul-busan-locations-for-sept-2019-with-ybm-education-korea-s-largest-and-most-reliable-esl-organization-2-60-to-2-90-million-won-housing,8664" TargetMode="External"/><Relationship Id="rId105" Type="http://schemas.openxmlformats.org/officeDocument/2006/relationships/hyperlink" Target="mailto:lovesimson@naver.com" TargetMode="External"/><Relationship Id="rId8" Type="http://schemas.openxmlformats.org/officeDocument/2006/relationships/hyperlink" Target="https://www.eslrok.com/en/teach-in-korea/standard-single-jobs/ad/full-time-positions-november-1-teacher-incheon-korea,8961" TargetMode="External"/><Relationship Id="rId51" Type="http://schemas.openxmlformats.org/officeDocument/2006/relationships/hyperlink" Target="https://www.eslrok.com/en/teach-in-korea/standard-single-jobs/ad/substitute-teacher-needed-oct-2019-native-english-speaker-in-seoul-seocho-gu-area,8722" TargetMode="External"/><Relationship Id="rId72" Type="http://schemas.openxmlformats.org/officeDocument/2006/relationships/hyperlink" Target="mailto:okidokino1@gmail.com" TargetMode="External"/><Relationship Id="rId93" Type="http://schemas.openxmlformats.org/officeDocument/2006/relationships/hyperlink" Target="https://www.eslrok.com/en/teach-in-korea/standard-single-jobs/ad/part-time-teaching-position-in-sinchon,8679" TargetMode="External"/><Relationship Id="rId98" Type="http://schemas.openxmlformats.org/officeDocument/2006/relationships/hyperlink" Target="https://www.eslrok.com/en/teach-in-korea/standard-single-jobs/ad/looking-for-native-english-teachers,8670" TargetMode="External"/><Relationship Id="rId3" Type="http://schemas.openxmlformats.org/officeDocument/2006/relationships/hyperlink" Target="https://www.eslrok.com/en/teach-in-korea/standard-single-jobs/ad/teaching-opportunities-in-gang-nam-seoul-korea,8970" TargetMode="External"/><Relationship Id="rId25" Type="http://schemas.openxmlformats.org/officeDocument/2006/relationships/hyperlink" Target="https://www.eslrok.com/en/teach-in-korea/standard-single-jobs/ad/pt-asap-huksuck-staion-2-00pm-6-30pm-e2-f,8893" TargetMode="External"/><Relationship Id="rId46" Type="http://schemas.openxmlformats.org/officeDocument/2006/relationships/hyperlink" Target="https://www.eslrok.com/en/teach-in-korea/standard-single-jobs/ad/teach-motivated-adults-in-seoul-october-start-dates,8775" TargetMode="External"/><Relationship Id="rId67" Type="http://schemas.openxmlformats.org/officeDocument/2006/relationships/hyperlink" Target="mailto:pa@helendoron.kr" TargetMode="External"/><Relationship Id="rId20" Type="http://schemas.openxmlformats.org/officeDocument/2006/relationships/hyperlink" Target="https://www.eslrok.com/en/teach-in-korea/standard-single-jobs/ad/bundang-teaching-one-to-on-adults-full-time-and-part-time,8906" TargetMode="External"/><Relationship Id="rId41" Type="http://schemas.openxmlformats.org/officeDocument/2006/relationships/hyperlink" Target="https://www.eslrok.com/en/teach-in-korea/standard-single-jobs/ad/full-timer-in-gangnam-direct-hire-by-district-office,8825" TargetMode="External"/><Relationship Id="rId62" Type="http://schemas.openxmlformats.org/officeDocument/2006/relationships/hyperlink" Target="mailto:haeundae@eliteprep.com" TargetMode="External"/><Relationship Id="rId83" Type="http://schemas.openxmlformats.org/officeDocument/2006/relationships/hyperlink" Target="https://www.eslrok.com/en/teach-in-korea/standard-single-jobs/ad/looking-for-enthusiastic-and-qualified-english-language-teachers,8693" TargetMode="External"/><Relationship Id="rId88" Type="http://schemas.openxmlformats.org/officeDocument/2006/relationships/hyperlink" Target="https://www.eslrok.com/en/teach-in-korea/standard-single-jobs/ad/part-time-or-full-teachers-needed,86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2DADC-4072-A847-84C7-2608DB169C0D}">
  <dimension ref="B1:H11"/>
  <sheetViews>
    <sheetView zoomScale="130" zoomScaleNormal="130" workbookViewId="0">
      <selection activeCell="M12" sqref="M12"/>
    </sheetView>
  </sheetViews>
  <sheetFormatPr baseColWidth="10" defaultRowHeight="16" x14ac:dyDescent="0.2"/>
  <cols>
    <col min="1" max="1" width="3.33203125" style="67" customWidth="1"/>
    <col min="2" max="2" width="17.33203125" style="67" bestFit="1" customWidth="1"/>
    <col min="3" max="16384" width="10.83203125" style="67"/>
  </cols>
  <sheetData>
    <row r="1" spans="2:8" ht="11" customHeight="1" x14ac:dyDescent="0.2"/>
    <row r="2" spans="2:8" ht="27" thickBot="1" x14ac:dyDescent="0.25">
      <c r="B2" s="79" t="s">
        <v>3324</v>
      </c>
      <c r="C2" s="79"/>
      <c r="D2" s="79"/>
      <c r="E2" s="79"/>
      <c r="F2" s="79"/>
      <c r="G2" s="79"/>
      <c r="H2" s="79"/>
    </row>
    <row r="3" spans="2:8" ht="21" customHeight="1" thickBot="1" x14ac:dyDescent="0.35">
      <c r="B3" s="77" t="s">
        <v>3401</v>
      </c>
      <c r="C3" s="68"/>
      <c r="D3" s="68"/>
      <c r="E3" s="68"/>
      <c r="F3" s="69"/>
      <c r="G3" s="69"/>
    </row>
    <row r="4" spans="2:8" ht="60" customHeight="1" thickBot="1" x14ac:dyDescent="0.25">
      <c r="B4" s="80" t="s">
        <v>3399</v>
      </c>
      <c r="C4" s="81"/>
      <c r="D4" s="81"/>
      <c r="E4" s="81"/>
      <c r="F4" s="81"/>
      <c r="G4" s="81"/>
      <c r="H4" s="82"/>
    </row>
    <row r="5" spans="2:8" ht="20" customHeight="1" thickBot="1" x14ac:dyDescent="0.25">
      <c r="B5" s="71"/>
      <c r="C5" s="71"/>
      <c r="D5" s="71"/>
      <c r="E5" s="71"/>
      <c r="F5" s="71"/>
      <c r="G5" s="71"/>
      <c r="H5" s="71"/>
    </row>
    <row r="6" spans="2:8" ht="22" customHeight="1" thickBot="1" x14ac:dyDescent="0.25">
      <c r="B6" s="77" t="s">
        <v>3400</v>
      </c>
      <c r="C6" s="71"/>
      <c r="D6" s="71"/>
      <c r="E6" s="71"/>
      <c r="F6" s="71"/>
      <c r="G6" s="71"/>
      <c r="H6" s="71"/>
    </row>
    <row r="7" spans="2:8" ht="60" customHeight="1" thickBot="1" x14ac:dyDescent="0.25">
      <c r="B7" s="80" t="s">
        <v>3398</v>
      </c>
      <c r="C7" s="81"/>
      <c r="D7" s="81"/>
      <c r="E7" s="81"/>
      <c r="F7" s="81"/>
      <c r="G7" s="81"/>
      <c r="H7" s="82"/>
    </row>
    <row r="8" spans="2:8" ht="16" customHeight="1" thickBot="1" x14ac:dyDescent="0.25">
      <c r="B8" s="70"/>
      <c r="C8" s="70"/>
      <c r="D8" s="70"/>
      <c r="E8" s="70"/>
      <c r="F8" s="70"/>
      <c r="G8" s="70"/>
    </row>
    <row r="9" spans="2:8" ht="22" customHeight="1" thickBot="1" x14ac:dyDescent="0.25">
      <c r="B9" s="78" t="s">
        <v>3402</v>
      </c>
    </row>
    <row r="10" spans="2:8" ht="17" customHeight="1" x14ac:dyDescent="0.2">
      <c r="B10" s="83" t="s">
        <v>3397</v>
      </c>
      <c r="C10" s="84"/>
      <c r="D10" s="87" t="s">
        <v>3403</v>
      </c>
      <c r="E10" s="87"/>
    </row>
    <row r="11" spans="2:8" ht="17" thickBot="1" x14ac:dyDescent="0.25">
      <c r="B11" s="85" t="s">
        <v>3396</v>
      </c>
      <c r="C11" s="86"/>
      <c r="D11" s="88" t="s">
        <v>3404</v>
      </c>
      <c r="E11" s="88"/>
    </row>
  </sheetData>
  <mergeCells count="7">
    <mergeCell ref="B2:H2"/>
    <mergeCell ref="B4:H4"/>
    <mergeCell ref="B7:H7"/>
    <mergeCell ref="B10:C10"/>
    <mergeCell ref="B11:C11"/>
    <mergeCell ref="D10:E10"/>
    <mergeCell ref="D11:E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2281E-99C9-1047-BE60-5E59BBFD2928}">
  <dimension ref="A2:I39"/>
  <sheetViews>
    <sheetView tabSelected="1" zoomScale="130" zoomScaleNormal="130" workbookViewId="0">
      <selection activeCell="B3" sqref="B3:F3"/>
    </sheetView>
  </sheetViews>
  <sheetFormatPr baseColWidth="10" defaultRowHeight="16" x14ac:dyDescent="0.2"/>
  <cols>
    <col min="1" max="1" width="4.6640625" customWidth="1"/>
    <col min="2" max="5" width="10" customWidth="1"/>
  </cols>
  <sheetData>
    <row r="2" spans="1:9" x14ac:dyDescent="0.2">
      <c r="B2" s="75" t="s">
        <v>3391</v>
      </c>
      <c r="C2" s="76"/>
      <c r="D2" s="73"/>
      <c r="E2" s="74"/>
      <c r="F2" s="74"/>
    </row>
    <row r="3" spans="1:9" ht="17" x14ac:dyDescent="0.2">
      <c r="B3" s="89" t="s">
        <v>1807</v>
      </c>
      <c r="C3" s="90"/>
      <c r="D3" s="90"/>
      <c r="E3" s="90"/>
      <c r="F3" s="91"/>
    </row>
    <row r="4" spans="1:9" ht="16" customHeight="1" x14ac:dyDescent="0.2">
      <c r="B4" s="43"/>
      <c r="C4" s="43"/>
      <c r="D4" s="43"/>
      <c r="E4" s="43"/>
      <c r="F4" s="43"/>
      <c r="G4" s="43"/>
      <c r="H4" s="43"/>
    </row>
    <row r="5" spans="1:9" ht="19" x14ac:dyDescent="0.25">
      <c r="B5" s="51" t="s">
        <v>3325</v>
      </c>
    </row>
    <row r="6" spans="1:9" ht="17" x14ac:dyDescent="0.2">
      <c r="A6" s="24"/>
      <c r="B6" s="95" t="s">
        <v>3295</v>
      </c>
      <c r="C6" s="95"/>
      <c r="D6" s="95"/>
      <c r="E6" s="95"/>
      <c r="F6" s="45"/>
      <c r="G6" s="45"/>
      <c r="H6" s="45"/>
      <c r="I6" s="46"/>
    </row>
    <row r="7" spans="1:9" x14ac:dyDescent="0.2">
      <c r="A7" s="72"/>
      <c r="B7" s="66" t="s">
        <v>2676</v>
      </c>
      <c r="C7" s="66" t="s">
        <v>2677</v>
      </c>
      <c r="D7" s="66" t="s">
        <v>2678</v>
      </c>
      <c r="E7" s="14" t="s">
        <v>3297</v>
      </c>
      <c r="F7" s="24"/>
      <c r="G7" s="44" t="s">
        <v>3322</v>
      </c>
      <c r="H7" s="24"/>
      <c r="I7" s="40"/>
    </row>
    <row r="8" spans="1:9" ht="17" customHeight="1" x14ac:dyDescent="0.2">
      <c r="A8" s="72"/>
      <c r="B8" s="56">
        <f>VLOOKUP($B$3,'Posts and Payments Sum'!$A:$D,2)</f>
        <v>1</v>
      </c>
      <c r="C8" s="56">
        <f>VLOOKUP($B$3,'Posts and Payments Sum'!$A:$D,3)</f>
        <v>16</v>
      </c>
      <c r="D8" s="56">
        <f>VLOOKUP($B$3,'Posts and Payments Sum'!$A:$D,4)</f>
        <v>7</v>
      </c>
      <c r="E8" s="64">
        <f>SUM(B8:D8)</f>
        <v>24</v>
      </c>
      <c r="F8" s="24"/>
      <c r="G8" s="53" t="s">
        <v>1807</v>
      </c>
      <c r="H8" s="53"/>
      <c r="I8" s="54"/>
    </row>
    <row r="9" spans="1:9" ht="16" customHeight="1" x14ac:dyDescent="0.2">
      <c r="A9" s="24"/>
      <c r="B9" s="30"/>
      <c r="C9" s="27"/>
      <c r="D9" s="27"/>
      <c r="E9" s="27"/>
      <c r="F9" s="24"/>
      <c r="G9" s="53" t="s">
        <v>1844</v>
      </c>
      <c r="H9" s="53"/>
      <c r="I9" s="54"/>
    </row>
    <row r="10" spans="1:9" ht="17" x14ac:dyDescent="0.2">
      <c r="A10" s="24"/>
      <c r="B10" s="95" t="s">
        <v>3296</v>
      </c>
      <c r="C10" s="95"/>
      <c r="D10" s="95"/>
      <c r="E10" s="95"/>
      <c r="F10" s="24"/>
      <c r="G10" s="53" t="s">
        <v>1777</v>
      </c>
      <c r="H10" s="53"/>
      <c r="I10" s="54"/>
    </row>
    <row r="11" spans="1:9" x14ac:dyDescent="0.2">
      <c r="A11" s="24"/>
      <c r="B11" s="66" t="s">
        <v>2676</v>
      </c>
      <c r="C11" s="66" t="s">
        <v>2677</v>
      </c>
      <c r="D11" s="66" t="s">
        <v>2678</v>
      </c>
      <c r="E11" s="14" t="s">
        <v>3297</v>
      </c>
      <c r="F11" s="24"/>
      <c r="G11" s="55" t="s">
        <v>1727</v>
      </c>
      <c r="H11" s="53"/>
      <c r="I11" s="54"/>
    </row>
    <row r="12" spans="1:9" ht="17" x14ac:dyDescent="0.2">
      <c r="A12" s="24"/>
      <c r="B12" s="57">
        <f>VLOOKUP(B8,$G$27:$H$31,2,TRUE)</f>
        <v>75</v>
      </c>
      <c r="C12" s="57">
        <f>VLOOKUP(C8,G32:H35,2,TRUE)</f>
        <v>50</v>
      </c>
      <c r="D12" s="57">
        <f>VLOOKUP(D8,G36:H39,2,TRUE)</f>
        <v>138</v>
      </c>
      <c r="E12" s="65">
        <f>SUM(B12:D12)</f>
        <v>263</v>
      </c>
      <c r="F12" s="24"/>
      <c r="G12" s="55" t="s">
        <v>1786</v>
      </c>
      <c r="H12" s="53"/>
      <c r="I12" s="54"/>
    </row>
    <row r="13" spans="1:9" x14ac:dyDescent="0.2">
      <c r="A13" s="24"/>
      <c r="B13" s="39"/>
      <c r="C13" s="24"/>
      <c r="D13" s="24"/>
      <c r="E13" s="24"/>
      <c r="F13" s="24"/>
      <c r="G13" s="55" t="s">
        <v>1758</v>
      </c>
      <c r="H13" s="53"/>
      <c r="I13" s="54"/>
    </row>
    <row r="14" spans="1:9" x14ac:dyDescent="0.2">
      <c r="A14" s="24"/>
      <c r="B14" s="96" t="s">
        <v>3321</v>
      </c>
      <c r="C14" s="97"/>
      <c r="D14" s="59" t="str">
        <f>_xlfn.RANK.AVG(E8,'Posts and Payments Sum'!E:E,0) &amp; " / " &amp; COUNTA('Posts and Payments Sum'!E2:E241)</f>
        <v>7 / 240</v>
      </c>
      <c r="E14" s="24"/>
      <c r="F14" s="24"/>
      <c r="G14" s="24"/>
      <c r="H14" s="24"/>
      <c r="I14" s="40"/>
    </row>
    <row r="15" spans="1:9" x14ac:dyDescent="0.2">
      <c r="A15" s="24"/>
      <c r="B15" s="96" t="s">
        <v>3305</v>
      </c>
      <c r="C15" s="97"/>
      <c r="D15" s="60">
        <f>1-_xlfn.RANK.AVG(E8,'Posts and Payments Sum'!E:E,0) /COUNTA('Posts and Payments Sum'!E2:E241)</f>
        <v>0.97083333333333333</v>
      </c>
      <c r="E15" s="24"/>
      <c r="F15" s="24"/>
      <c r="G15" s="24"/>
      <c r="H15" s="24"/>
      <c r="I15" s="40"/>
    </row>
    <row r="16" spans="1:9" x14ac:dyDescent="0.2">
      <c r="A16" s="24"/>
      <c r="B16" s="96" t="s">
        <v>3307</v>
      </c>
      <c r="C16" s="97"/>
      <c r="D16" s="59" t="str">
        <f>_xlfn.RANK.AVG(E12,'Posts and Payments Sum'!I2:I241,0) &amp; " / " &amp; COUNTA('Posts and Payments Sum'!I2:I241)</f>
        <v>13 / 240</v>
      </c>
      <c r="E16" s="24"/>
      <c r="F16" s="24"/>
      <c r="G16" s="24"/>
      <c r="H16" s="24"/>
      <c r="I16" s="40"/>
    </row>
    <row r="17" spans="1:9" x14ac:dyDescent="0.2">
      <c r="A17" s="24"/>
      <c r="B17" s="96" t="s">
        <v>3306</v>
      </c>
      <c r="C17" s="97"/>
      <c r="D17" s="60">
        <f>1-_xlfn.RANK.AVG(E12,'Posts and Payments Sum'!I2:I241,0)/('Posts and Payments Sum'!I2:I241)</f>
        <v>0.93500000000000005</v>
      </c>
      <c r="E17" s="24"/>
      <c r="F17" s="24"/>
      <c r="G17" s="24"/>
      <c r="H17" s="24"/>
      <c r="I17" s="40"/>
    </row>
    <row r="18" spans="1:9" x14ac:dyDescent="0.2">
      <c r="A18" s="24"/>
      <c r="B18" s="39"/>
      <c r="C18" s="24"/>
      <c r="D18" s="47"/>
      <c r="E18" s="24"/>
      <c r="F18" s="24"/>
      <c r="G18" s="24"/>
      <c r="H18" s="24"/>
      <c r="I18" s="40"/>
    </row>
    <row r="19" spans="1:9" x14ac:dyDescent="0.2">
      <c r="A19" s="24"/>
      <c r="B19" s="96" t="s">
        <v>3308</v>
      </c>
      <c r="C19" s="97"/>
      <c r="D19" s="97"/>
      <c r="E19" s="61">
        <f>E8/SUM('Posts and Payments Sum'!B:D)</f>
        <v>2.4048096192384769E-2</v>
      </c>
      <c r="F19" s="48" t="s">
        <v>3323</v>
      </c>
      <c r="G19" s="48"/>
      <c r="H19" s="58">
        <f>$E$12/SUM('Posts and Payments Sum'!I:I)</f>
        <v>9.9462975569170262E-3</v>
      </c>
      <c r="I19" s="40"/>
    </row>
    <row r="20" spans="1:9" x14ac:dyDescent="0.2">
      <c r="A20" s="24"/>
      <c r="B20" s="96" t="s">
        <v>3393</v>
      </c>
      <c r="C20" s="97"/>
      <c r="D20" s="97"/>
      <c r="E20" s="62">
        <f>B8/SUM('Posts and Payments Sum'!B2:B241)</f>
        <v>2.1786492374727671E-3</v>
      </c>
      <c r="F20" s="24"/>
      <c r="G20" s="24"/>
      <c r="H20" s="49"/>
      <c r="I20" s="40"/>
    </row>
    <row r="21" spans="1:9" ht="16" customHeight="1" x14ac:dyDescent="0.2">
      <c r="A21" s="24"/>
      <c r="B21" s="96" t="s">
        <v>3394</v>
      </c>
      <c r="C21" s="97"/>
      <c r="D21" s="97"/>
      <c r="E21" s="62">
        <f>C8/SUM('Posts and Payments Sum'!C29:C241)</f>
        <v>6.9868995633187769E-2</v>
      </c>
      <c r="F21" s="24"/>
      <c r="G21" s="24"/>
      <c r="H21" s="49"/>
      <c r="I21" s="40"/>
    </row>
    <row r="22" spans="1:9" x14ac:dyDescent="0.2">
      <c r="A22" s="24"/>
      <c r="B22" s="101" t="s">
        <v>3395</v>
      </c>
      <c r="C22" s="102"/>
      <c r="D22" s="102"/>
      <c r="E22" s="63">
        <f>D8/SUM('Posts and Payments Sum'!D2:D241)</f>
        <v>2.2580645161290321E-2</v>
      </c>
      <c r="F22" s="41"/>
      <c r="G22" s="41"/>
      <c r="H22" s="50"/>
      <c r="I22" s="42"/>
    </row>
    <row r="23" spans="1:9" x14ac:dyDescent="0.2">
      <c r="A23" s="24"/>
    </row>
    <row r="24" spans="1:9" ht="19" x14ac:dyDescent="0.25">
      <c r="B24" s="100" t="s">
        <v>3326</v>
      </c>
      <c r="C24" s="100"/>
      <c r="D24" s="100"/>
      <c r="E24" s="100"/>
      <c r="F24" s="100"/>
      <c r="G24" s="100"/>
      <c r="H24" s="100"/>
      <c r="I24" s="100"/>
    </row>
    <row r="25" spans="1:9" x14ac:dyDescent="0.2">
      <c r="B25" s="98" t="s">
        <v>3392</v>
      </c>
      <c r="C25" s="99"/>
      <c r="D25" s="98" t="s">
        <v>3310</v>
      </c>
      <c r="E25" s="99"/>
      <c r="G25" s="92" t="s">
        <v>2680</v>
      </c>
      <c r="H25" s="93"/>
      <c r="I25" s="94"/>
    </row>
    <row r="26" spans="1:9" x14ac:dyDescent="0.2">
      <c r="B26" s="15" t="s">
        <v>3311</v>
      </c>
      <c r="C26" s="52">
        <f>_xlfn.PERCENTILE.INC('Posts and Payments Sum'!E2:E241,0.1)</f>
        <v>1</v>
      </c>
      <c r="D26" s="15" t="s">
        <v>3311</v>
      </c>
      <c r="E26" s="20">
        <f>_xlfn.PERCENTILE.INC('Posts and Payments Sum'!$I:$I,0.1)</f>
        <v>46</v>
      </c>
      <c r="G26" s="34" t="s">
        <v>3298</v>
      </c>
      <c r="H26" s="35" t="s">
        <v>2679</v>
      </c>
      <c r="I26" s="36" t="s">
        <v>2674</v>
      </c>
    </row>
    <row r="27" spans="1:9" x14ac:dyDescent="0.2">
      <c r="B27" s="15" t="s">
        <v>3312</v>
      </c>
      <c r="C27" s="52">
        <f>_xlfn.PERCENTILE.INC('Posts and Payments Sum'!E3:E242,0.2)</f>
        <v>1</v>
      </c>
      <c r="D27" s="15" t="s">
        <v>3312</v>
      </c>
      <c r="E27" s="20">
        <f>_xlfn.PERCENTILE.INC('Posts and Payments Sum'!$I:$I,0.2)</f>
        <v>46</v>
      </c>
      <c r="G27" s="28">
        <v>0</v>
      </c>
      <c r="H27" s="37">
        <v>0</v>
      </c>
      <c r="I27" s="29" t="s">
        <v>2676</v>
      </c>
    </row>
    <row r="28" spans="1:9" x14ac:dyDescent="0.2">
      <c r="B28" s="15" t="s">
        <v>3313</v>
      </c>
      <c r="C28" s="52">
        <f>_xlfn.PERCENTILE.INC('Posts and Payments Sum'!E4:E243,0.3)</f>
        <v>1</v>
      </c>
      <c r="D28" s="15" t="s">
        <v>3313</v>
      </c>
      <c r="E28" s="20">
        <f>_xlfn.PERCENTILE.INC('Posts and Payments Sum'!$I:$I,0.3)</f>
        <v>75</v>
      </c>
      <c r="G28" s="30">
        <v>1</v>
      </c>
      <c r="H28" s="38">
        <v>75</v>
      </c>
      <c r="I28" s="31" t="s">
        <v>2676</v>
      </c>
    </row>
    <row r="29" spans="1:9" x14ac:dyDescent="0.2">
      <c r="B29" s="15" t="s">
        <v>3314</v>
      </c>
      <c r="C29" s="52">
        <f>_xlfn.PERCENTILE.INC('Posts and Payments Sum'!E5:E244,0.4)</f>
        <v>1</v>
      </c>
      <c r="D29" s="15" t="s">
        <v>3314</v>
      </c>
      <c r="E29" s="20">
        <f>_xlfn.PERCENTILE.INC('Posts and Payments Sum'!$I:$I,0.4)</f>
        <v>75</v>
      </c>
      <c r="G29" s="30">
        <v>4</v>
      </c>
      <c r="H29" s="38">
        <v>200</v>
      </c>
      <c r="I29" s="31" t="s">
        <v>2676</v>
      </c>
    </row>
    <row r="30" spans="1:9" x14ac:dyDescent="0.2">
      <c r="B30" s="15" t="s">
        <v>3315</v>
      </c>
      <c r="C30" s="52">
        <f>_xlfn.PERCENTILE.INC('Posts and Payments Sum'!E6:E245,0.5)</f>
        <v>1</v>
      </c>
      <c r="D30" s="15" t="s">
        <v>3315</v>
      </c>
      <c r="E30" s="20">
        <f>_xlfn.PERCENTILE.INC('Posts and Payments Sum'!$I:$I,0.5)</f>
        <v>75</v>
      </c>
      <c r="G30" s="30">
        <v>12</v>
      </c>
      <c r="H30" s="38">
        <v>550</v>
      </c>
      <c r="I30" s="31" t="s">
        <v>2676</v>
      </c>
    </row>
    <row r="31" spans="1:9" x14ac:dyDescent="0.2">
      <c r="B31" s="15" t="s">
        <v>3316</v>
      </c>
      <c r="C31" s="52">
        <f>_xlfn.PERCENTILE.INC('Posts and Payments Sum'!E7:E246,0.6)</f>
        <v>2</v>
      </c>
      <c r="D31" s="15" t="s">
        <v>3316</v>
      </c>
      <c r="E31" s="20">
        <f>_xlfn.PERCENTILE.INC('Posts and Payments Sum'!$I:$I,0.6)</f>
        <v>75</v>
      </c>
      <c r="G31" s="30">
        <v>24</v>
      </c>
      <c r="H31" s="38">
        <v>1100</v>
      </c>
      <c r="I31" s="31" t="s">
        <v>2676</v>
      </c>
    </row>
    <row r="32" spans="1:9" x14ac:dyDescent="0.2">
      <c r="B32" s="15" t="s">
        <v>3317</v>
      </c>
      <c r="C32" s="52">
        <f>_xlfn.PERCENTILE.INC('Posts and Payments Sum'!E8:E247,0.7)</f>
        <v>2</v>
      </c>
      <c r="D32" s="15" t="s">
        <v>3317</v>
      </c>
      <c r="E32" s="20">
        <f>_xlfn.PERCENTILE.INC('Posts and Payments Sum'!$I:$I,0.7)</f>
        <v>75</v>
      </c>
      <c r="G32" s="28">
        <v>0</v>
      </c>
      <c r="H32" s="37">
        <v>0</v>
      </c>
      <c r="I32" s="29" t="s">
        <v>2677</v>
      </c>
    </row>
    <row r="33" spans="2:9" x14ac:dyDescent="0.2">
      <c r="B33" s="15" t="s">
        <v>3318</v>
      </c>
      <c r="C33" s="52">
        <f>_xlfn.PERCENTILE.INC('Posts and Payments Sum'!E9:E248,0.8)</f>
        <v>3.6000000000000227</v>
      </c>
      <c r="D33" s="15" t="s">
        <v>3318</v>
      </c>
      <c r="E33" s="20">
        <f>_xlfn.PERCENTILE.INC('Posts and Payments Sum'!$I:$I,0.8)</f>
        <v>111</v>
      </c>
      <c r="G33" s="30">
        <v>1</v>
      </c>
      <c r="H33" s="38">
        <v>7</v>
      </c>
      <c r="I33" s="31" t="s">
        <v>2677</v>
      </c>
    </row>
    <row r="34" spans="2:9" x14ac:dyDescent="0.2">
      <c r="B34" s="15" t="s">
        <v>3319</v>
      </c>
      <c r="C34" s="52">
        <f>_xlfn.PERCENTILE.INC('Posts and Payments Sum'!E10:E249,0.9)</f>
        <v>7</v>
      </c>
      <c r="D34" s="15" t="s">
        <v>3319</v>
      </c>
      <c r="E34" s="20">
        <f>_xlfn.PERCENTILE.INC('Posts and Payments Sum'!$I:$I,0.9)</f>
        <v>200</v>
      </c>
      <c r="G34" s="30">
        <v>10</v>
      </c>
      <c r="H34" s="38">
        <v>50</v>
      </c>
      <c r="I34" s="31" t="s">
        <v>2677</v>
      </c>
    </row>
    <row r="35" spans="2:9" x14ac:dyDescent="0.2">
      <c r="B35" s="15" t="s">
        <v>3320</v>
      </c>
      <c r="C35" s="52">
        <f>_xlfn.PERCENTILE.INC('Posts and Payments Sum'!E11:E250,1)</f>
        <v>128</v>
      </c>
      <c r="D35" s="15" t="s">
        <v>3320</v>
      </c>
      <c r="E35" s="20">
        <f>_xlfn.PERCENTILE.INC('Posts and Payments Sum'!$I:$I,1)</f>
        <v>1300</v>
      </c>
      <c r="G35" s="30">
        <v>50</v>
      </c>
      <c r="H35" s="38">
        <v>200</v>
      </c>
      <c r="I35" s="31" t="s">
        <v>2677</v>
      </c>
    </row>
    <row r="36" spans="2:9" x14ac:dyDescent="0.2">
      <c r="G36" s="28">
        <v>0</v>
      </c>
      <c r="H36" s="37">
        <v>0</v>
      </c>
      <c r="I36" s="29" t="s">
        <v>2678</v>
      </c>
    </row>
    <row r="37" spans="2:9" x14ac:dyDescent="0.2">
      <c r="G37" s="30">
        <v>1</v>
      </c>
      <c r="H37" s="38">
        <v>46</v>
      </c>
      <c r="I37" s="31" t="s">
        <v>2678</v>
      </c>
    </row>
    <row r="38" spans="2:9" x14ac:dyDescent="0.2">
      <c r="G38" s="30">
        <v>3</v>
      </c>
      <c r="H38" s="38">
        <v>111</v>
      </c>
      <c r="I38" s="31" t="s">
        <v>2678</v>
      </c>
    </row>
    <row r="39" spans="2:9" x14ac:dyDescent="0.2">
      <c r="G39" s="32">
        <v>5</v>
      </c>
      <c r="H39" s="26">
        <v>138</v>
      </c>
      <c r="I39" s="33" t="s">
        <v>2678</v>
      </c>
    </row>
  </sheetData>
  <mergeCells count="15">
    <mergeCell ref="B3:F3"/>
    <mergeCell ref="G25:I25"/>
    <mergeCell ref="B6:E6"/>
    <mergeCell ref="B10:E10"/>
    <mergeCell ref="B14:C14"/>
    <mergeCell ref="B15:C15"/>
    <mergeCell ref="B16:C16"/>
    <mergeCell ref="B17:C17"/>
    <mergeCell ref="B25:C25"/>
    <mergeCell ref="D25:E25"/>
    <mergeCell ref="B24:I24"/>
    <mergeCell ref="B20:D20"/>
    <mergeCell ref="B19:D19"/>
    <mergeCell ref="B21:D21"/>
    <mergeCell ref="B22:D2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7D4BCEA-6F14-0045-B893-39CFCAE0FFF9}">
          <x14:formula1>
            <xm:f>'Posts and Payments Sum'!$A$2:$A$243</xm:f>
          </x14:formula1>
          <xm:sqref>B3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22792-18A1-7441-BDA4-6D5C33D489BD}">
  <sheetPr>
    <tabColor theme="8"/>
  </sheetPr>
  <dimension ref="A1:I241"/>
  <sheetViews>
    <sheetView workbookViewId="0">
      <pane ySplit="1" topLeftCell="A2" activePane="bottomLeft" state="frozen"/>
      <selection activeCell="A942" sqref="A942"/>
      <selection pane="bottomLeft" activeCell="A942" sqref="A942"/>
    </sheetView>
  </sheetViews>
  <sheetFormatPr baseColWidth="10" defaultRowHeight="16" x14ac:dyDescent="0.2"/>
  <cols>
    <col min="1" max="1" width="31.83203125" bestFit="1" customWidth="1"/>
    <col min="2" max="2" width="14.83203125" bestFit="1" customWidth="1"/>
    <col min="3" max="3" width="13" bestFit="1" customWidth="1"/>
    <col min="4" max="4" width="13.5" bestFit="1" customWidth="1"/>
    <col min="5" max="5" width="13.5" customWidth="1"/>
    <col min="6" max="6" width="20.33203125" bestFit="1" customWidth="1"/>
    <col min="7" max="7" width="18.5" bestFit="1" customWidth="1"/>
    <col min="8" max="8" width="19" bestFit="1" customWidth="1"/>
  </cols>
  <sheetData>
    <row r="1" spans="1:9" x14ac:dyDescent="0.2">
      <c r="A1" s="4" t="s">
        <v>2681</v>
      </c>
      <c r="B1" s="4" t="s">
        <v>3299</v>
      </c>
      <c r="C1" s="4" t="s">
        <v>3300</v>
      </c>
      <c r="D1" s="4" t="s">
        <v>3301</v>
      </c>
      <c r="E1" s="4" t="s">
        <v>3309</v>
      </c>
      <c r="F1" s="21" t="s">
        <v>3302</v>
      </c>
      <c r="G1" s="21" t="s">
        <v>3303</v>
      </c>
      <c r="H1" s="21" t="s">
        <v>3304</v>
      </c>
      <c r="I1" s="21" t="s">
        <v>3297</v>
      </c>
    </row>
    <row r="2" spans="1:9" x14ac:dyDescent="0.2">
      <c r="A2" s="19" t="s">
        <v>3290</v>
      </c>
      <c r="B2" s="25">
        <v>0</v>
      </c>
      <c r="C2" s="25">
        <v>0</v>
      </c>
      <c r="D2" s="25">
        <v>1</v>
      </c>
      <c r="E2" s="25">
        <f t="shared" ref="E2:E65" si="0">SUM(B2:D2)</f>
        <v>1</v>
      </c>
      <c r="F2" s="22">
        <f>VLOOKUP(B2,'Main Sheet'!$G$27:$H$31,2,TRUE)</f>
        <v>0</v>
      </c>
      <c r="G2" s="22">
        <f>VLOOKUP(C2,'Main Sheet'!$G$32:$H$35,2,TRUE)</f>
        <v>0</v>
      </c>
      <c r="H2" s="22">
        <f>VLOOKUP(D2,'Main Sheet'!$G$36:$H$39,2,TRUE)</f>
        <v>46</v>
      </c>
      <c r="I2" s="23">
        <f t="shared" ref="I2:I65" si="1">SUM(F2:H2)</f>
        <v>46</v>
      </c>
    </row>
    <row r="3" spans="1:9" x14ac:dyDescent="0.2">
      <c r="A3" s="19" t="s">
        <v>2683</v>
      </c>
      <c r="B3" s="25">
        <v>0</v>
      </c>
      <c r="C3" s="25">
        <v>0</v>
      </c>
      <c r="D3" s="25">
        <v>41</v>
      </c>
      <c r="E3" s="25">
        <f t="shared" si="0"/>
        <v>41</v>
      </c>
      <c r="F3" s="22">
        <f>VLOOKUP(B3,'Main Sheet'!$G$27:$H$31,2,TRUE)</f>
        <v>0</v>
      </c>
      <c r="G3" s="22">
        <f>VLOOKUP(C3,'Main Sheet'!$G$32:$H$35,2,TRUE)</f>
        <v>0</v>
      </c>
      <c r="H3" s="22">
        <f>VLOOKUP(D3,'Main Sheet'!$G$36:$H$39,2,TRUE)</f>
        <v>138</v>
      </c>
      <c r="I3" s="23">
        <f t="shared" si="1"/>
        <v>138</v>
      </c>
    </row>
    <row r="4" spans="1:9" x14ac:dyDescent="0.2">
      <c r="A4" s="19" t="s">
        <v>2343</v>
      </c>
      <c r="B4" s="25">
        <v>2</v>
      </c>
      <c r="C4" s="25">
        <v>0</v>
      </c>
      <c r="D4" s="25">
        <v>0</v>
      </c>
      <c r="E4" s="25">
        <f t="shared" si="0"/>
        <v>2</v>
      </c>
      <c r="F4" s="22">
        <f>VLOOKUP(B4,'Main Sheet'!$G$27:$H$31,2,TRUE)</f>
        <v>75</v>
      </c>
      <c r="G4" s="22">
        <f>VLOOKUP(C4,'Main Sheet'!$G$32:$H$35,2,TRUE)</f>
        <v>0</v>
      </c>
      <c r="H4" s="22">
        <f>VLOOKUP(D4,'Main Sheet'!$G$36:$H$39,2,TRUE)</f>
        <v>0</v>
      </c>
      <c r="I4" s="23">
        <f t="shared" si="1"/>
        <v>75</v>
      </c>
    </row>
    <row r="5" spans="1:9" x14ac:dyDescent="0.2">
      <c r="A5" s="19" t="s">
        <v>2295</v>
      </c>
      <c r="B5" s="25">
        <v>2</v>
      </c>
      <c r="C5" s="25">
        <v>0</v>
      </c>
      <c r="D5" s="25">
        <v>0</v>
      </c>
      <c r="E5" s="25">
        <f t="shared" si="0"/>
        <v>2</v>
      </c>
      <c r="F5" s="22">
        <f>VLOOKUP(B5,'Main Sheet'!$G$27:$H$31,2,TRUE)</f>
        <v>75</v>
      </c>
      <c r="G5" s="22">
        <f>VLOOKUP(C5,'Main Sheet'!$G$32:$H$35,2,TRUE)</f>
        <v>0</v>
      </c>
      <c r="H5" s="22">
        <f>VLOOKUP(D5,'Main Sheet'!$G$36:$H$39,2,TRUE)</f>
        <v>0</v>
      </c>
      <c r="I5" s="23">
        <f t="shared" si="1"/>
        <v>75</v>
      </c>
    </row>
    <row r="6" spans="1:9" x14ac:dyDescent="0.2">
      <c r="A6" s="19" t="s">
        <v>2265</v>
      </c>
      <c r="B6" s="25">
        <v>6</v>
      </c>
      <c r="C6" s="25">
        <v>0</v>
      </c>
      <c r="D6" s="25">
        <v>0</v>
      </c>
      <c r="E6" s="25">
        <f t="shared" si="0"/>
        <v>6</v>
      </c>
      <c r="F6" s="22">
        <f>VLOOKUP(B6,'Main Sheet'!$G$27:$H$31,2,TRUE)</f>
        <v>200</v>
      </c>
      <c r="G6" s="22">
        <f>VLOOKUP(C6,'Main Sheet'!$G$32:$H$35,2,TRUE)</f>
        <v>0</v>
      </c>
      <c r="H6" s="22">
        <f>VLOOKUP(D6,'Main Sheet'!$G$36:$H$39,2,TRUE)</f>
        <v>0</v>
      </c>
      <c r="I6" s="23">
        <f t="shared" si="1"/>
        <v>200</v>
      </c>
    </row>
    <row r="7" spans="1:9" x14ac:dyDescent="0.2">
      <c r="A7" s="19" t="s">
        <v>1763</v>
      </c>
      <c r="B7" s="25">
        <v>0</v>
      </c>
      <c r="C7" s="25">
        <v>0</v>
      </c>
      <c r="D7" s="25">
        <v>1</v>
      </c>
      <c r="E7" s="25">
        <f t="shared" si="0"/>
        <v>1</v>
      </c>
      <c r="F7" s="22">
        <f>VLOOKUP(B7,'Main Sheet'!$G$27:$H$31,2,TRUE)</f>
        <v>0</v>
      </c>
      <c r="G7" s="22">
        <f>VLOOKUP(C7,'Main Sheet'!$G$32:$H$35,2,TRUE)</f>
        <v>0</v>
      </c>
      <c r="H7" s="22">
        <f>VLOOKUP(D7,'Main Sheet'!$G$36:$H$39,2,TRUE)</f>
        <v>46</v>
      </c>
      <c r="I7" s="23">
        <f t="shared" si="1"/>
        <v>46</v>
      </c>
    </row>
    <row r="8" spans="1:9" x14ac:dyDescent="0.2">
      <c r="A8" s="19" t="s">
        <v>2362</v>
      </c>
      <c r="B8" s="25">
        <v>1</v>
      </c>
      <c r="C8" s="25">
        <v>0</v>
      </c>
      <c r="D8" s="25">
        <v>0</v>
      </c>
      <c r="E8" s="25">
        <f t="shared" si="0"/>
        <v>1</v>
      </c>
      <c r="F8" s="22">
        <f>VLOOKUP(B8,'Main Sheet'!$G$27:$H$31,2,TRUE)</f>
        <v>75</v>
      </c>
      <c r="G8" s="22">
        <f>VLOOKUP(C8,'Main Sheet'!$G$32:$H$35,2,TRUE)</f>
        <v>0</v>
      </c>
      <c r="H8" s="22">
        <f>VLOOKUP(D8,'Main Sheet'!$G$36:$H$39,2,TRUE)</f>
        <v>0</v>
      </c>
      <c r="I8" s="23">
        <f t="shared" si="1"/>
        <v>75</v>
      </c>
    </row>
    <row r="9" spans="1:9" x14ac:dyDescent="0.2">
      <c r="A9" s="19" t="s">
        <v>2355</v>
      </c>
      <c r="B9" s="25">
        <v>1</v>
      </c>
      <c r="C9" s="25">
        <v>0</v>
      </c>
      <c r="D9" s="25">
        <v>3</v>
      </c>
      <c r="E9" s="25">
        <f t="shared" si="0"/>
        <v>4</v>
      </c>
      <c r="F9" s="22">
        <f>VLOOKUP(B9,'Main Sheet'!$G$27:$H$31,2,TRUE)</f>
        <v>75</v>
      </c>
      <c r="G9" s="22">
        <f>VLOOKUP(C9,'Main Sheet'!$G$32:$H$35,2,TRUE)</f>
        <v>0</v>
      </c>
      <c r="H9" s="22">
        <f>VLOOKUP(D9,'Main Sheet'!$G$36:$H$39,2,TRUE)</f>
        <v>111</v>
      </c>
      <c r="I9" s="23">
        <f t="shared" si="1"/>
        <v>186</v>
      </c>
    </row>
    <row r="10" spans="1:9" x14ac:dyDescent="0.2">
      <c r="A10" s="19" t="s">
        <v>3253</v>
      </c>
      <c r="B10" s="25">
        <v>0</v>
      </c>
      <c r="C10" s="25">
        <v>0</v>
      </c>
      <c r="D10" s="25">
        <v>2</v>
      </c>
      <c r="E10" s="25">
        <f t="shared" si="0"/>
        <v>2</v>
      </c>
      <c r="F10" s="22">
        <f>VLOOKUP(B10,'Main Sheet'!$G$27:$H$31,2,TRUE)</f>
        <v>0</v>
      </c>
      <c r="G10" s="22">
        <f>VLOOKUP(C10,'Main Sheet'!$G$32:$H$35,2,TRUE)</f>
        <v>0</v>
      </c>
      <c r="H10" s="22">
        <f>VLOOKUP(D10,'Main Sheet'!$G$36:$H$39,2,TRUE)</f>
        <v>46</v>
      </c>
      <c r="I10" s="23">
        <f t="shared" si="1"/>
        <v>46</v>
      </c>
    </row>
    <row r="11" spans="1:9" x14ac:dyDescent="0.2">
      <c r="A11" s="19" t="s">
        <v>1725</v>
      </c>
      <c r="B11" s="25">
        <v>3</v>
      </c>
      <c r="C11" s="25">
        <v>0</v>
      </c>
      <c r="D11" s="25">
        <v>0</v>
      </c>
      <c r="E11" s="25">
        <f t="shared" si="0"/>
        <v>3</v>
      </c>
      <c r="F11" s="22">
        <f>VLOOKUP(B11,'Main Sheet'!$G$27:$H$31,2,TRUE)</f>
        <v>75</v>
      </c>
      <c r="G11" s="22">
        <f>VLOOKUP(C11,'Main Sheet'!$G$32:$H$35,2,TRUE)</f>
        <v>0</v>
      </c>
      <c r="H11" s="22">
        <f>VLOOKUP(D11,'Main Sheet'!$G$36:$H$39,2,TRUE)</f>
        <v>0</v>
      </c>
      <c r="I11" s="23">
        <f t="shared" si="1"/>
        <v>75</v>
      </c>
    </row>
    <row r="12" spans="1:9" x14ac:dyDescent="0.2">
      <c r="A12" s="19" t="s">
        <v>3274</v>
      </c>
      <c r="B12" s="25">
        <v>0</v>
      </c>
      <c r="C12" s="25">
        <v>0</v>
      </c>
      <c r="D12" s="25">
        <v>2</v>
      </c>
      <c r="E12" s="25">
        <f t="shared" si="0"/>
        <v>2</v>
      </c>
      <c r="F12" s="22">
        <f>VLOOKUP(B12,'Main Sheet'!$G$27:$H$31,2,TRUE)</f>
        <v>0</v>
      </c>
      <c r="G12" s="22">
        <f>VLOOKUP(C12,'Main Sheet'!$G$32:$H$35,2,TRUE)</f>
        <v>0</v>
      </c>
      <c r="H12" s="22">
        <f>VLOOKUP(D12,'Main Sheet'!$G$36:$H$39,2,TRUE)</f>
        <v>46</v>
      </c>
      <c r="I12" s="23">
        <f t="shared" si="1"/>
        <v>46</v>
      </c>
    </row>
    <row r="13" spans="1:9" x14ac:dyDescent="0.2">
      <c r="A13" s="19" t="s">
        <v>2392</v>
      </c>
      <c r="B13" s="25">
        <v>1</v>
      </c>
      <c r="C13" s="25">
        <v>0</v>
      </c>
      <c r="D13" s="25">
        <v>0</v>
      </c>
      <c r="E13" s="25">
        <f t="shared" si="0"/>
        <v>1</v>
      </c>
      <c r="F13" s="22">
        <f>VLOOKUP(B13,'Main Sheet'!$G$27:$H$31,2,TRUE)</f>
        <v>75</v>
      </c>
      <c r="G13" s="22">
        <f>VLOOKUP(C13,'Main Sheet'!$G$32:$H$35,2,TRUE)</f>
        <v>0</v>
      </c>
      <c r="H13" s="22">
        <f>VLOOKUP(D13,'Main Sheet'!$G$36:$H$39,2,TRUE)</f>
        <v>0</v>
      </c>
      <c r="I13" s="23">
        <f t="shared" si="1"/>
        <v>75</v>
      </c>
    </row>
    <row r="14" spans="1:9" x14ac:dyDescent="0.2">
      <c r="A14" s="19" t="s">
        <v>2360</v>
      </c>
      <c r="B14" s="25">
        <v>1</v>
      </c>
      <c r="C14" s="25">
        <v>0</v>
      </c>
      <c r="D14" s="25">
        <v>0</v>
      </c>
      <c r="E14" s="25">
        <f t="shared" si="0"/>
        <v>1</v>
      </c>
      <c r="F14" s="22">
        <f>VLOOKUP(B14,'Main Sheet'!$G$27:$H$31,2,TRUE)</f>
        <v>75</v>
      </c>
      <c r="G14" s="22">
        <f>VLOOKUP(C14,'Main Sheet'!$G$32:$H$35,2,TRUE)</f>
        <v>0</v>
      </c>
      <c r="H14" s="22">
        <f>VLOOKUP(D14,'Main Sheet'!$G$36:$H$39,2,TRUE)</f>
        <v>0</v>
      </c>
      <c r="I14" s="23">
        <f t="shared" si="1"/>
        <v>75</v>
      </c>
    </row>
    <row r="15" spans="1:9" x14ac:dyDescent="0.2">
      <c r="A15" s="19" t="s">
        <v>3236</v>
      </c>
      <c r="B15" s="25">
        <v>0</v>
      </c>
      <c r="C15" s="25">
        <v>0</v>
      </c>
      <c r="D15" s="25">
        <v>3</v>
      </c>
      <c r="E15" s="25">
        <f t="shared" si="0"/>
        <v>3</v>
      </c>
      <c r="F15" s="22">
        <f>VLOOKUP(B15,'Main Sheet'!$G$27:$H$31,2,TRUE)</f>
        <v>0</v>
      </c>
      <c r="G15" s="22">
        <f>VLOOKUP(C15,'Main Sheet'!$G$32:$H$35,2,TRUE)</f>
        <v>0</v>
      </c>
      <c r="H15" s="22">
        <f>VLOOKUP(D15,'Main Sheet'!$G$36:$H$39,2,TRUE)</f>
        <v>111</v>
      </c>
      <c r="I15" s="23">
        <f t="shared" si="1"/>
        <v>111</v>
      </c>
    </row>
    <row r="16" spans="1:9" x14ac:dyDescent="0.2">
      <c r="A16" s="19" t="s">
        <v>2297</v>
      </c>
      <c r="B16" s="25">
        <v>1</v>
      </c>
      <c r="C16" s="25">
        <v>0</v>
      </c>
      <c r="D16" s="25">
        <v>0</v>
      </c>
      <c r="E16" s="25">
        <f t="shared" si="0"/>
        <v>1</v>
      </c>
      <c r="F16" s="22">
        <f>VLOOKUP(B16,'Main Sheet'!$G$27:$H$31,2,TRUE)</f>
        <v>75</v>
      </c>
      <c r="G16" s="22">
        <f>VLOOKUP(C16,'Main Sheet'!$G$32:$H$35,2,TRUE)</f>
        <v>0</v>
      </c>
      <c r="H16" s="22">
        <f>VLOOKUP(D16,'Main Sheet'!$G$36:$H$39,2,TRUE)</f>
        <v>0</v>
      </c>
      <c r="I16" s="23">
        <f t="shared" si="1"/>
        <v>75</v>
      </c>
    </row>
    <row r="17" spans="1:9" x14ac:dyDescent="0.2">
      <c r="A17" s="19" t="s">
        <v>2281</v>
      </c>
      <c r="B17" s="25">
        <v>11</v>
      </c>
      <c r="C17" s="25">
        <v>0</v>
      </c>
      <c r="D17" s="25">
        <v>0</v>
      </c>
      <c r="E17" s="25">
        <f t="shared" si="0"/>
        <v>11</v>
      </c>
      <c r="F17" s="22">
        <f>VLOOKUP(B17,'Main Sheet'!$G$27:$H$31,2,TRUE)</f>
        <v>200</v>
      </c>
      <c r="G17" s="22">
        <f>VLOOKUP(C17,'Main Sheet'!$G$32:$H$35,2,TRUE)</f>
        <v>0</v>
      </c>
      <c r="H17" s="22">
        <f>VLOOKUP(D17,'Main Sheet'!$G$36:$H$39,2,TRUE)</f>
        <v>0</v>
      </c>
      <c r="I17" s="23">
        <f t="shared" si="1"/>
        <v>200</v>
      </c>
    </row>
    <row r="18" spans="1:9" x14ac:dyDescent="0.2">
      <c r="A18" s="19" t="s">
        <v>1757</v>
      </c>
      <c r="B18" s="25">
        <v>8</v>
      </c>
      <c r="C18" s="25">
        <v>0</v>
      </c>
      <c r="D18" s="25">
        <v>0</v>
      </c>
      <c r="E18" s="25">
        <f t="shared" si="0"/>
        <v>8</v>
      </c>
      <c r="F18" s="22">
        <f>VLOOKUP(B18,'Main Sheet'!$G$27:$H$31,2,TRUE)</f>
        <v>200</v>
      </c>
      <c r="G18" s="22">
        <f>VLOOKUP(C18,'Main Sheet'!$G$32:$H$35,2,TRUE)</f>
        <v>0</v>
      </c>
      <c r="H18" s="22">
        <f>VLOOKUP(D18,'Main Sheet'!$G$36:$H$39,2,TRUE)</f>
        <v>0</v>
      </c>
      <c r="I18" s="23">
        <f t="shared" si="1"/>
        <v>200</v>
      </c>
    </row>
    <row r="19" spans="1:9" x14ac:dyDescent="0.2">
      <c r="A19" s="19" t="s">
        <v>2275</v>
      </c>
      <c r="B19" s="25">
        <v>17</v>
      </c>
      <c r="C19" s="25">
        <v>0</v>
      </c>
      <c r="D19" s="25">
        <v>0</v>
      </c>
      <c r="E19" s="25">
        <f t="shared" si="0"/>
        <v>17</v>
      </c>
      <c r="F19" s="22">
        <f>VLOOKUP(B19,'Main Sheet'!$G$27:$H$31,2,TRUE)</f>
        <v>550</v>
      </c>
      <c r="G19" s="22">
        <f>VLOOKUP(C19,'Main Sheet'!$G$32:$H$35,2,TRUE)</f>
        <v>0</v>
      </c>
      <c r="H19" s="22">
        <f>VLOOKUP(D19,'Main Sheet'!$G$36:$H$39,2,TRUE)</f>
        <v>0</v>
      </c>
      <c r="I19" s="23">
        <f t="shared" si="1"/>
        <v>550</v>
      </c>
    </row>
    <row r="20" spans="1:9" x14ac:dyDescent="0.2">
      <c r="A20" s="19" t="s">
        <v>2303</v>
      </c>
      <c r="B20" s="25">
        <v>13</v>
      </c>
      <c r="C20" s="25">
        <v>0</v>
      </c>
      <c r="D20" s="25">
        <v>0</v>
      </c>
      <c r="E20" s="25">
        <f t="shared" si="0"/>
        <v>13</v>
      </c>
      <c r="F20" s="22">
        <f>VLOOKUP(B20,'Main Sheet'!$G$27:$H$31,2,TRUE)</f>
        <v>550</v>
      </c>
      <c r="G20" s="22">
        <f>VLOOKUP(C20,'Main Sheet'!$G$32:$H$35,2,TRUE)</f>
        <v>0</v>
      </c>
      <c r="H20" s="22">
        <f>VLOOKUP(D20,'Main Sheet'!$G$36:$H$39,2,TRUE)</f>
        <v>0</v>
      </c>
      <c r="I20" s="23">
        <f t="shared" si="1"/>
        <v>550</v>
      </c>
    </row>
    <row r="21" spans="1:9" x14ac:dyDescent="0.2">
      <c r="A21" s="19" t="s">
        <v>1747</v>
      </c>
      <c r="B21" s="25">
        <v>0</v>
      </c>
      <c r="C21" s="25">
        <v>0</v>
      </c>
      <c r="D21" s="25">
        <v>1</v>
      </c>
      <c r="E21" s="25">
        <f t="shared" si="0"/>
        <v>1</v>
      </c>
      <c r="F21" s="22">
        <f>VLOOKUP(B21,'Main Sheet'!$G$27:$H$31,2,TRUE)</f>
        <v>0</v>
      </c>
      <c r="G21" s="22">
        <f>VLOOKUP(C21,'Main Sheet'!$G$32:$H$35,2,TRUE)</f>
        <v>0</v>
      </c>
      <c r="H21" s="22">
        <f>VLOOKUP(D21,'Main Sheet'!$G$36:$H$39,2,TRUE)</f>
        <v>46</v>
      </c>
      <c r="I21" s="23">
        <f t="shared" si="1"/>
        <v>46</v>
      </c>
    </row>
    <row r="22" spans="1:9" x14ac:dyDescent="0.2">
      <c r="A22" s="19" t="s">
        <v>2383</v>
      </c>
      <c r="B22" s="25">
        <v>1</v>
      </c>
      <c r="C22" s="25">
        <v>0</v>
      </c>
      <c r="D22" s="25">
        <v>0</v>
      </c>
      <c r="E22" s="25">
        <f t="shared" si="0"/>
        <v>1</v>
      </c>
      <c r="F22" s="22">
        <f>VLOOKUP(B22,'Main Sheet'!$G$27:$H$31,2,TRUE)</f>
        <v>75</v>
      </c>
      <c r="G22" s="22">
        <f>VLOOKUP(C22,'Main Sheet'!$G$32:$H$35,2,TRUE)</f>
        <v>0</v>
      </c>
      <c r="H22" s="22">
        <f>VLOOKUP(D22,'Main Sheet'!$G$36:$H$39,2,TRUE)</f>
        <v>0</v>
      </c>
      <c r="I22" s="23">
        <f t="shared" si="1"/>
        <v>75</v>
      </c>
    </row>
    <row r="23" spans="1:9" x14ac:dyDescent="0.2">
      <c r="A23" s="19" t="s">
        <v>3279</v>
      </c>
      <c r="B23" s="25">
        <v>0</v>
      </c>
      <c r="C23" s="25">
        <v>0</v>
      </c>
      <c r="D23" s="25">
        <v>6</v>
      </c>
      <c r="E23" s="25">
        <f t="shared" si="0"/>
        <v>6</v>
      </c>
      <c r="F23" s="22">
        <f>VLOOKUP(B23,'Main Sheet'!$G$27:$H$31,2,TRUE)</f>
        <v>0</v>
      </c>
      <c r="G23" s="22">
        <f>VLOOKUP(C23,'Main Sheet'!$G$32:$H$35,2,TRUE)</f>
        <v>0</v>
      </c>
      <c r="H23" s="22">
        <f>VLOOKUP(D23,'Main Sheet'!$G$36:$H$39,2,TRUE)</f>
        <v>138</v>
      </c>
      <c r="I23" s="23">
        <f t="shared" si="1"/>
        <v>138</v>
      </c>
    </row>
    <row r="24" spans="1:9" x14ac:dyDescent="0.2">
      <c r="A24" s="19" t="s">
        <v>2340</v>
      </c>
      <c r="B24" s="25">
        <v>1</v>
      </c>
      <c r="C24" s="25">
        <v>0</v>
      </c>
      <c r="D24" s="25">
        <v>0</v>
      </c>
      <c r="E24" s="25">
        <f t="shared" si="0"/>
        <v>1</v>
      </c>
      <c r="F24" s="22">
        <f>VLOOKUP(B24,'Main Sheet'!$G$27:$H$31,2,TRUE)</f>
        <v>75</v>
      </c>
      <c r="G24" s="22">
        <f>VLOOKUP(C24,'Main Sheet'!$G$32:$H$35,2,TRUE)</f>
        <v>0</v>
      </c>
      <c r="H24" s="22">
        <f>VLOOKUP(D24,'Main Sheet'!$G$36:$H$39,2,TRUE)</f>
        <v>0</v>
      </c>
      <c r="I24" s="23">
        <f t="shared" si="1"/>
        <v>75</v>
      </c>
    </row>
    <row r="25" spans="1:9" x14ac:dyDescent="0.2">
      <c r="A25" s="19" t="s">
        <v>2366</v>
      </c>
      <c r="B25" s="25">
        <v>1</v>
      </c>
      <c r="C25" s="25">
        <v>0</v>
      </c>
      <c r="D25" s="25">
        <v>0</v>
      </c>
      <c r="E25" s="25">
        <f t="shared" si="0"/>
        <v>1</v>
      </c>
      <c r="F25" s="22">
        <f>VLOOKUP(B25,'Main Sheet'!$G$27:$H$31,2,TRUE)</f>
        <v>75</v>
      </c>
      <c r="G25" s="22">
        <f>VLOOKUP(C25,'Main Sheet'!$G$32:$H$35,2,TRUE)</f>
        <v>0</v>
      </c>
      <c r="H25" s="22">
        <f>VLOOKUP(D25,'Main Sheet'!$G$36:$H$39,2,TRUE)</f>
        <v>0</v>
      </c>
      <c r="I25" s="23">
        <f t="shared" si="1"/>
        <v>75</v>
      </c>
    </row>
    <row r="26" spans="1:9" x14ac:dyDescent="0.2">
      <c r="A26" s="19" t="s">
        <v>2387</v>
      </c>
      <c r="B26" s="25">
        <v>1</v>
      </c>
      <c r="C26" s="25">
        <v>0</v>
      </c>
      <c r="D26" s="25">
        <v>0</v>
      </c>
      <c r="E26" s="25">
        <f t="shared" si="0"/>
        <v>1</v>
      </c>
      <c r="F26" s="22">
        <f>VLOOKUP(B26,'Main Sheet'!$G$27:$H$31,2,TRUE)</f>
        <v>75</v>
      </c>
      <c r="G26" s="22">
        <f>VLOOKUP(C26,'Main Sheet'!$G$32:$H$35,2,TRUE)</f>
        <v>0</v>
      </c>
      <c r="H26" s="22">
        <f>VLOOKUP(D26,'Main Sheet'!$G$36:$H$39,2,TRUE)</f>
        <v>0</v>
      </c>
      <c r="I26" s="23">
        <f t="shared" si="1"/>
        <v>75</v>
      </c>
    </row>
    <row r="27" spans="1:9" x14ac:dyDescent="0.2">
      <c r="A27" s="19" t="s">
        <v>2356</v>
      </c>
      <c r="B27" s="25">
        <v>1</v>
      </c>
      <c r="C27" s="25">
        <v>0</v>
      </c>
      <c r="D27" s="25">
        <v>0</v>
      </c>
      <c r="E27" s="25">
        <f t="shared" si="0"/>
        <v>1</v>
      </c>
      <c r="F27" s="22">
        <f>VLOOKUP(B27,'Main Sheet'!$G$27:$H$31,2,TRUE)</f>
        <v>75</v>
      </c>
      <c r="G27" s="22">
        <f>VLOOKUP(C27,'Main Sheet'!$G$32:$H$35,2,TRUE)</f>
        <v>0</v>
      </c>
      <c r="H27" s="22">
        <f>VLOOKUP(D27,'Main Sheet'!$G$36:$H$39,2,TRUE)</f>
        <v>0</v>
      </c>
      <c r="I27" s="23">
        <f t="shared" si="1"/>
        <v>75</v>
      </c>
    </row>
    <row r="28" spans="1:9" x14ac:dyDescent="0.2">
      <c r="A28" s="19" t="s">
        <v>1771</v>
      </c>
      <c r="B28" s="25">
        <v>1</v>
      </c>
      <c r="C28" s="25">
        <v>0</v>
      </c>
      <c r="D28" s="25">
        <v>0</v>
      </c>
      <c r="E28" s="25">
        <f t="shared" si="0"/>
        <v>1</v>
      </c>
      <c r="F28" s="22">
        <f>VLOOKUP(B28,'Main Sheet'!$G$27:$H$31,2,TRUE)</f>
        <v>75</v>
      </c>
      <c r="G28" s="22">
        <f>VLOOKUP(C28,'Main Sheet'!$G$32:$H$35,2,TRUE)</f>
        <v>0</v>
      </c>
      <c r="H28" s="22">
        <f>VLOOKUP(D28,'Main Sheet'!$G$36:$H$39,2,TRUE)</f>
        <v>0</v>
      </c>
      <c r="I28" s="23">
        <f t="shared" si="1"/>
        <v>75</v>
      </c>
    </row>
    <row r="29" spans="1:9" x14ac:dyDescent="0.2">
      <c r="A29" s="19" t="s">
        <v>2344</v>
      </c>
      <c r="B29" s="25">
        <v>1</v>
      </c>
      <c r="C29" s="25">
        <v>0</v>
      </c>
      <c r="D29" s="25">
        <v>0</v>
      </c>
      <c r="E29" s="25">
        <f t="shared" si="0"/>
        <v>1</v>
      </c>
      <c r="F29" s="22">
        <f>VLOOKUP(B29,'Main Sheet'!$G$27:$H$31,2,TRUE)</f>
        <v>75</v>
      </c>
      <c r="G29" s="22">
        <f>VLOOKUP(C29,'Main Sheet'!$G$32:$H$35,2,TRUE)</f>
        <v>0</v>
      </c>
      <c r="H29" s="22">
        <f>VLOOKUP(D29,'Main Sheet'!$G$36:$H$39,2,TRUE)</f>
        <v>0</v>
      </c>
      <c r="I29" s="23">
        <f t="shared" si="1"/>
        <v>75</v>
      </c>
    </row>
    <row r="30" spans="1:9" x14ac:dyDescent="0.2">
      <c r="A30" s="19" t="s">
        <v>3289</v>
      </c>
      <c r="B30" s="25">
        <v>0</v>
      </c>
      <c r="C30" s="25">
        <v>0</v>
      </c>
      <c r="D30" s="25">
        <v>1</v>
      </c>
      <c r="E30" s="25">
        <f t="shared" si="0"/>
        <v>1</v>
      </c>
      <c r="F30" s="22">
        <f>VLOOKUP(B30,'Main Sheet'!$G$27:$H$31,2,TRUE)</f>
        <v>0</v>
      </c>
      <c r="G30" s="22">
        <f>VLOOKUP(C30,'Main Sheet'!$G$32:$H$35,2,TRUE)</f>
        <v>0</v>
      </c>
      <c r="H30" s="22">
        <f>VLOOKUP(D30,'Main Sheet'!$G$36:$H$39,2,TRUE)</f>
        <v>46</v>
      </c>
      <c r="I30" s="23">
        <f t="shared" si="1"/>
        <v>46</v>
      </c>
    </row>
    <row r="31" spans="1:9" x14ac:dyDescent="0.2">
      <c r="A31" s="19" t="s">
        <v>2364</v>
      </c>
      <c r="B31" s="25">
        <v>1</v>
      </c>
      <c r="C31" s="25">
        <v>0</v>
      </c>
      <c r="D31" s="25">
        <v>0</v>
      </c>
      <c r="E31" s="25">
        <f t="shared" si="0"/>
        <v>1</v>
      </c>
      <c r="F31" s="22">
        <f>VLOOKUP(B31,'Main Sheet'!$G$27:$H$31,2,TRUE)</f>
        <v>75</v>
      </c>
      <c r="G31" s="22">
        <f>VLOOKUP(C31,'Main Sheet'!$G$32:$H$35,2,TRUE)</f>
        <v>0</v>
      </c>
      <c r="H31" s="22">
        <f>VLOOKUP(D31,'Main Sheet'!$G$36:$H$39,2,TRUE)</f>
        <v>0</v>
      </c>
      <c r="I31" s="23">
        <f t="shared" si="1"/>
        <v>75</v>
      </c>
    </row>
    <row r="32" spans="1:9" x14ac:dyDescent="0.2">
      <c r="A32" s="19" t="s">
        <v>3247</v>
      </c>
      <c r="B32" s="25">
        <v>0</v>
      </c>
      <c r="C32" s="25">
        <v>0</v>
      </c>
      <c r="D32" s="25">
        <v>4</v>
      </c>
      <c r="E32" s="25">
        <f t="shared" si="0"/>
        <v>4</v>
      </c>
      <c r="F32" s="22">
        <f>VLOOKUP(B32,'Main Sheet'!$G$27:$H$31,2,TRUE)</f>
        <v>0</v>
      </c>
      <c r="G32" s="22">
        <f>VLOOKUP(C32,'Main Sheet'!$G$32:$H$35,2,TRUE)</f>
        <v>0</v>
      </c>
      <c r="H32" s="22">
        <f>VLOOKUP(D32,'Main Sheet'!$G$36:$H$39,2,TRUE)</f>
        <v>111</v>
      </c>
      <c r="I32" s="23">
        <f t="shared" si="1"/>
        <v>111</v>
      </c>
    </row>
    <row r="33" spans="1:9" x14ac:dyDescent="0.2">
      <c r="A33" s="19" t="s">
        <v>2327</v>
      </c>
      <c r="B33" s="25">
        <v>1</v>
      </c>
      <c r="C33" s="25">
        <v>0</v>
      </c>
      <c r="D33" s="25">
        <v>0</v>
      </c>
      <c r="E33" s="25">
        <f t="shared" si="0"/>
        <v>1</v>
      </c>
      <c r="F33" s="22">
        <f>VLOOKUP(B33,'Main Sheet'!$G$27:$H$31,2,TRUE)</f>
        <v>75</v>
      </c>
      <c r="G33" s="22">
        <f>VLOOKUP(C33,'Main Sheet'!$G$32:$H$35,2,TRUE)</f>
        <v>0</v>
      </c>
      <c r="H33" s="22">
        <f>VLOOKUP(D33,'Main Sheet'!$G$36:$H$39,2,TRUE)</f>
        <v>0</v>
      </c>
      <c r="I33" s="23">
        <f t="shared" si="1"/>
        <v>75</v>
      </c>
    </row>
    <row r="34" spans="1:9" x14ac:dyDescent="0.2">
      <c r="A34" s="19" t="s">
        <v>1742</v>
      </c>
      <c r="B34" s="25">
        <v>2</v>
      </c>
      <c r="C34" s="25">
        <v>0</v>
      </c>
      <c r="D34" s="25">
        <v>0</v>
      </c>
      <c r="E34" s="25">
        <f t="shared" si="0"/>
        <v>2</v>
      </c>
      <c r="F34" s="22">
        <f>VLOOKUP(B34,'Main Sheet'!$G$27:$H$31,2,TRUE)</f>
        <v>75</v>
      </c>
      <c r="G34" s="22">
        <f>VLOOKUP(C34,'Main Sheet'!$G$32:$H$35,2,TRUE)</f>
        <v>0</v>
      </c>
      <c r="H34" s="22">
        <f>VLOOKUP(D34,'Main Sheet'!$G$36:$H$39,2,TRUE)</f>
        <v>0</v>
      </c>
      <c r="I34" s="23">
        <f t="shared" si="1"/>
        <v>75</v>
      </c>
    </row>
    <row r="35" spans="1:9" x14ac:dyDescent="0.2">
      <c r="A35" s="19" t="s">
        <v>3228</v>
      </c>
      <c r="B35" s="25">
        <v>0</v>
      </c>
      <c r="C35" s="25">
        <v>0</v>
      </c>
      <c r="D35" s="25">
        <v>1</v>
      </c>
      <c r="E35" s="25">
        <f t="shared" si="0"/>
        <v>1</v>
      </c>
      <c r="F35" s="22">
        <f>VLOOKUP(B35,'Main Sheet'!$G$27:$H$31,2,TRUE)</f>
        <v>0</v>
      </c>
      <c r="G35" s="22">
        <f>VLOOKUP(C35,'Main Sheet'!$G$32:$H$35,2,TRUE)</f>
        <v>0</v>
      </c>
      <c r="H35" s="22">
        <f>VLOOKUP(D35,'Main Sheet'!$G$36:$H$39,2,TRUE)</f>
        <v>46</v>
      </c>
      <c r="I35" s="23">
        <f t="shared" si="1"/>
        <v>46</v>
      </c>
    </row>
    <row r="36" spans="1:9" x14ac:dyDescent="0.2">
      <c r="A36" s="19" t="s">
        <v>2384</v>
      </c>
      <c r="B36" s="25">
        <v>1</v>
      </c>
      <c r="C36" s="25">
        <v>0</v>
      </c>
      <c r="D36" s="25">
        <v>0</v>
      </c>
      <c r="E36" s="25">
        <f t="shared" si="0"/>
        <v>1</v>
      </c>
      <c r="F36" s="22">
        <f>VLOOKUP(B36,'Main Sheet'!$G$27:$H$31,2,TRUE)</f>
        <v>75</v>
      </c>
      <c r="G36" s="22">
        <f>VLOOKUP(C36,'Main Sheet'!$G$32:$H$35,2,TRUE)</f>
        <v>0</v>
      </c>
      <c r="H36" s="22">
        <f>VLOOKUP(D36,'Main Sheet'!$G$36:$H$39,2,TRUE)</f>
        <v>0</v>
      </c>
      <c r="I36" s="23">
        <f t="shared" si="1"/>
        <v>75</v>
      </c>
    </row>
    <row r="37" spans="1:9" x14ac:dyDescent="0.2">
      <c r="A37" s="19" t="s">
        <v>2339</v>
      </c>
      <c r="B37" s="25">
        <v>1</v>
      </c>
      <c r="C37" s="25">
        <v>0</v>
      </c>
      <c r="D37" s="25">
        <v>0</v>
      </c>
      <c r="E37" s="25">
        <f t="shared" si="0"/>
        <v>1</v>
      </c>
      <c r="F37" s="22">
        <f>VLOOKUP(B37,'Main Sheet'!$G$27:$H$31,2,TRUE)</f>
        <v>75</v>
      </c>
      <c r="G37" s="22">
        <f>VLOOKUP(C37,'Main Sheet'!$G$32:$H$35,2,TRUE)</f>
        <v>0</v>
      </c>
      <c r="H37" s="22">
        <f>VLOOKUP(D37,'Main Sheet'!$G$36:$H$39,2,TRUE)</f>
        <v>0</v>
      </c>
      <c r="I37" s="23">
        <f t="shared" si="1"/>
        <v>75</v>
      </c>
    </row>
    <row r="38" spans="1:9" x14ac:dyDescent="0.2">
      <c r="A38" s="19" t="s">
        <v>2270</v>
      </c>
      <c r="B38" s="25">
        <v>1</v>
      </c>
      <c r="C38" s="25">
        <v>0</v>
      </c>
      <c r="D38" s="25">
        <v>0</v>
      </c>
      <c r="E38" s="25">
        <f t="shared" si="0"/>
        <v>1</v>
      </c>
      <c r="F38" s="22">
        <f>VLOOKUP(B38,'Main Sheet'!$G$27:$H$31,2,TRUE)</f>
        <v>75</v>
      </c>
      <c r="G38" s="22">
        <f>VLOOKUP(C38,'Main Sheet'!$G$32:$H$35,2,TRUE)</f>
        <v>0</v>
      </c>
      <c r="H38" s="22">
        <f>VLOOKUP(D38,'Main Sheet'!$G$36:$H$39,2,TRUE)</f>
        <v>0</v>
      </c>
      <c r="I38" s="23">
        <f t="shared" si="1"/>
        <v>75</v>
      </c>
    </row>
    <row r="39" spans="1:9" x14ac:dyDescent="0.2">
      <c r="A39" s="19" t="s">
        <v>3286</v>
      </c>
      <c r="B39" s="25">
        <v>0</v>
      </c>
      <c r="C39" s="25">
        <v>0</v>
      </c>
      <c r="D39" s="25">
        <v>1</v>
      </c>
      <c r="E39" s="25">
        <f t="shared" si="0"/>
        <v>1</v>
      </c>
      <c r="F39" s="22">
        <f>VLOOKUP(B39,'Main Sheet'!$G$27:$H$31,2,TRUE)</f>
        <v>0</v>
      </c>
      <c r="G39" s="22">
        <f>VLOOKUP(C39,'Main Sheet'!$G$32:$H$35,2,TRUE)</f>
        <v>0</v>
      </c>
      <c r="H39" s="22">
        <f>VLOOKUP(D39,'Main Sheet'!$G$36:$H$39,2,TRUE)</f>
        <v>46</v>
      </c>
      <c r="I39" s="23">
        <f t="shared" si="1"/>
        <v>46</v>
      </c>
    </row>
    <row r="40" spans="1:9" x14ac:dyDescent="0.2">
      <c r="A40" s="19" t="s">
        <v>3257</v>
      </c>
      <c r="B40" s="25">
        <v>0</v>
      </c>
      <c r="C40" s="25">
        <v>0</v>
      </c>
      <c r="D40" s="25">
        <v>2</v>
      </c>
      <c r="E40" s="25">
        <f t="shared" si="0"/>
        <v>2</v>
      </c>
      <c r="F40" s="22">
        <f>VLOOKUP(B40,'Main Sheet'!$G$27:$H$31,2,TRUE)</f>
        <v>0</v>
      </c>
      <c r="G40" s="22">
        <f>VLOOKUP(C40,'Main Sheet'!$G$32:$H$35,2,TRUE)</f>
        <v>0</v>
      </c>
      <c r="H40" s="22">
        <f>VLOOKUP(D40,'Main Sheet'!$G$36:$H$39,2,TRUE)</f>
        <v>46</v>
      </c>
      <c r="I40" s="23">
        <f t="shared" si="1"/>
        <v>46</v>
      </c>
    </row>
    <row r="41" spans="1:9" x14ac:dyDescent="0.2">
      <c r="A41" s="19" t="s">
        <v>2374</v>
      </c>
      <c r="B41" s="25">
        <v>1</v>
      </c>
      <c r="C41" s="25">
        <v>0</v>
      </c>
      <c r="D41" s="25">
        <v>0</v>
      </c>
      <c r="E41" s="25">
        <f t="shared" si="0"/>
        <v>1</v>
      </c>
      <c r="F41" s="22">
        <f>VLOOKUP(B41,'Main Sheet'!$G$27:$H$31,2,TRUE)</f>
        <v>75</v>
      </c>
      <c r="G41" s="22">
        <f>VLOOKUP(C41,'Main Sheet'!$G$32:$H$35,2,TRUE)</f>
        <v>0</v>
      </c>
      <c r="H41" s="22">
        <f>VLOOKUP(D41,'Main Sheet'!$G$36:$H$39,2,TRUE)</f>
        <v>0</v>
      </c>
      <c r="I41" s="23">
        <f t="shared" si="1"/>
        <v>75</v>
      </c>
    </row>
    <row r="42" spans="1:9" x14ac:dyDescent="0.2">
      <c r="A42" s="19" t="s">
        <v>2330</v>
      </c>
      <c r="B42" s="25">
        <v>1</v>
      </c>
      <c r="C42" s="25">
        <v>0</v>
      </c>
      <c r="D42" s="25">
        <v>0</v>
      </c>
      <c r="E42" s="25">
        <f t="shared" si="0"/>
        <v>1</v>
      </c>
      <c r="F42" s="22">
        <f>VLOOKUP(B42,'Main Sheet'!$G$27:$H$31,2,TRUE)</f>
        <v>75</v>
      </c>
      <c r="G42" s="22">
        <f>VLOOKUP(C42,'Main Sheet'!$G$32:$H$35,2,TRUE)</f>
        <v>0</v>
      </c>
      <c r="H42" s="22">
        <f>VLOOKUP(D42,'Main Sheet'!$G$36:$H$39,2,TRUE)</f>
        <v>0</v>
      </c>
      <c r="I42" s="23">
        <f t="shared" si="1"/>
        <v>75</v>
      </c>
    </row>
    <row r="43" spans="1:9" x14ac:dyDescent="0.2">
      <c r="A43" s="19" t="s">
        <v>2314</v>
      </c>
      <c r="B43" s="25">
        <v>6</v>
      </c>
      <c r="C43" s="25">
        <v>0</v>
      </c>
      <c r="D43" s="25">
        <v>0</v>
      </c>
      <c r="E43" s="25">
        <f t="shared" si="0"/>
        <v>6</v>
      </c>
      <c r="F43" s="22">
        <f>VLOOKUP(B43,'Main Sheet'!$G$27:$H$31,2,TRUE)</f>
        <v>200</v>
      </c>
      <c r="G43" s="22">
        <f>VLOOKUP(C43,'Main Sheet'!$G$32:$H$35,2,TRUE)</f>
        <v>0</v>
      </c>
      <c r="H43" s="22">
        <f>VLOOKUP(D43,'Main Sheet'!$G$36:$H$39,2,TRUE)</f>
        <v>0</v>
      </c>
      <c r="I43" s="23">
        <f t="shared" si="1"/>
        <v>200</v>
      </c>
    </row>
    <row r="44" spans="1:9" x14ac:dyDescent="0.2">
      <c r="A44" s="19" t="s">
        <v>2329</v>
      </c>
      <c r="B44" s="25">
        <v>2</v>
      </c>
      <c r="C44" s="25">
        <v>0</v>
      </c>
      <c r="D44" s="25">
        <v>0</v>
      </c>
      <c r="E44" s="25">
        <f t="shared" si="0"/>
        <v>2</v>
      </c>
      <c r="F44" s="22">
        <f>VLOOKUP(B44,'Main Sheet'!$G$27:$H$31,2,TRUE)</f>
        <v>75</v>
      </c>
      <c r="G44" s="22">
        <f>VLOOKUP(C44,'Main Sheet'!$G$32:$H$35,2,TRUE)</f>
        <v>0</v>
      </c>
      <c r="H44" s="22">
        <f>VLOOKUP(D44,'Main Sheet'!$G$36:$H$39,2,TRUE)</f>
        <v>0</v>
      </c>
      <c r="I44" s="23">
        <f t="shared" si="1"/>
        <v>75</v>
      </c>
    </row>
    <row r="45" spans="1:9" x14ac:dyDescent="0.2">
      <c r="A45" s="19" t="s">
        <v>3259</v>
      </c>
      <c r="B45" s="25">
        <v>0</v>
      </c>
      <c r="C45" s="25">
        <v>0</v>
      </c>
      <c r="D45" s="25">
        <v>1</v>
      </c>
      <c r="E45" s="25">
        <f t="shared" si="0"/>
        <v>1</v>
      </c>
      <c r="F45" s="22">
        <f>VLOOKUP(B45,'Main Sheet'!$G$27:$H$31,2,TRUE)</f>
        <v>0</v>
      </c>
      <c r="G45" s="22">
        <f>VLOOKUP(C45,'Main Sheet'!$G$32:$H$35,2,TRUE)</f>
        <v>0</v>
      </c>
      <c r="H45" s="22">
        <f>VLOOKUP(D45,'Main Sheet'!$G$36:$H$39,2,TRUE)</f>
        <v>46</v>
      </c>
      <c r="I45" s="23">
        <f t="shared" si="1"/>
        <v>46</v>
      </c>
    </row>
    <row r="46" spans="1:9" x14ac:dyDescent="0.2">
      <c r="A46" s="19" t="s">
        <v>3288</v>
      </c>
      <c r="B46" s="25">
        <v>0</v>
      </c>
      <c r="C46" s="25">
        <v>0</v>
      </c>
      <c r="D46" s="25">
        <v>1</v>
      </c>
      <c r="E46" s="25">
        <f t="shared" si="0"/>
        <v>1</v>
      </c>
      <c r="F46" s="22">
        <f>VLOOKUP(B46,'Main Sheet'!$G$27:$H$31,2,TRUE)</f>
        <v>0</v>
      </c>
      <c r="G46" s="22">
        <f>VLOOKUP(C46,'Main Sheet'!$G$32:$H$35,2,TRUE)</f>
        <v>0</v>
      </c>
      <c r="H46" s="22">
        <f>VLOOKUP(D46,'Main Sheet'!$G$36:$H$39,2,TRUE)</f>
        <v>46</v>
      </c>
      <c r="I46" s="23">
        <f t="shared" si="1"/>
        <v>46</v>
      </c>
    </row>
    <row r="47" spans="1:9" x14ac:dyDescent="0.2">
      <c r="A47" s="19" t="s">
        <v>2348</v>
      </c>
      <c r="B47" s="25">
        <v>1</v>
      </c>
      <c r="C47" s="25">
        <v>0</v>
      </c>
      <c r="D47" s="25">
        <v>0</v>
      </c>
      <c r="E47" s="25">
        <f t="shared" si="0"/>
        <v>1</v>
      </c>
      <c r="F47" s="22">
        <f>VLOOKUP(B47,'Main Sheet'!$G$27:$H$31,2,TRUE)</f>
        <v>75</v>
      </c>
      <c r="G47" s="22">
        <f>VLOOKUP(C47,'Main Sheet'!$G$32:$H$35,2,TRUE)</f>
        <v>0</v>
      </c>
      <c r="H47" s="22">
        <f>VLOOKUP(D47,'Main Sheet'!$G$36:$H$39,2,TRUE)</f>
        <v>0</v>
      </c>
      <c r="I47" s="23">
        <f t="shared" si="1"/>
        <v>75</v>
      </c>
    </row>
    <row r="48" spans="1:9" x14ac:dyDescent="0.2">
      <c r="A48" s="19" t="s">
        <v>1767</v>
      </c>
      <c r="B48" s="25">
        <v>0</v>
      </c>
      <c r="C48" s="25">
        <v>0</v>
      </c>
      <c r="D48" s="25">
        <v>3</v>
      </c>
      <c r="E48" s="25">
        <f t="shared" si="0"/>
        <v>3</v>
      </c>
      <c r="F48" s="22">
        <f>VLOOKUP(B48,'Main Sheet'!$G$27:$H$31,2,TRUE)</f>
        <v>0</v>
      </c>
      <c r="G48" s="22">
        <f>VLOOKUP(C48,'Main Sheet'!$G$32:$H$35,2,TRUE)</f>
        <v>0</v>
      </c>
      <c r="H48" s="22">
        <f>VLOOKUP(D48,'Main Sheet'!$G$36:$H$39,2,TRUE)</f>
        <v>111</v>
      </c>
      <c r="I48" s="23">
        <f t="shared" si="1"/>
        <v>111</v>
      </c>
    </row>
    <row r="49" spans="1:9" x14ac:dyDescent="0.2">
      <c r="A49" s="19" t="s">
        <v>2313</v>
      </c>
      <c r="B49" s="25">
        <v>2</v>
      </c>
      <c r="C49" s="25">
        <v>0</v>
      </c>
      <c r="D49" s="25">
        <v>0</v>
      </c>
      <c r="E49" s="25">
        <f t="shared" si="0"/>
        <v>2</v>
      </c>
      <c r="F49" s="22">
        <f>VLOOKUP(B49,'Main Sheet'!$G$27:$H$31,2,TRUE)</f>
        <v>75</v>
      </c>
      <c r="G49" s="22">
        <f>VLOOKUP(C49,'Main Sheet'!$G$32:$H$35,2,TRUE)</f>
        <v>0</v>
      </c>
      <c r="H49" s="22">
        <f>VLOOKUP(D49,'Main Sheet'!$G$36:$H$39,2,TRUE)</f>
        <v>0</v>
      </c>
      <c r="I49" s="23">
        <f t="shared" si="1"/>
        <v>75</v>
      </c>
    </row>
    <row r="50" spans="1:9" x14ac:dyDescent="0.2">
      <c r="A50" s="19" t="s">
        <v>2332</v>
      </c>
      <c r="B50" s="25">
        <v>3</v>
      </c>
      <c r="C50" s="25">
        <v>0</v>
      </c>
      <c r="D50" s="25">
        <v>0</v>
      </c>
      <c r="E50" s="25">
        <f t="shared" si="0"/>
        <v>3</v>
      </c>
      <c r="F50" s="22">
        <f>VLOOKUP(B50,'Main Sheet'!$G$27:$H$31,2,TRUE)</f>
        <v>75</v>
      </c>
      <c r="G50" s="22">
        <f>VLOOKUP(C50,'Main Sheet'!$G$32:$H$35,2,TRUE)</f>
        <v>0</v>
      </c>
      <c r="H50" s="22">
        <f>VLOOKUP(D50,'Main Sheet'!$G$36:$H$39,2,TRUE)</f>
        <v>0</v>
      </c>
      <c r="I50" s="23">
        <f t="shared" si="1"/>
        <v>75</v>
      </c>
    </row>
    <row r="51" spans="1:9" x14ac:dyDescent="0.2">
      <c r="A51" s="19" t="s">
        <v>2282</v>
      </c>
      <c r="B51" s="25">
        <v>1</v>
      </c>
      <c r="C51" s="25">
        <v>0</v>
      </c>
      <c r="D51" s="25">
        <v>0</v>
      </c>
      <c r="E51" s="25">
        <f t="shared" si="0"/>
        <v>1</v>
      </c>
      <c r="F51" s="22">
        <f>VLOOKUP(B51,'Main Sheet'!$G$27:$H$31,2,TRUE)</f>
        <v>75</v>
      </c>
      <c r="G51" s="22">
        <f>VLOOKUP(C51,'Main Sheet'!$G$32:$H$35,2,TRUE)</f>
        <v>0</v>
      </c>
      <c r="H51" s="22">
        <f>VLOOKUP(D51,'Main Sheet'!$G$36:$H$39,2,TRUE)</f>
        <v>0</v>
      </c>
      <c r="I51" s="23">
        <f t="shared" si="1"/>
        <v>75</v>
      </c>
    </row>
    <row r="52" spans="1:9" x14ac:dyDescent="0.2">
      <c r="A52" s="19" t="s">
        <v>2311</v>
      </c>
      <c r="B52" s="25">
        <v>1</v>
      </c>
      <c r="C52" s="25">
        <v>0</v>
      </c>
      <c r="D52" s="25">
        <v>0</v>
      </c>
      <c r="E52" s="25">
        <f t="shared" si="0"/>
        <v>1</v>
      </c>
      <c r="F52" s="22">
        <f>VLOOKUP(B52,'Main Sheet'!$G$27:$H$31,2,TRUE)</f>
        <v>75</v>
      </c>
      <c r="G52" s="22">
        <f>VLOOKUP(C52,'Main Sheet'!$G$32:$H$35,2,TRUE)</f>
        <v>0</v>
      </c>
      <c r="H52" s="22">
        <f>VLOOKUP(D52,'Main Sheet'!$G$36:$H$39,2,TRUE)</f>
        <v>0</v>
      </c>
      <c r="I52" s="23">
        <f t="shared" si="1"/>
        <v>75</v>
      </c>
    </row>
    <row r="53" spans="1:9" x14ac:dyDescent="0.2">
      <c r="A53" s="19" t="s">
        <v>2289</v>
      </c>
      <c r="B53" s="25">
        <v>12</v>
      </c>
      <c r="C53" s="25">
        <v>0</v>
      </c>
      <c r="D53" s="25">
        <v>0</v>
      </c>
      <c r="E53" s="25">
        <f t="shared" si="0"/>
        <v>12</v>
      </c>
      <c r="F53" s="22">
        <f>VLOOKUP(B53,'Main Sheet'!$G$27:$H$31,2,TRUE)</f>
        <v>550</v>
      </c>
      <c r="G53" s="22">
        <f>VLOOKUP(C53,'Main Sheet'!$G$32:$H$35,2,TRUE)</f>
        <v>0</v>
      </c>
      <c r="H53" s="22">
        <f>VLOOKUP(D53,'Main Sheet'!$G$36:$H$39,2,TRUE)</f>
        <v>0</v>
      </c>
      <c r="I53" s="23">
        <f t="shared" si="1"/>
        <v>550</v>
      </c>
    </row>
    <row r="54" spans="1:9" x14ac:dyDescent="0.2">
      <c r="A54" s="19" t="s">
        <v>3242</v>
      </c>
      <c r="B54" s="25">
        <v>0</v>
      </c>
      <c r="C54" s="25">
        <v>0</v>
      </c>
      <c r="D54" s="25">
        <v>1</v>
      </c>
      <c r="E54" s="25">
        <f t="shared" si="0"/>
        <v>1</v>
      </c>
      <c r="F54" s="22">
        <f>VLOOKUP(B54,'Main Sheet'!$G$27:$H$31,2,TRUE)</f>
        <v>0</v>
      </c>
      <c r="G54" s="22">
        <f>VLOOKUP(C54,'Main Sheet'!$G$32:$H$35,2,TRUE)</f>
        <v>0</v>
      </c>
      <c r="H54" s="22">
        <f>VLOOKUP(D54,'Main Sheet'!$G$36:$H$39,2,TRUE)</f>
        <v>46</v>
      </c>
      <c r="I54" s="23">
        <f t="shared" si="1"/>
        <v>46</v>
      </c>
    </row>
    <row r="55" spans="1:9" x14ac:dyDescent="0.2">
      <c r="A55" s="19" t="s">
        <v>2290</v>
      </c>
      <c r="B55" s="25">
        <v>2</v>
      </c>
      <c r="C55" s="25">
        <v>0</v>
      </c>
      <c r="D55" s="25">
        <v>0</v>
      </c>
      <c r="E55" s="25">
        <f t="shared" si="0"/>
        <v>2</v>
      </c>
      <c r="F55" s="22">
        <f>VLOOKUP(B55,'Main Sheet'!$G$27:$H$31,2,TRUE)</f>
        <v>75</v>
      </c>
      <c r="G55" s="22">
        <f>VLOOKUP(C55,'Main Sheet'!$G$32:$H$35,2,TRUE)</f>
        <v>0</v>
      </c>
      <c r="H55" s="22">
        <f>VLOOKUP(D55,'Main Sheet'!$G$36:$H$39,2,TRUE)</f>
        <v>0</v>
      </c>
      <c r="I55" s="23">
        <f t="shared" si="1"/>
        <v>75</v>
      </c>
    </row>
    <row r="56" spans="1:9" x14ac:dyDescent="0.2">
      <c r="A56" s="19" t="s">
        <v>1710</v>
      </c>
      <c r="B56" s="25">
        <v>1</v>
      </c>
      <c r="C56" s="25">
        <v>0</v>
      </c>
      <c r="D56" s="25">
        <v>0</v>
      </c>
      <c r="E56" s="25">
        <f t="shared" si="0"/>
        <v>1</v>
      </c>
      <c r="F56" s="22">
        <f>VLOOKUP(B56,'Main Sheet'!$G$27:$H$31,2,TRUE)</f>
        <v>75</v>
      </c>
      <c r="G56" s="22">
        <f>VLOOKUP(C56,'Main Sheet'!$G$32:$H$35,2,TRUE)</f>
        <v>0</v>
      </c>
      <c r="H56" s="22">
        <f>VLOOKUP(D56,'Main Sheet'!$G$36:$H$39,2,TRUE)</f>
        <v>0</v>
      </c>
      <c r="I56" s="23">
        <f t="shared" si="1"/>
        <v>75</v>
      </c>
    </row>
    <row r="57" spans="1:9" x14ac:dyDescent="0.2">
      <c r="A57" s="19" t="s">
        <v>3264</v>
      </c>
      <c r="B57" s="25">
        <v>0</v>
      </c>
      <c r="C57" s="25">
        <v>0</v>
      </c>
      <c r="D57" s="25">
        <v>1</v>
      </c>
      <c r="E57" s="25">
        <f t="shared" si="0"/>
        <v>1</v>
      </c>
      <c r="F57" s="22">
        <f>VLOOKUP(B57,'Main Sheet'!$G$27:$H$31,2,TRUE)</f>
        <v>0</v>
      </c>
      <c r="G57" s="22">
        <f>VLOOKUP(C57,'Main Sheet'!$G$32:$H$35,2,TRUE)</f>
        <v>0</v>
      </c>
      <c r="H57" s="22">
        <f>VLOOKUP(D57,'Main Sheet'!$G$36:$H$39,2,TRUE)</f>
        <v>46</v>
      </c>
      <c r="I57" s="23">
        <f t="shared" si="1"/>
        <v>46</v>
      </c>
    </row>
    <row r="58" spans="1:9" x14ac:dyDescent="0.2">
      <c r="A58" s="19" t="s">
        <v>2292</v>
      </c>
      <c r="B58" s="25">
        <v>1</v>
      </c>
      <c r="C58" s="25">
        <v>0</v>
      </c>
      <c r="D58" s="25">
        <v>0</v>
      </c>
      <c r="E58" s="25">
        <f t="shared" si="0"/>
        <v>1</v>
      </c>
      <c r="F58" s="22">
        <f>VLOOKUP(B58,'Main Sheet'!$G$27:$H$31,2,TRUE)</f>
        <v>75</v>
      </c>
      <c r="G58" s="22">
        <f>VLOOKUP(C58,'Main Sheet'!$G$32:$H$35,2,TRUE)</f>
        <v>0</v>
      </c>
      <c r="H58" s="22">
        <f>VLOOKUP(D58,'Main Sheet'!$G$36:$H$39,2,TRUE)</f>
        <v>0</v>
      </c>
      <c r="I58" s="23">
        <f t="shared" si="1"/>
        <v>75</v>
      </c>
    </row>
    <row r="59" spans="1:9" x14ac:dyDescent="0.2">
      <c r="A59" s="19" t="s">
        <v>3248</v>
      </c>
      <c r="B59" s="25">
        <v>0</v>
      </c>
      <c r="C59" s="25">
        <v>0</v>
      </c>
      <c r="D59" s="25">
        <v>1</v>
      </c>
      <c r="E59" s="25">
        <f t="shared" si="0"/>
        <v>1</v>
      </c>
      <c r="F59" s="22">
        <f>VLOOKUP(B59,'Main Sheet'!$G$27:$H$31,2,TRUE)</f>
        <v>0</v>
      </c>
      <c r="G59" s="22">
        <f>VLOOKUP(C59,'Main Sheet'!$G$32:$H$35,2,TRUE)</f>
        <v>0</v>
      </c>
      <c r="H59" s="22">
        <f>VLOOKUP(D59,'Main Sheet'!$G$36:$H$39,2,TRUE)</f>
        <v>46</v>
      </c>
      <c r="I59" s="23">
        <f t="shared" si="1"/>
        <v>46</v>
      </c>
    </row>
    <row r="60" spans="1:9" x14ac:dyDescent="0.2">
      <c r="A60" s="19" t="s">
        <v>2391</v>
      </c>
      <c r="B60" s="25">
        <v>1</v>
      </c>
      <c r="C60" s="25">
        <v>0</v>
      </c>
      <c r="D60" s="25">
        <v>0</v>
      </c>
      <c r="E60" s="25">
        <f t="shared" si="0"/>
        <v>1</v>
      </c>
      <c r="F60" s="22">
        <f>VLOOKUP(B60,'Main Sheet'!$G$27:$H$31,2,TRUE)</f>
        <v>75</v>
      </c>
      <c r="G60" s="22">
        <f>VLOOKUP(C60,'Main Sheet'!$G$32:$H$35,2,TRUE)</f>
        <v>0</v>
      </c>
      <c r="H60" s="22">
        <f>VLOOKUP(D60,'Main Sheet'!$G$36:$H$39,2,TRUE)</f>
        <v>0</v>
      </c>
      <c r="I60" s="23">
        <f t="shared" si="1"/>
        <v>75</v>
      </c>
    </row>
    <row r="61" spans="1:9" x14ac:dyDescent="0.2">
      <c r="A61" s="19" t="s">
        <v>3280</v>
      </c>
      <c r="B61" s="25">
        <v>0</v>
      </c>
      <c r="C61" s="25">
        <v>0</v>
      </c>
      <c r="D61" s="25">
        <v>1</v>
      </c>
      <c r="E61" s="25">
        <f t="shared" si="0"/>
        <v>1</v>
      </c>
      <c r="F61" s="22">
        <f>VLOOKUP(B61,'Main Sheet'!$G$27:$H$31,2,TRUE)</f>
        <v>0</v>
      </c>
      <c r="G61" s="22">
        <f>VLOOKUP(C61,'Main Sheet'!$G$32:$H$35,2,TRUE)</f>
        <v>0</v>
      </c>
      <c r="H61" s="22">
        <f>VLOOKUP(D61,'Main Sheet'!$G$36:$H$39,2,TRUE)</f>
        <v>46</v>
      </c>
      <c r="I61" s="23">
        <f t="shared" si="1"/>
        <v>46</v>
      </c>
    </row>
    <row r="62" spans="1:9" x14ac:dyDescent="0.2">
      <c r="A62" s="19" t="s">
        <v>2352</v>
      </c>
      <c r="B62" s="25">
        <v>4</v>
      </c>
      <c r="C62" s="25">
        <v>0</v>
      </c>
      <c r="D62" s="25">
        <v>0</v>
      </c>
      <c r="E62" s="25">
        <f t="shared" si="0"/>
        <v>4</v>
      </c>
      <c r="F62" s="22">
        <f>VLOOKUP(B62,'Main Sheet'!$G$27:$H$31,2,TRUE)</f>
        <v>200</v>
      </c>
      <c r="G62" s="22">
        <f>VLOOKUP(C62,'Main Sheet'!$G$32:$H$35,2,TRUE)</f>
        <v>0</v>
      </c>
      <c r="H62" s="22">
        <f>VLOOKUP(D62,'Main Sheet'!$G$36:$H$39,2,TRUE)</f>
        <v>0</v>
      </c>
      <c r="I62" s="23">
        <f t="shared" si="1"/>
        <v>200</v>
      </c>
    </row>
    <row r="63" spans="1:9" x14ac:dyDescent="0.2">
      <c r="A63" s="19" t="s">
        <v>2336</v>
      </c>
      <c r="B63" s="25">
        <v>1</v>
      </c>
      <c r="C63" s="25">
        <v>0</v>
      </c>
      <c r="D63" s="25">
        <v>0</v>
      </c>
      <c r="E63" s="25">
        <f t="shared" si="0"/>
        <v>1</v>
      </c>
      <c r="F63" s="22">
        <f>VLOOKUP(B63,'Main Sheet'!$G$27:$H$31,2,TRUE)</f>
        <v>75</v>
      </c>
      <c r="G63" s="22">
        <f>VLOOKUP(C63,'Main Sheet'!$G$32:$H$35,2,TRUE)</f>
        <v>0</v>
      </c>
      <c r="H63" s="22">
        <f>VLOOKUP(D63,'Main Sheet'!$G$36:$H$39,2,TRUE)</f>
        <v>0</v>
      </c>
      <c r="I63" s="23">
        <f t="shared" si="1"/>
        <v>75</v>
      </c>
    </row>
    <row r="64" spans="1:9" x14ac:dyDescent="0.2">
      <c r="A64" s="19" t="s">
        <v>3249</v>
      </c>
      <c r="B64" s="25">
        <v>0</v>
      </c>
      <c r="C64" s="25">
        <v>0</v>
      </c>
      <c r="D64" s="25">
        <v>2</v>
      </c>
      <c r="E64" s="25">
        <f t="shared" si="0"/>
        <v>2</v>
      </c>
      <c r="F64" s="22">
        <f>VLOOKUP(B64,'Main Sheet'!$G$27:$H$31,2,TRUE)</f>
        <v>0</v>
      </c>
      <c r="G64" s="22">
        <f>VLOOKUP(C64,'Main Sheet'!$G$32:$H$35,2,TRUE)</f>
        <v>0</v>
      </c>
      <c r="H64" s="22">
        <f>VLOOKUP(D64,'Main Sheet'!$G$36:$H$39,2,TRUE)</f>
        <v>46</v>
      </c>
      <c r="I64" s="23">
        <f t="shared" si="1"/>
        <v>46</v>
      </c>
    </row>
    <row r="65" spans="1:9" x14ac:dyDescent="0.2">
      <c r="A65" s="19" t="s">
        <v>3285</v>
      </c>
      <c r="B65" s="25">
        <v>0</v>
      </c>
      <c r="C65" s="25">
        <v>0</v>
      </c>
      <c r="D65" s="25">
        <v>1</v>
      </c>
      <c r="E65" s="25">
        <f t="shared" si="0"/>
        <v>1</v>
      </c>
      <c r="F65" s="22">
        <f>VLOOKUP(B65,'Main Sheet'!$G$27:$H$31,2,TRUE)</f>
        <v>0</v>
      </c>
      <c r="G65" s="22">
        <f>VLOOKUP(C65,'Main Sheet'!$G$32:$H$35,2,TRUE)</f>
        <v>0</v>
      </c>
      <c r="H65" s="22">
        <f>VLOOKUP(D65,'Main Sheet'!$G$36:$H$39,2,TRUE)</f>
        <v>46</v>
      </c>
      <c r="I65" s="23">
        <f t="shared" si="1"/>
        <v>46</v>
      </c>
    </row>
    <row r="66" spans="1:9" x14ac:dyDescent="0.2">
      <c r="A66" s="19" t="s">
        <v>1746</v>
      </c>
      <c r="B66" s="25">
        <v>3</v>
      </c>
      <c r="C66" s="25">
        <v>0</v>
      </c>
      <c r="D66" s="25">
        <v>0</v>
      </c>
      <c r="E66" s="25">
        <f t="shared" ref="E66:E129" si="2">SUM(B66:D66)</f>
        <v>3</v>
      </c>
      <c r="F66" s="22">
        <f>VLOOKUP(B66,'Main Sheet'!$G$27:$H$31,2,TRUE)</f>
        <v>75</v>
      </c>
      <c r="G66" s="22">
        <f>VLOOKUP(C66,'Main Sheet'!$G$32:$H$35,2,TRUE)</f>
        <v>0</v>
      </c>
      <c r="H66" s="22">
        <f>VLOOKUP(D66,'Main Sheet'!$G$36:$H$39,2,TRUE)</f>
        <v>0</v>
      </c>
      <c r="I66" s="23">
        <f t="shared" ref="I66:I129" si="3">SUM(F66:H66)</f>
        <v>75</v>
      </c>
    </row>
    <row r="67" spans="1:9" x14ac:dyDescent="0.2">
      <c r="A67" s="19" t="s">
        <v>2346</v>
      </c>
      <c r="B67" s="25">
        <v>1</v>
      </c>
      <c r="C67" s="25">
        <v>0</v>
      </c>
      <c r="D67" s="25">
        <v>0</v>
      </c>
      <c r="E67" s="25">
        <f t="shared" si="2"/>
        <v>1</v>
      </c>
      <c r="F67" s="22">
        <f>VLOOKUP(B67,'Main Sheet'!$G$27:$H$31,2,TRUE)</f>
        <v>75</v>
      </c>
      <c r="G67" s="22">
        <f>VLOOKUP(C67,'Main Sheet'!$G$32:$H$35,2,TRUE)</f>
        <v>0</v>
      </c>
      <c r="H67" s="22">
        <f>VLOOKUP(D67,'Main Sheet'!$G$36:$H$39,2,TRUE)</f>
        <v>0</v>
      </c>
      <c r="I67" s="23">
        <f t="shared" si="3"/>
        <v>75</v>
      </c>
    </row>
    <row r="68" spans="1:9" x14ac:dyDescent="0.2">
      <c r="A68" s="19" t="s">
        <v>2319</v>
      </c>
      <c r="B68" s="25">
        <v>2</v>
      </c>
      <c r="C68" s="25">
        <v>0</v>
      </c>
      <c r="D68" s="25">
        <v>0</v>
      </c>
      <c r="E68" s="25">
        <f t="shared" si="2"/>
        <v>2</v>
      </c>
      <c r="F68" s="22">
        <f>VLOOKUP(B68,'Main Sheet'!$G$27:$H$31,2,TRUE)</f>
        <v>75</v>
      </c>
      <c r="G68" s="22">
        <f>VLOOKUP(C68,'Main Sheet'!$G$32:$H$35,2,TRUE)</f>
        <v>0</v>
      </c>
      <c r="H68" s="22">
        <f>VLOOKUP(D68,'Main Sheet'!$G$36:$H$39,2,TRUE)</f>
        <v>0</v>
      </c>
      <c r="I68" s="23">
        <f t="shared" si="3"/>
        <v>75</v>
      </c>
    </row>
    <row r="69" spans="1:9" x14ac:dyDescent="0.2">
      <c r="A69" s="19" t="s">
        <v>3235</v>
      </c>
      <c r="B69" s="25">
        <v>0</v>
      </c>
      <c r="C69" s="25">
        <v>0</v>
      </c>
      <c r="D69" s="25">
        <v>2</v>
      </c>
      <c r="E69" s="25">
        <f t="shared" si="2"/>
        <v>2</v>
      </c>
      <c r="F69" s="22">
        <f>VLOOKUP(B69,'Main Sheet'!$G$27:$H$31,2,TRUE)</f>
        <v>0</v>
      </c>
      <c r="G69" s="22">
        <f>VLOOKUP(C69,'Main Sheet'!$G$32:$H$35,2,TRUE)</f>
        <v>0</v>
      </c>
      <c r="H69" s="22">
        <f>VLOOKUP(D69,'Main Sheet'!$G$36:$H$39,2,TRUE)</f>
        <v>46</v>
      </c>
      <c r="I69" s="23">
        <f t="shared" si="3"/>
        <v>46</v>
      </c>
    </row>
    <row r="70" spans="1:9" x14ac:dyDescent="0.2">
      <c r="A70" s="19" t="s">
        <v>2301</v>
      </c>
      <c r="B70" s="25">
        <v>1</v>
      </c>
      <c r="C70" s="25">
        <v>0</v>
      </c>
      <c r="D70" s="25">
        <v>0</v>
      </c>
      <c r="E70" s="25">
        <f t="shared" si="2"/>
        <v>1</v>
      </c>
      <c r="F70" s="22">
        <f>VLOOKUP(B70,'Main Sheet'!$G$27:$H$31,2,TRUE)</f>
        <v>75</v>
      </c>
      <c r="G70" s="22">
        <f>VLOOKUP(C70,'Main Sheet'!$G$32:$H$35,2,TRUE)</f>
        <v>0</v>
      </c>
      <c r="H70" s="22">
        <f>VLOOKUP(D70,'Main Sheet'!$G$36:$H$39,2,TRUE)</f>
        <v>0</v>
      </c>
      <c r="I70" s="23">
        <f t="shared" si="3"/>
        <v>75</v>
      </c>
    </row>
    <row r="71" spans="1:9" x14ac:dyDescent="0.2">
      <c r="A71" s="19" t="s">
        <v>2286</v>
      </c>
      <c r="B71" s="25">
        <v>19</v>
      </c>
      <c r="C71" s="25">
        <v>0</v>
      </c>
      <c r="D71" s="25">
        <v>0</v>
      </c>
      <c r="E71" s="25">
        <f t="shared" si="2"/>
        <v>19</v>
      </c>
      <c r="F71" s="22">
        <f>VLOOKUP(B71,'Main Sheet'!$G$27:$H$31,2,TRUE)</f>
        <v>550</v>
      </c>
      <c r="G71" s="22">
        <f>VLOOKUP(C71,'Main Sheet'!$G$32:$H$35,2,TRUE)</f>
        <v>0</v>
      </c>
      <c r="H71" s="22">
        <f>VLOOKUP(D71,'Main Sheet'!$G$36:$H$39,2,TRUE)</f>
        <v>0</v>
      </c>
      <c r="I71" s="23">
        <f t="shared" si="3"/>
        <v>550</v>
      </c>
    </row>
    <row r="72" spans="1:9" x14ac:dyDescent="0.2">
      <c r="A72" s="19" t="s">
        <v>2350</v>
      </c>
      <c r="B72" s="25">
        <v>2</v>
      </c>
      <c r="C72" s="25">
        <v>0</v>
      </c>
      <c r="D72" s="25">
        <v>0</v>
      </c>
      <c r="E72" s="25">
        <f t="shared" si="2"/>
        <v>2</v>
      </c>
      <c r="F72" s="22">
        <f>VLOOKUP(B72,'Main Sheet'!$G$27:$H$31,2,TRUE)</f>
        <v>75</v>
      </c>
      <c r="G72" s="22">
        <f>VLOOKUP(C72,'Main Sheet'!$G$32:$H$35,2,TRUE)</f>
        <v>0</v>
      </c>
      <c r="H72" s="22">
        <f>VLOOKUP(D72,'Main Sheet'!$G$36:$H$39,2,TRUE)</f>
        <v>0</v>
      </c>
      <c r="I72" s="23">
        <f t="shared" si="3"/>
        <v>75</v>
      </c>
    </row>
    <row r="73" spans="1:9" x14ac:dyDescent="0.2">
      <c r="A73" s="19" t="s">
        <v>2396</v>
      </c>
      <c r="B73" s="25">
        <v>1</v>
      </c>
      <c r="C73" s="25">
        <v>0</v>
      </c>
      <c r="D73" s="25">
        <v>0</v>
      </c>
      <c r="E73" s="25">
        <f t="shared" si="2"/>
        <v>1</v>
      </c>
      <c r="F73" s="22">
        <f>VLOOKUP(B73,'Main Sheet'!$G$27:$H$31,2,TRUE)</f>
        <v>75</v>
      </c>
      <c r="G73" s="22">
        <f>VLOOKUP(C73,'Main Sheet'!$G$32:$H$35,2,TRUE)</f>
        <v>0</v>
      </c>
      <c r="H73" s="22">
        <f>VLOOKUP(D73,'Main Sheet'!$G$36:$H$39,2,TRUE)</f>
        <v>0</v>
      </c>
      <c r="I73" s="23">
        <f t="shared" si="3"/>
        <v>75</v>
      </c>
    </row>
    <row r="74" spans="1:9" x14ac:dyDescent="0.2">
      <c r="A74" s="19" t="s">
        <v>2345</v>
      </c>
      <c r="B74" s="25">
        <v>6</v>
      </c>
      <c r="C74" s="25">
        <v>0</v>
      </c>
      <c r="D74" s="25">
        <v>0</v>
      </c>
      <c r="E74" s="25">
        <f t="shared" si="2"/>
        <v>6</v>
      </c>
      <c r="F74" s="22">
        <f>VLOOKUP(B74,'Main Sheet'!$G$27:$H$31,2,TRUE)</f>
        <v>200</v>
      </c>
      <c r="G74" s="22">
        <f>VLOOKUP(C74,'Main Sheet'!$G$32:$H$35,2,TRUE)</f>
        <v>0</v>
      </c>
      <c r="H74" s="22">
        <f>VLOOKUP(D74,'Main Sheet'!$G$36:$H$39,2,TRUE)</f>
        <v>0</v>
      </c>
      <c r="I74" s="23">
        <f t="shared" si="3"/>
        <v>200</v>
      </c>
    </row>
    <row r="75" spans="1:9" x14ac:dyDescent="0.2">
      <c r="A75" s="19" t="s">
        <v>3230</v>
      </c>
      <c r="B75" s="25">
        <v>0</v>
      </c>
      <c r="C75" s="25">
        <v>0</v>
      </c>
      <c r="D75" s="25">
        <v>1</v>
      </c>
      <c r="E75" s="25">
        <f t="shared" si="2"/>
        <v>1</v>
      </c>
      <c r="F75" s="22">
        <f>VLOOKUP(B75,'Main Sheet'!$G$27:$H$31,2,TRUE)</f>
        <v>0</v>
      </c>
      <c r="G75" s="22">
        <f>VLOOKUP(C75,'Main Sheet'!$G$32:$H$35,2,TRUE)</f>
        <v>0</v>
      </c>
      <c r="H75" s="22">
        <f>VLOOKUP(D75,'Main Sheet'!$G$36:$H$39,2,TRUE)</f>
        <v>46</v>
      </c>
      <c r="I75" s="23">
        <f t="shared" si="3"/>
        <v>46</v>
      </c>
    </row>
    <row r="76" spans="1:9" x14ac:dyDescent="0.2">
      <c r="A76" s="19" t="s">
        <v>3291</v>
      </c>
      <c r="B76" s="25">
        <v>0</v>
      </c>
      <c r="C76" s="25">
        <v>0</v>
      </c>
      <c r="D76" s="25">
        <v>7</v>
      </c>
      <c r="E76" s="25">
        <f t="shared" si="2"/>
        <v>7</v>
      </c>
      <c r="F76" s="22">
        <f>VLOOKUP(B76,'Main Sheet'!$G$27:$H$31,2,TRUE)</f>
        <v>0</v>
      </c>
      <c r="G76" s="22">
        <f>VLOOKUP(C76,'Main Sheet'!$G$32:$H$35,2,TRUE)</f>
        <v>0</v>
      </c>
      <c r="H76" s="22">
        <f>VLOOKUP(D76,'Main Sheet'!$G$36:$H$39,2,TRUE)</f>
        <v>138</v>
      </c>
      <c r="I76" s="23">
        <f t="shared" si="3"/>
        <v>138</v>
      </c>
    </row>
    <row r="77" spans="1:9" x14ac:dyDescent="0.2">
      <c r="A77" s="19" t="s">
        <v>1753</v>
      </c>
      <c r="B77" s="25">
        <v>1</v>
      </c>
      <c r="C77" s="25">
        <v>0</v>
      </c>
      <c r="D77" s="25">
        <v>0</v>
      </c>
      <c r="E77" s="25">
        <f t="shared" si="2"/>
        <v>1</v>
      </c>
      <c r="F77" s="22">
        <f>VLOOKUP(B77,'Main Sheet'!$G$27:$H$31,2,TRUE)</f>
        <v>75</v>
      </c>
      <c r="G77" s="22">
        <f>VLOOKUP(C77,'Main Sheet'!$G$32:$H$35,2,TRUE)</f>
        <v>0</v>
      </c>
      <c r="H77" s="22">
        <f>VLOOKUP(D77,'Main Sheet'!$G$36:$H$39,2,TRUE)</f>
        <v>0</v>
      </c>
      <c r="I77" s="23">
        <f t="shared" si="3"/>
        <v>75</v>
      </c>
    </row>
    <row r="78" spans="1:9" x14ac:dyDescent="0.2">
      <c r="A78" s="19" t="s">
        <v>2309</v>
      </c>
      <c r="B78" s="25">
        <v>2</v>
      </c>
      <c r="C78" s="25">
        <v>0</v>
      </c>
      <c r="D78" s="25">
        <v>0</v>
      </c>
      <c r="E78" s="25">
        <f t="shared" si="2"/>
        <v>2</v>
      </c>
      <c r="F78" s="22">
        <f>VLOOKUP(B78,'Main Sheet'!$G$27:$H$31,2,TRUE)</f>
        <v>75</v>
      </c>
      <c r="G78" s="22">
        <f>VLOOKUP(C78,'Main Sheet'!$G$32:$H$35,2,TRUE)</f>
        <v>0</v>
      </c>
      <c r="H78" s="22">
        <f>VLOOKUP(D78,'Main Sheet'!$G$36:$H$39,2,TRUE)</f>
        <v>0</v>
      </c>
      <c r="I78" s="23">
        <f t="shared" si="3"/>
        <v>75</v>
      </c>
    </row>
    <row r="79" spans="1:9" x14ac:dyDescent="0.2">
      <c r="A79" s="19" t="s">
        <v>3269</v>
      </c>
      <c r="B79" s="25">
        <v>0</v>
      </c>
      <c r="C79" s="25">
        <v>0</v>
      </c>
      <c r="D79" s="25">
        <v>4</v>
      </c>
      <c r="E79" s="25">
        <f t="shared" si="2"/>
        <v>4</v>
      </c>
      <c r="F79" s="22">
        <f>VLOOKUP(B79,'Main Sheet'!$G$27:$H$31,2,TRUE)</f>
        <v>0</v>
      </c>
      <c r="G79" s="22">
        <f>VLOOKUP(C79,'Main Sheet'!$G$32:$H$35,2,TRUE)</f>
        <v>0</v>
      </c>
      <c r="H79" s="22">
        <f>VLOOKUP(D79,'Main Sheet'!$G$36:$H$39,2,TRUE)</f>
        <v>111</v>
      </c>
      <c r="I79" s="23">
        <f t="shared" si="3"/>
        <v>111</v>
      </c>
    </row>
    <row r="80" spans="1:9" x14ac:dyDescent="0.2">
      <c r="A80" s="19" t="s">
        <v>1756</v>
      </c>
      <c r="B80" s="25">
        <v>0</v>
      </c>
      <c r="C80" s="25">
        <v>0</v>
      </c>
      <c r="D80" s="25">
        <v>3</v>
      </c>
      <c r="E80" s="25">
        <f t="shared" si="2"/>
        <v>3</v>
      </c>
      <c r="F80" s="22">
        <f>VLOOKUP(B80,'Main Sheet'!$G$27:$H$31,2,TRUE)</f>
        <v>0</v>
      </c>
      <c r="G80" s="22">
        <f>VLOOKUP(C80,'Main Sheet'!$G$32:$H$35,2,TRUE)</f>
        <v>0</v>
      </c>
      <c r="H80" s="22">
        <f>VLOOKUP(D80,'Main Sheet'!$G$36:$H$39,2,TRUE)</f>
        <v>111</v>
      </c>
      <c r="I80" s="23">
        <f t="shared" si="3"/>
        <v>111</v>
      </c>
    </row>
    <row r="81" spans="1:9" x14ac:dyDescent="0.2">
      <c r="A81" s="19" t="s">
        <v>3263</v>
      </c>
      <c r="B81" s="25">
        <v>0</v>
      </c>
      <c r="C81" s="25">
        <v>0</v>
      </c>
      <c r="D81" s="25">
        <v>1</v>
      </c>
      <c r="E81" s="25">
        <f t="shared" si="2"/>
        <v>1</v>
      </c>
      <c r="F81" s="22">
        <f>VLOOKUP(B81,'Main Sheet'!$G$27:$H$31,2,TRUE)</f>
        <v>0</v>
      </c>
      <c r="G81" s="22">
        <f>VLOOKUP(C81,'Main Sheet'!$G$32:$H$35,2,TRUE)</f>
        <v>0</v>
      </c>
      <c r="H81" s="22">
        <f>VLOOKUP(D81,'Main Sheet'!$G$36:$H$39,2,TRUE)</f>
        <v>46</v>
      </c>
      <c r="I81" s="23">
        <f t="shared" si="3"/>
        <v>46</v>
      </c>
    </row>
    <row r="82" spans="1:9" x14ac:dyDescent="0.2">
      <c r="A82" s="19" t="s">
        <v>1738</v>
      </c>
      <c r="B82" s="25">
        <v>0</v>
      </c>
      <c r="C82" s="25">
        <v>0</v>
      </c>
      <c r="D82" s="25">
        <v>26</v>
      </c>
      <c r="E82" s="25">
        <f t="shared" si="2"/>
        <v>26</v>
      </c>
      <c r="F82" s="22">
        <f>VLOOKUP(B82,'Main Sheet'!$G$27:$H$31,2,TRUE)</f>
        <v>0</v>
      </c>
      <c r="G82" s="22">
        <f>VLOOKUP(C82,'Main Sheet'!$G$32:$H$35,2,TRUE)</f>
        <v>0</v>
      </c>
      <c r="H82" s="22">
        <f>VLOOKUP(D82,'Main Sheet'!$G$36:$H$39,2,TRUE)</f>
        <v>138</v>
      </c>
      <c r="I82" s="23">
        <f t="shared" si="3"/>
        <v>138</v>
      </c>
    </row>
    <row r="83" spans="1:9" x14ac:dyDescent="0.2">
      <c r="A83" s="19" t="s">
        <v>1739</v>
      </c>
      <c r="B83" s="25">
        <v>0</v>
      </c>
      <c r="C83" s="25">
        <v>0</v>
      </c>
      <c r="D83" s="25">
        <v>31</v>
      </c>
      <c r="E83" s="25">
        <f t="shared" si="2"/>
        <v>31</v>
      </c>
      <c r="F83" s="22">
        <f>VLOOKUP(B83,'Main Sheet'!$G$27:$H$31,2,TRUE)</f>
        <v>0</v>
      </c>
      <c r="G83" s="22">
        <f>VLOOKUP(C83,'Main Sheet'!$G$32:$H$35,2,TRUE)</f>
        <v>0</v>
      </c>
      <c r="H83" s="22">
        <f>VLOOKUP(D83,'Main Sheet'!$G$36:$H$39,2,TRUE)</f>
        <v>138</v>
      </c>
      <c r="I83" s="23">
        <f t="shared" si="3"/>
        <v>138</v>
      </c>
    </row>
    <row r="84" spans="1:9" x14ac:dyDescent="0.2">
      <c r="A84" s="19" t="s">
        <v>3272</v>
      </c>
      <c r="B84" s="25">
        <v>0</v>
      </c>
      <c r="C84" s="25">
        <v>0</v>
      </c>
      <c r="D84" s="25">
        <v>2</v>
      </c>
      <c r="E84" s="25">
        <f t="shared" si="2"/>
        <v>2</v>
      </c>
      <c r="F84" s="22">
        <f>VLOOKUP(B84,'Main Sheet'!$G$27:$H$31,2,TRUE)</f>
        <v>0</v>
      </c>
      <c r="G84" s="22">
        <f>VLOOKUP(C84,'Main Sheet'!$G$32:$H$35,2,TRUE)</f>
        <v>0</v>
      </c>
      <c r="H84" s="22">
        <f>VLOOKUP(D84,'Main Sheet'!$G$36:$H$39,2,TRUE)</f>
        <v>46</v>
      </c>
      <c r="I84" s="23">
        <f t="shared" si="3"/>
        <v>46</v>
      </c>
    </row>
    <row r="85" spans="1:9" x14ac:dyDescent="0.2">
      <c r="A85" s="19" t="s">
        <v>3238</v>
      </c>
      <c r="B85" s="25">
        <v>0</v>
      </c>
      <c r="C85" s="25">
        <v>0</v>
      </c>
      <c r="D85" s="25">
        <v>2</v>
      </c>
      <c r="E85" s="25">
        <f t="shared" si="2"/>
        <v>2</v>
      </c>
      <c r="F85" s="22">
        <f>VLOOKUP(B85,'Main Sheet'!$G$27:$H$31,2,TRUE)</f>
        <v>0</v>
      </c>
      <c r="G85" s="22">
        <f>VLOOKUP(C85,'Main Sheet'!$G$32:$H$35,2,TRUE)</f>
        <v>0</v>
      </c>
      <c r="H85" s="22">
        <f>VLOOKUP(D85,'Main Sheet'!$G$36:$H$39,2,TRUE)</f>
        <v>46</v>
      </c>
      <c r="I85" s="23">
        <f t="shared" si="3"/>
        <v>46</v>
      </c>
    </row>
    <row r="86" spans="1:9" x14ac:dyDescent="0.2">
      <c r="A86" s="19" t="s">
        <v>2342</v>
      </c>
      <c r="B86" s="25">
        <v>1</v>
      </c>
      <c r="C86" s="25">
        <v>0</v>
      </c>
      <c r="D86" s="25">
        <v>0</v>
      </c>
      <c r="E86" s="25">
        <f t="shared" si="2"/>
        <v>1</v>
      </c>
      <c r="F86" s="22">
        <f>VLOOKUP(B86,'Main Sheet'!$G$27:$H$31,2,TRUE)</f>
        <v>75</v>
      </c>
      <c r="G86" s="22">
        <f>VLOOKUP(C86,'Main Sheet'!$G$32:$H$35,2,TRUE)</f>
        <v>0</v>
      </c>
      <c r="H86" s="22">
        <f>VLOOKUP(D86,'Main Sheet'!$G$36:$H$39,2,TRUE)</f>
        <v>0</v>
      </c>
      <c r="I86" s="23">
        <f t="shared" si="3"/>
        <v>75</v>
      </c>
    </row>
    <row r="87" spans="1:9" x14ac:dyDescent="0.2">
      <c r="A87" s="19" t="s">
        <v>2335</v>
      </c>
      <c r="B87" s="25">
        <v>1</v>
      </c>
      <c r="C87" s="25">
        <v>0</v>
      </c>
      <c r="D87" s="25">
        <v>0</v>
      </c>
      <c r="E87" s="25">
        <f t="shared" si="2"/>
        <v>1</v>
      </c>
      <c r="F87" s="22">
        <f>VLOOKUP(B87,'Main Sheet'!$G$27:$H$31,2,TRUE)</f>
        <v>75</v>
      </c>
      <c r="G87" s="22">
        <f>VLOOKUP(C87,'Main Sheet'!$G$32:$H$35,2,TRUE)</f>
        <v>0</v>
      </c>
      <c r="H87" s="22">
        <f>VLOOKUP(D87,'Main Sheet'!$G$36:$H$39,2,TRUE)</f>
        <v>0</v>
      </c>
      <c r="I87" s="23">
        <f t="shared" si="3"/>
        <v>75</v>
      </c>
    </row>
    <row r="88" spans="1:9" x14ac:dyDescent="0.2">
      <c r="A88" s="19" t="s">
        <v>3239</v>
      </c>
      <c r="B88" s="25">
        <v>0</v>
      </c>
      <c r="C88" s="25">
        <v>0</v>
      </c>
      <c r="D88" s="25">
        <v>2</v>
      </c>
      <c r="E88" s="25">
        <f t="shared" si="2"/>
        <v>2</v>
      </c>
      <c r="F88" s="22">
        <f>VLOOKUP(B88,'Main Sheet'!$G$27:$H$31,2,TRUE)</f>
        <v>0</v>
      </c>
      <c r="G88" s="22">
        <f>VLOOKUP(C88,'Main Sheet'!$G$32:$H$35,2,TRUE)</f>
        <v>0</v>
      </c>
      <c r="H88" s="22">
        <f>VLOOKUP(D88,'Main Sheet'!$G$36:$H$39,2,TRUE)</f>
        <v>46</v>
      </c>
      <c r="I88" s="23">
        <f t="shared" si="3"/>
        <v>46</v>
      </c>
    </row>
    <row r="89" spans="1:9" x14ac:dyDescent="0.2">
      <c r="A89" s="19" t="s">
        <v>3294</v>
      </c>
      <c r="B89" s="25">
        <v>0</v>
      </c>
      <c r="C89" s="25">
        <v>0</v>
      </c>
      <c r="D89" s="25">
        <v>1</v>
      </c>
      <c r="E89" s="25">
        <f t="shared" si="2"/>
        <v>1</v>
      </c>
      <c r="F89" s="22">
        <f>VLOOKUP(B89,'Main Sheet'!$G$27:$H$31,2,TRUE)</f>
        <v>0</v>
      </c>
      <c r="G89" s="22">
        <f>VLOOKUP(C89,'Main Sheet'!$G$32:$H$35,2,TRUE)</f>
        <v>0</v>
      </c>
      <c r="H89" s="22">
        <f>VLOOKUP(D89,'Main Sheet'!$G$36:$H$39,2,TRUE)</f>
        <v>46</v>
      </c>
      <c r="I89" s="23">
        <f t="shared" si="3"/>
        <v>46</v>
      </c>
    </row>
    <row r="90" spans="1:9" x14ac:dyDescent="0.2">
      <c r="A90" s="19" t="s">
        <v>2325</v>
      </c>
      <c r="B90" s="25">
        <v>1</v>
      </c>
      <c r="C90" s="25">
        <v>0</v>
      </c>
      <c r="D90" s="25">
        <v>0</v>
      </c>
      <c r="E90" s="25">
        <f t="shared" si="2"/>
        <v>1</v>
      </c>
      <c r="F90" s="22">
        <f>VLOOKUP(B90,'Main Sheet'!$G$27:$H$31,2,TRUE)</f>
        <v>75</v>
      </c>
      <c r="G90" s="22">
        <f>VLOOKUP(C90,'Main Sheet'!$G$32:$H$35,2,TRUE)</f>
        <v>0</v>
      </c>
      <c r="H90" s="22">
        <f>VLOOKUP(D90,'Main Sheet'!$G$36:$H$39,2,TRUE)</f>
        <v>0</v>
      </c>
      <c r="I90" s="23">
        <f t="shared" si="3"/>
        <v>75</v>
      </c>
    </row>
    <row r="91" spans="1:9" x14ac:dyDescent="0.2">
      <c r="A91" s="19" t="s">
        <v>2357</v>
      </c>
      <c r="B91" s="25">
        <v>1</v>
      </c>
      <c r="C91" s="25">
        <v>0</v>
      </c>
      <c r="D91" s="25">
        <v>0</v>
      </c>
      <c r="E91" s="25">
        <f t="shared" si="2"/>
        <v>1</v>
      </c>
      <c r="F91" s="22">
        <f>VLOOKUP(B91,'Main Sheet'!$G$27:$H$31,2,TRUE)</f>
        <v>75</v>
      </c>
      <c r="G91" s="22">
        <f>VLOOKUP(C91,'Main Sheet'!$G$32:$H$35,2,TRUE)</f>
        <v>0</v>
      </c>
      <c r="H91" s="22">
        <f>VLOOKUP(D91,'Main Sheet'!$G$36:$H$39,2,TRUE)</f>
        <v>0</v>
      </c>
      <c r="I91" s="23">
        <f t="shared" si="3"/>
        <v>75</v>
      </c>
    </row>
    <row r="92" spans="1:9" x14ac:dyDescent="0.2">
      <c r="A92" s="19" t="s">
        <v>2310</v>
      </c>
      <c r="B92" s="25">
        <v>1</v>
      </c>
      <c r="C92" s="25">
        <v>0</v>
      </c>
      <c r="D92" s="25">
        <v>0</v>
      </c>
      <c r="E92" s="25">
        <f t="shared" si="2"/>
        <v>1</v>
      </c>
      <c r="F92" s="22">
        <f>VLOOKUP(B92,'Main Sheet'!$G$27:$H$31,2,TRUE)</f>
        <v>75</v>
      </c>
      <c r="G92" s="22">
        <f>VLOOKUP(C92,'Main Sheet'!$G$32:$H$35,2,TRUE)</f>
        <v>0</v>
      </c>
      <c r="H92" s="22">
        <f>VLOOKUP(D92,'Main Sheet'!$G$36:$H$39,2,TRUE)</f>
        <v>0</v>
      </c>
      <c r="I92" s="23">
        <f t="shared" si="3"/>
        <v>75</v>
      </c>
    </row>
    <row r="93" spans="1:9" x14ac:dyDescent="0.2">
      <c r="A93" s="19" t="s">
        <v>2376</v>
      </c>
      <c r="B93" s="25">
        <v>1</v>
      </c>
      <c r="C93" s="25">
        <v>0</v>
      </c>
      <c r="D93" s="25">
        <v>0</v>
      </c>
      <c r="E93" s="25">
        <f t="shared" si="2"/>
        <v>1</v>
      </c>
      <c r="F93" s="22">
        <f>VLOOKUP(B93,'Main Sheet'!$G$27:$H$31,2,TRUE)</f>
        <v>75</v>
      </c>
      <c r="G93" s="22">
        <f>VLOOKUP(C93,'Main Sheet'!$G$32:$H$35,2,TRUE)</f>
        <v>0</v>
      </c>
      <c r="H93" s="22">
        <f>VLOOKUP(D93,'Main Sheet'!$G$36:$H$39,2,TRUE)</f>
        <v>0</v>
      </c>
      <c r="I93" s="23">
        <f t="shared" si="3"/>
        <v>75</v>
      </c>
    </row>
    <row r="94" spans="1:9" x14ac:dyDescent="0.2">
      <c r="A94" s="13" t="s">
        <v>1777</v>
      </c>
      <c r="B94" s="25">
        <v>27</v>
      </c>
      <c r="C94" s="25">
        <v>101</v>
      </c>
      <c r="D94" s="25">
        <v>0</v>
      </c>
      <c r="E94" s="25">
        <f t="shared" si="2"/>
        <v>128</v>
      </c>
      <c r="F94" s="22">
        <f>VLOOKUP(B94,'Main Sheet'!$G$27:$H$31,2,TRUE)</f>
        <v>1100</v>
      </c>
      <c r="G94" s="22">
        <f>VLOOKUP(C94,'Main Sheet'!$G$32:$H$35,2,TRUE)</f>
        <v>200</v>
      </c>
      <c r="H94" s="22">
        <f>VLOOKUP(D94,'Main Sheet'!$G$36:$H$39,2,TRUE)</f>
        <v>0</v>
      </c>
      <c r="I94" s="23">
        <f t="shared" si="3"/>
        <v>1300</v>
      </c>
    </row>
    <row r="95" spans="1:9" x14ac:dyDescent="0.2">
      <c r="A95" s="19" t="s">
        <v>2373</v>
      </c>
      <c r="B95" s="25">
        <v>1</v>
      </c>
      <c r="C95" s="25">
        <v>0</v>
      </c>
      <c r="D95" s="25">
        <v>0</v>
      </c>
      <c r="E95" s="25">
        <f t="shared" si="2"/>
        <v>1</v>
      </c>
      <c r="F95" s="22">
        <f>VLOOKUP(B95,'Main Sheet'!$G$27:$H$31,2,TRUE)</f>
        <v>75</v>
      </c>
      <c r="G95" s="22">
        <f>VLOOKUP(C95,'Main Sheet'!$G$32:$H$35,2,TRUE)</f>
        <v>0</v>
      </c>
      <c r="H95" s="22">
        <f>VLOOKUP(D95,'Main Sheet'!$G$36:$H$39,2,TRUE)</f>
        <v>0</v>
      </c>
      <c r="I95" s="23">
        <f t="shared" si="3"/>
        <v>75</v>
      </c>
    </row>
    <row r="96" spans="1:9" x14ac:dyDescent="0.2">
      <c r="A96" s="19" t="s">
        <v>2285</v>
      </c>
      <c r="B96" s="25">
        <v>1</v>
      </c>
      <c r="C96" s="25">
        <v>0</v>
      </c>
      <c r="D96" s="25">
        <v>0</v>
      </c>
      <c r="E96" s="25">
        <f t="shared" si="2"/>
        <v>1</v>
      </c>
      <c r="F96" s="22">
        <f>VLOOKUP(B96,'Main Sheet'!$G$27:$H$31,2,TRUE)</f>
        <v>75</v>
      </c>
      <c r="G96" s="22">
        <f>VLOOKUP(C96,'Main Sheet'!$G$32:$H$35,2,TRUE)</f>
        <v>0</v>
      </c>
      <c r="H96" s="22">
        <f>VLOOKUP(D96,'Main Sheet'!$G$36:$H$39,2,TRUE)</f>
        <v>0</v>
      </c>
      <c r="I96" s="23">
        <f t="shared" si="3"/>
        <v>75</v>
      </c>
    </row>
    <row r="97" spans="1:9" x14ac:dyDescent="0.2">
      <c r="A97" s="19" t="s">
        <v>3224</v>
      </c>
      <c r="B97" s="25">
        <v>0</v>
      </c>
      <c r="C97" s="25">
        <v>0</v>
      </c>
      <c r="D97" s="25">
        <v>6</v>
      </c>
      <c r="E97" s="25">
        <f t="shared" si="2"/>
        <v>6</v>
      </c>
      <c r="F97" s="22">
        <f>VLOOKUP(B97,'Main Sheet'!$G$27:$H$31,2,TRUE)</f>
        <v>0</v>
      </c>
      <c r="G97" s="22">
        <f>VLOOKUP(C97,'Main Sheet'!$G$32:$H$35,2,TRUE)</f>
        <v>0</v>
      </c>
      <c r="H97" s="22">
        <f>VLOOKUP(D97,'Main Sheet'!$G$36:$H$39,2,TRUE)</f>
        <v>138</v>
      </c>
      <c r="I97" s="23">
        <f t="shared" si="3"/>
        <v>138</v>
      </c>
    </row>
    <row r="98" spans="1:9" x14ac:dyDescent="0.2">
      <c r="A98" s="19" t="s">
        <v>2294</v>
      </c>
      <c r="B98" s="25">
        <v>2</v>
      </c>
      <c r="C98" s="25">
        <v>0</v>
      </c>
      <c r="D98" s="25">
        <v>0</v>
      </c>
      <c r="E98" s="25">
        <f t="shared" si="2"/>
        <v>2</v>
      </c>
      <c r="F98" s="22">
        <f>VLOOKUP(B98,'Main Sheet'!$G$27:$H$31,2,TRUE)</f>
        <v>75</v>
      </c>
      <c r="G98" s="22">
        <f>VLOOKUP(C98,'Main Sheet'!$G$32:$H$35,2,TRUE)</f>
        <v>0</v>
      </c>
      <c r="H98" s="22">
        <f>VLOOKUP(D98,'Main Sheet'!$G$36:$H$39,2,TRUE)</f>
        <v>0</v>
      </c>
      <c r="I98" s="23">
        <f t="shared" si="3"/>
        <v>75</v>
      </c>
    </row>
    <row r="99" spans="1:9" x14ac:dyDescent="0.2">
      <c r="A99" s="19" t="s">
        <v>2382</v>
      </c>
      <c r="B99" s="25">
        <v>1</v>
      </c>
      <c r="C99" s="25">
        <v>0</v>
      </c>
      <c r="D99" s="25">
        <v>0</v>
      </c>
      <c r="E99" s="25">
        <f t="shared" si="2"/>
        <v>1</v>
      </c>
      <c r="F99" s="22">
        <f>VLOOKUP(B99,'Main Sheet'!$G$27:$H$31,2,TRUE)</f>
        <v>75</v>
      </c>
      <c r="G99" s="22">
        <f>VLOOKUP(C99,'Main Sheet'!$G$32:$H$35,2,TRUE)</f>
        <v>0</v>
      </c>
      <c r="H99" s="22">
        <f>VLOOKUP(D99,'Main Sheet'!$G$36:$H$39,2,TRUE)</f>
        <v>0</v>
      </c>
      <c r="I99" s="23">
        <f t="shared" si="3"/>
        <v>75</v>
      </c>
    </row>
    <row r="100" spans="1:9" x14ac:dyDescent="0.2">
      <c r="A100" s="19" t="s">
        <v>3278</v>
      </c>
      <c r="B100" s="25">
        <v>0</v>
      </c>
      <c r="C100" s="25">
        <v>0</v>
      </c>
      <c r="D100" s="25">
        <v>1</v>
      </c>
      <c r="E100" s="25">
        <f t="shared" si="2"/>
        <v>1</v>
      </c>
      <c r="F100" s="22">
        <f>VLOOKUP(B100,'Main Sheet'!$G$27:$H$31,2,TRUE)</f>
        <v>0</v>
      </c>
      <c r="G100" s="22">
        <f>VLOOKUP(C100,'Main Sheet'!$G$32:$H$35,2,TRUE)</f>
        <v>0</v>
      </c>
      <c r="H100" s="22">
        <f>VLOOKUP(D100,'Main Sheet'!$G$36:$H$39,2,TRUE)</f>
        <v>46</v>
      </c>
      <c r="I100" s="23">
        <f t="shared" si="3"/>
        <v>46</v>
      </c>
    </row>
    <row r="101" spans="1:9" x14ac:dyDescent="0.2">
      <c r="A101" s="19" t="s">
        <v>2320</v>
      </c>
      <c r="B101" s="25">
        <v>4</v>
      </c>
      <c r="C101" s="25">
        <v>0</v>
      </c>
      <c r="D101" s="25">
        <v>0</v>
      </c>
      <c r="E101" s="25">
        <f t="shared" si="2"/>
        <v>4</v>
      </c>
      <c r="F101" s="22">
        <f>VLOOKUP(B101,'Main Sheet'!$G$27:$H$31,2,TRUE)</f>
        <v>200</v>
      </c>
      <c r="G101" s="22">
        <f>VLOOKUP(C101,'Main Sheet'!$G$32:$H$35,2,TRUE)</f>
        <v>0</v>
      </c>
      <c r="H101" s="22">
        <f>VLOOKUP(D101,'Main Sheet'!$G$36:$H$39,2,TRUE)</f>
        <v>0</v>
      </c>
      <c r="I101" s="23">
        <f t="shared" si="3"/>
        <v>200</v>
      </c>
    </row>
    <row r="102" spans="1:9" x14ac:dyDescent="0.2">
      <c r="A102" s="19" t="s">
        <v>3258</v>
      </c>
      <c r="B102" s="25">
        <v>0</v>
      </c>
      <c r="C102" s="25">
        <v>0</v>
      </c>
      <c r="D102" s="25">
        <v>1</v>
      </c>
      <c r="E102" s="25">
        <f t="shared" si="2"/>
        <v>1</v>
      </c>
      <c r="F102" s="22">
        <f>VLOOKUP(B102,'Main Sheet'!$G$27:$H$31,2,TRUE)</f>
        <v>0</v>
      </c>
      <c r="G102" s="22">
        <f>VLOOKUP(C102,'Main Sheet'!$G$32:$H$35,2,TRUE)</f>
        <v>0</v>
      </c>
      <c r="H102" s="22">
        <f>VLOOKUP(D102,'Main Sheet'!$G$36:$H$39,2,TRUE)</f>
        <v>46</v>
      </c>
      <c r="I102" s="23">
        <f t="shared" si="3"/>
        <v>46</v>
      </c>
    </row>
    <row r="103" spans="1:9" x14ac:dyDescent="0.2">
      <c r="A103" s="19" t="s">
        <v>2361</v>
      </c>
      <c r="B103" s="25">
        <v>1</v>
      </c>
      <c r="C103" s="25">
        <v>0</v>
      </c>
      <c r="D103" s="25">
        <v>0</v>
      </c>
      <c r="E103" s="25">
        <f t="shared" si="2"/>
        <v>1</v>
      </c>
      <c r="F103" s="22">
        <f>VLOOKUP(B103,'Main Sheet'!$G$27:$H$31,2,TRUE)</f>
        <v>75</v>
      </c>
      <c r="G103" s="22">
        <f>VLOOKUP(C103,'Main Sheet'!$G$32:$H$35,2,TRUE)</f>
        <v>0</v>
      </c>
      <c r="H103" s="22">
        <f>VLOOKUP(D103,'Main Sheet'!$G$36:$H$39,2,TRUE)</f>
        <v>0</v>
      </c>
      <c r="I103" s="23">
        <f t="shared" si="3"/>
        <v>75</v>
      </c>
    </row>
    <row r="104" spans="1:9" x14ac:dyDescent="0.2">
      <c r="A104" s="19" t="s">
        <v>2380</v>
      </c>
      <c r="B104" s="25">
        <v>1</v>
      </c>
      <c r="C104" s="25">
        <v>0</v>
      </c>
      <c r="D104" s="25">
        <v>0</v>
      </c>
      <c r="E104" s="25">
        <f t="shared" si="2"/>
        <v>1</v>
      </c>
      <c r="F104" s="22">
        <f>VLOOKUP(B104,'Main Sheet'!$G$27:$H$31,2,TRUE)</f>
        <v>75</v>
      </c>
      <c r="G104" s="22">
        <f>VLOOKUP(C104,'Main Sheet'!$G$32:$H$35,2,TRUE)</f>
        <v>0</v>
      </c>
      <c r="H104" s="22">
        <f>VLOOKUP(D104,'Main Sheet'!$G$36:$H$39,2,TRUE)</f>
        <v>0</v>
      </c>
      <c r="I104" s="23">
        <f t="shared" si="3"/>
        <v>75</v>
      </c>
    </row>
    <row r="105" spans="1:9" x14ac:dyDescent="0.2">
      <c r="A105" s="19" t="s">
        <v>2379</v>
      </c>
      <c r="B105" s="25">
        <v>1</v>
      </c>
      <c r="C105" s="25">
        <v>0</v>
      </c>
      <c r="D105" s="25">
        <v>0</v>
      </c>
      <c r="E105" s="25">
        <f t="shared" si="2"/>
        <v>1</v>
      </c>
      <c r="F105" s="22">
        <f>VLOOKUP(B105,'Main Sheet'!$G$27:$H$31,2,TRUE)</f>
        <v>75</v>
      </c>
      <c r="G105" s="22">
        <f>VLOOKUP(C105,'Main Sheet'!$G$32:$H$35,2,TRUE)</f>
        <v>0</v>
      </c>
      <c r="H105" s="22">
        <f>VLOOKUP(D105,'Main Sheet'!$G$36:$H$39,2,TRUE)</f>
        <v>0</v>
      </c>
      <c r="I105" s="23">
        <f t="shared" si="3"/>
        <v>75</v>
      </c>
    </row>
    <row r="106" spans="1:9" x14ac:dyDescent="0.2">
      <c r="A106" s="19" t="s">
        <v>2338</v>
      </c>
      <c r="B106" s="25">
        <v>2</v>
      </c>
      <c r="C106" s="25">
        <v>0</v>
      </c>
      <c r="D106" s="25">
        <v>0</v>
      </c>
      <c r="E106" s="25">
        <f t="shared" si="2"/>
        <v>2</v>
      </c>
      <c r="F106" s="22">
        <f>VLOOKUP(B106,'Main Sheet'!$G$27:$H$31,2,TRUE)</f>
        <v>75</v>
      </c>
      <c r="G106" s="22">
        <f>VLOOKUP(C106,'Main Sheet'!$G$32:$H$35,2,TRUE)</f>
        <v>0</v>
      </c>
      <c r="H106" s="22">
        <f>VLOOKUP(D106,'Main Sheet'!$G$36:$H$39,2,TRUE)</f>
        <v>0</v>
      </c>
      <c r="I106" s="23">
        <f t="shared" si="3"/>
        <v>75</v>
      </c>
    </row>
    <row r="107" spans="1:9" x14ac:dyDescent="0.2">
      <c r="A107" s="19" t="s">
        <v>1749</v>
      </c>
      <c r="B107" s="25">
        <v>0</v>
      </c>
      <c r="C107" s="25">
        <v>0</v>
      </c>
      <c r="D107" s="25">
        <v>1</v>
      </c>
      <c r="E107" s="25">
        <f t="shared" si="2"/>
        <v>1</v>
      </c>
      <c r="F107" s="22">
        <f>VLOOKUP(B107,'Main Sheet'!$G$27:$H$31,2,TRUE)</f>
        <v>0</v>
      </c>
      <c r="G107" s="22">
        <f>VLOOKUP(C107,'Main Sheet'!$G$32:$H$35,2,TRUE)</f>
        <v>0</v>
      </c>
      <c r="H107" s="22">
        <f>VLOOKUP(D107,'Main Sheet'!$G$36:$H$39,2,TRUE)</f>
        <v>46</v>
      </c>
      <c r="I107" s="23">
        <f t="shared" si="3"/>
        <v>46</v>
      </c>
    </row>
    <row r="108" spans="1:9" x14ac:dyDescent="0.2">
      <c r="A108" s="19" t="s">
        <v>1768</v>
      </c>
      <c r="B108" s="25">
        <v>0</v>
      </c>
      <c r="C108" s="25">
        <v>0</v>
      </c>
      <c r="D108" s="25">
        <v>4</v>
      </c>
      <c r="E108" s="25">
        <f t="shared" si="2"/>
        <v>4</v>
      </c>
      <c r="F108" s="22">
        <f>VLOOKUP(B108,'Main Sheet'!$G$27:$H$31,2,TRUE)</f>
        <v>0</v>
      </c>
      <c r="G108" s="22">
        <f>VLOOKUP(C108,'Main Sheet'!$G$32:$H$35,2,TRUE)</f>
        <v>0</v>
      </c>
      <c r="H108" s="22">
        <f>VLOOKUP(D108,'Main Sheet'!$G$36:$H$39,2,TRUE)</f>
        <v>111</v>
      </c>
      <c r="I108" s="23">
        <f t="shared" si="3"/>
        <v>111</v>
      </c>
    </row>
    <row r="109" spans="1:9" x14ac:dyDescent="0.2">
      <c r="A109" s="19" t="s">
        <v>2394</v>
      </c>
      <c r="B109" s="25">
        <v>1</v>
      </c>
      <c r="C109" s="25">
        <v>0</v>
      </c>
      <c r="D109" s="25">
        <v>0</v>
      </c>
      <c r="E109" s="25">
        <f t="shared" si="2"/>
        <v>1</v>
      </c>
      <c r="F109" s="22">
        <f>VLOOKUP(B109,'Main Sheet'!$G$27:$H$31,2,TRUE)</f>
        <v>75</v>
      </c>
      <c r="G109" s="22">
        <f>VLOOKUP(C109,'Main Sheet'!$G$32:$H$35,2,TRUE)</f>
        <v>0</v>
      </c>
      <c r="H109" s="22">
        <f>VLOOKUP(D109,'Main Sheet'!$G$36:$H$39,2,TRUE)</f>
        <v>0</v>
      </c>
      <c r="I109" s="23">
        <f t="shared" si="3"/>
        <v>75</v>
      </c>
    </row>
    <row r="110" spans="1:9" x14ac:dyDescent="0.2">
      <c r="A110" s="19" t="s">
        <v>1759</v>
      </c>
      <c r="B110" s="25">
        <v>0</v>
      </c>
      <c r="C110" s="25">
        <v>0</v>
      </c>
      <c r="D110" s="25">
        <v>1</v>
      </c>
      <c r="E110" s="25">
        <f t="shared" si="2"/>
        <v>1</v>
      </c>
      <c r="F110" s="22">
        <f>VLOOKUP(B110,'Main Sheet'!$G$27:$H$31,2,TRUE)</f>
        <v>0</v>
      </c>
      <c r="G110" s="22">
        <f>VLOOKUP(C110,'Main Sheet'!$G$32:$H$35,2,TRUE)</f>
        <v>0</v>
      </c>
      <c r="H110" s="22">
        <f>VLOOKUP(D110,'Main Sheet'!$G$36:$H$39,2,TRUE)</f>
        <v>46</v>
      </c>
      <c r="I110" s="23">
        <f t="shared" si="3"/>
        <v>46</v>
      </c>
    </row>
    <row r="111" spans="1:9" x14ac:dyDescent="0.2">
      <c r="A111" s="19" t="s">
        <v>3271</v>
      </c>
      <c r="B111" s="25">
        <v>0</v>
      </c>
      <c r="C111" s="25">
        <v>0</v>
      </c>
      <c r="D111" s="25">
        <v>1</v>
      </c>
      <c r="E111" s="25">
        <f t="shared" si="2"/>
        <v>1</v>
      </c>
      <c r="F111" s="22">
        <f>VLOOKUP(B111,'Main Sheet'!$G$27:$H$31,2,TRUE)</f>
        <v>0</v>
      </c>
      <c r="G111" s="22">
        <f>VLOOKUP(C111,'Main Sheet'!$G$32:$H$35,2,TRUE)</f>
        <v>0</v>
      </c>
      <c r="H111" s="22">
        <f>VLOOKUP(D111,'Main Sheet'!$G$36:$H$39,2,TRUE)</f>
        <v>46</v>
      </c>
      <c r="I111" s="23">
        <f t="shared" si="3"/>
        <v>46</v>
      </c>
    </row>
    <row r="112" spans="1:9" x14ac:dyDescent="0.2">
      <c r="A112" s="19" t="s">
        <v>3246</v>
      </c>
      <c r="B112" s="25">
        <v>0</v>
      </c>
      <c r="C112" s="25">
        <v>0</v>
      </c>
      <c r="D112" s="25">
        <v>1</v>
      </c>
      <c r="E112" s="25">
        <f t="shared" si="2"/>
        <v>1</v>
      </c>
      <c r="F112" s="22">
        <f>VLOOKUP(B112,'Main Sheet'!$G$27:$H$31,2,TRUE)</f>
        <v>0</v>
      </c>
      <c r="G112" s="22">
        <f>VLOOKUP(C112,'Main Sheet'!$G$32:$H$35,2,TRUE)</f>
        <v>0</v>
      </c>
      <c r="H112" s="22">
        <f>VLOOKUP(D112,'Main Sheet'!$G$36:$H$39,2,TRUE)</f>
        <v>46</v>
      </c>
      <c r="I112" s="23">
        <f t="shared" si="3"/>
        <v>46</v>
      </c>
    </row>
    <row r="113" spans="1:9" x14ac:dyDescent="0.2">
      <c r="A113" s="19" t="s">
        <v>3222</v>
      </c>
      <c r="B113" s="25">
        <v>0</v>
      </c>
      <c r="C113" s="25">
        <v>0</v>
      </c>
      <c r="D113" s="25">
        <v>3</v>
      </c>
      <c r="E113" s="25">
        <f t="shared" si="2"/>
        <v>3</v>
      </c>
      <c r="F113" s="22">
        <f>VLOOKUP(B113,'Main Sheet'!$G$27:$H$31,2,TRUE)</f>
        <v>0</v>
      </c>
      <c r="G113" s="22">
        <f>VLOOKUP(C113,'Main Sheet'!$G$32:$H$35,2,TRUE)</f>
        <v>0</v>
      </c>
      <c r="H113" s="22">
        <f>VLOOKUP(D113,'Main Sheet'!$G$36:$H$39,2,TRUE)</f>
        <v>111</v>
      </c>
      <c r="I113" s="23">
        <f t="shared" si="3"/>
        <v>111</v>
      </c>
    </row>
    <row r="114" spans="1:9" x14ac:dyDescent="0.2">
      <c r="A114" s="19" t="s">
        <v>3251</v>
      </c>
      <c r="B114" s="25">
        <v>0</v>
      </c>
      <c r="C114" s="25">
        <v>0</v>
      </c>
      <c r="D114" s="25">
        <v>1</v>
      </c>
      <c r="E114" s="25">
        <f t="shared" si="2"/>
        <v>1</v>
      </c>
      <c r="F114" s="22">
        <f>VLOOKUP(B114,'Main Sheet'!$G$27:$H$31,2,TRUE)</f>
        <v>0</v>
      </c>
      <c r="G114" s="22">
        <f>VLOOKUP(C114,'Main Sheet'!$G$32:$H$35,2,TRUE)</f>
        <v>0</v>
      </c>
      <c r="H114" s="22">
        <f>VLOOKUP(D114,'Main Sheet'!$G$36:$H$39,2,TRUE)</f>
        <v>46</v>
      </c>
      <c r="I114" s="23">
        <f t="shared" si="3"/>
        <v>46</v>
      </c>
    </row>
    <row r="115" spans="1:9" x14ac:dyDescent="0.2">
      <c r="A115" s="19" t="s">
        <v>2268</v>
      </c>
      <c r="B115" s="25">
        <v>4</v>
      </c>
      <c r="C115" s="25">
        <v>0</v>
      </c>
      <c r="D115" s="25">
        <v>0</v>
      </c>
      <c r="E115" s="25">
        <f t="shared" si="2"/>
        <v>4</v>
      </c>
      <c r="F115" s="22">
        <f>VLOOKUP(B115,'Main Sheet'!$G$27:$H$31,2,TRUE)</f>
        <v>200</v>
      </c>
      <c r="G115" s="22">
        <f>VLOOKUP(C115,'Main Sheet'!$G$32:$H$35,2,TRUE)</f>
        <v>0</v>
      </c>
      <c r="H115" s="22">
        <f>VLOOKUP(D115,'Main Sheet'!$G$36:$H$39,2,TRUE)</f>
        <v>0</v>
      </c>
      <c r="I115" s="23">
        <f t="shared" si="3"/>
        <v>200</v>
      </c>
    </row>
    <row r="116" spans="1:9" x14ac:dyDescent="0.2">
      <c r="A116" s="19" t="s">
        <v>1744</v>
      </c>
      <c r="B116" s="25">
        <v>1</v>
      </c>
      <c r="C116" s="25">
        <v>0</v>
      </c>
      <c r="D116" s="25">
        <v>0</v>
      </c>
      <c r="E116" s="25">
        <f t="shared" si="2"/>
        <v>1</v>
      </c>
      <c r="F116" s="22">
        <f>VLOOKUP(B116,'Main Sheet'!$G$27:$H$31,2,TRUE)</f>
        <v>75</v>
      </c>
      <c r="G116" s="22">
        <f>VLOOKUP(C116,'Main Sheet'!$G$32:$H$35,2,TRUE)</f>
        <v>0</v>
      </c>
      <c r="H116" s="22">
        <f>VLOOKUP(D116,'Main Sheet'!$G$36:$H$39,2,TRUE)</f>
        <v>0</v>
      </c>
      <c r="I116" s="23">
        <f t="shared" si="3"/>
        <v>75</v>
      </c>
    </row>
    <row r="117" spans="1:9" x14ac:dyDescent="0.2">
      <c r="A117" s="19" t="s">
        <v>1727</v>
      </c>
      <c r="B117" s="25">
        <v>18</v>
      </c>
      <c r="C117" s="25">
        <v>0</v>
      </c>
      <c r="D117" s="25">
        <v>4</v>
      </c>
      <c r="E117" s="25">
        <f t="shared" si="2"/>
        <v>22</v>
      </c>
      <c r="F117" s="22">
        <f>VLOOKUP(B117,'Main Sheet'!$G$27:$H$31,2,TRUE)</f>
        <v>550</v>
      </c>
      <c r="G117" s="22">
        <f>VLOOKUP(C117,'Main Sheet'!$G$32:$H$35,2,TRUE)</f>
        <v>0</v>
      </c>
      <c r="H117" s="22">
        <f>VLOOKUP(D117,'Main Sheet'!$G$36:$H$39,2,TRUE)</f>
        <v>111</v>
      </c>
      <c r="I117" s="23">
        <f t="shared" si="3"/>
        <v>661</v>
      </c>
    </row>
    <row r="118" spans="1:9" x14ac:dyDescent="0.2">
      <c r="A118" s="19" t="s">
        <v>2273</v>
      </c>
      <c r="B118" s="25">
        <v>1</v>
      </c>
      <c r="C118" s="25">
        <v>0</v>
      </c>
      <c r="D118" s="25">
        <v>0</v>
      </c>
      <c r="E118" s="25">
        <f t="shared" si="2"/>
        <v>1</v>
      </c>
      <c r="F118" s="22">
        <f>VLOOKUP(B118,'Main Sheet'!$G$27:$H$31,2,TRUE)</f>
        <v>75</v>
      </c>
      <c r="G118" s="22">
        <f>VLOOKUP(C118,'Main Sheet'!$G$32:$H$35,2,TRUE)</f>
        <v>0</v>
      </c>
      <c r="H118" s="22">
        <f>VLOOKUP(D118,'Main Sheet'!$G$36:$H$39,2,TRUE)</f>
        <v>0</v>
      </c>
      <c r="I118" s="23">
        <f t="shared" si="3"/>
        <v>75</v>
      </c>
    </row>
    <row r="119" spans="1:9" x14ac:dyDescent="0.2">
      <c r="A119" s="19" t="s">
        <v>2266</v>
      </c>
      <c r="B119" s="25">
        <v>5</v>
      </c>
      <c r="C119" s="25">
        <v>0</v>
      </c>
      <c r="D119" s="25">
        <v>0</v>
      </c>
      <c r="E119" s="25">
        <f t="shared" si="2"/>
        <v>5</v>
      </c>
      <c r="F119" s="22">
        <f>VLOOKUP(B119,'Main Sheet'!$G$27:$H$31,2,TRUE)</f>
        <v>200</v>
      </c>
      <c r="G119" s="22">
        <f>VLOOKUP(C119,'Main Sheet'!$G$32:$H$35,2,TRUE)</f>
        <v>0</v>
      </c>
      <c r="H119" s="22">
        <f>VLOOKUP(D119,'Main Sheet'!$G$36:$H$39,2,TRUE)</f>
        <v>0</v>
      </c>
      <c r="I119" s="23">
        <f t="shared" si="3"/>
        <v>200</v>
      </c>
    </row>
    <row r="120" spans="1:9" x14ac:dyDescent="0.2">
      <c r="A120" s="19" t="s">
        <v>2308</v>
      </c>
      <c r="B120" s="25">
        <v>4</v>
      </c>
      <c r="C120" s="25">
        <v>0</v>
      </c>
      <c r="D120" s="25">
        <v>0</v>
      </c>
      <c r="E120" s="25">
        <f t="shared" si="2"/>
        <v>4</v>
      </c>
      <c r="F120" s="22">
        <f>VLOOKUP(B120,'Main Sheet'!$G$27:$H$31,2,TRUE)</f>
        <v>200</v>
      </c>
      <c r="G120" s="22">
        <f>VLOOKUP(C120,'Main Sheet'!$G$32:$H$35,2,TRUE)</f>
        <v>0</v>
      </c>
      <c r="H120" s="22">
        <f>VLOOKUP(D120,'Main Sheet'!$G$36:$H$39,2,TRUE)</f>
        <v>0</v>
      </c>
      <c r="I120" s="23">
        <f t="shared" si="3"/>
        <v>200</v>
      </c>
    </row>
    <row r="121" spans="1:9" x14ac:dyDescent="0.2">
      <c r="A121" s="19" t="s">
        <v>2284</v>
      </c>
      <c r="B121" s="25">
        <v>13</v>
      </c>
      <c r="C121" s="25">
        <v>0</v>
      </c>
      <c r="D121" s="25">
        <v>0</v>
      </c>
      <c r="E121" s="25">
        <f t="shared" si="2"/>
        <v>13</v>
      </c>
      <c r="F121" s="22">
        <f>VLOOKUP(B121,'Main Sheet'!$G$27:$H$31,2,TRUE)</f>
        <v>550</v>
      </c>
      <c r="G121" s="22">
        <f>VLOOKUP(C121,'Main Sheet'!$G$32:$H$35,2,TRUE)</f>
        <v>0</v>
      </c>
      <c r="H121" s="22">
        <f>VLOOKUP(D121,'Main Sheet'!$G$36:$H$39,2,TRUE)</f>
        <v>0</v>
      </c>
      <c r="I121" s="23">
        <f t="shared" si="3"/>
        <v>550</v>
      </c>
    </row>
    <row r="122" spans="1:9" x14ac:dyDescent="0.2">
      <c r="A122" s="19" t="s">
        <v>2305</v>
      </c>
      <c r="B122" s="25">
        <v>1</v>
      </c>
      <c r="C122" s="25">
        <v>0</v>
      </c>
      <c r="D122" s="25">
        <v>0</v>
      </c>
      <c r="E122" s="25">
        <f t="shared" si="2"/>
        <v>1</v>
      </c>
      <c r="F122" s="22">
        <f>VLOOKUP(B122,'Main Sheet'!$G$27:$H$31,2,TRUE)</f>
        <v>75</v>
      </c>
      <c r="G122" s="22">
        <f>VLOOKUP(C122,'Main Sheet'!$G$32:$H$35,2,TRUE)</f>
        <v>0</v>
      </c>
      <c r="H122" s="22">
        <f>VLOOKUP(D122,'Main Sheet'!$G$36:$H$39,2,TRUE)</f>
        <v>0</v>
      </c>
      <c r="I122" s="23">
        <f t="shared" si="3"/>
        <v>75</v>
      </c>
    </row>
    <row r="123" spans="1:9" x14ac:dyDescent="0.2">
      <c r="A123" s="19" t="s">
        <v>1734</v>
      </c>
      <c r="B123" s="25">
        <v>0</v>
      </c>
      <c r="C123" s="25">
        <v>0</v>
      </c>
      <c r="D123" s="25">
        <v>2</v>
      </c>
      <c r="E123" s="25">
        <f t="shared" si="2"/>
        <v>2</v>
      </c>
      <c r="F123" s="22">
        <f>VLOOKUP(B123,'Main Sheet'!$G$27:$H$31,2,TRUE)</f>
        <v>0</v>
      </c>
      <c r="G123" s="22">
        <f>VLOOKUP(C123,'Main Sheet'!$G$32:$H$35,2,TRUE)</f>
        <v>0</v>
      </c>
      <c r="H123" s="22">
        <f>VLOOKUP(D123,'Main Sheet'!$G$36:$H$39,2,TRUE)</f>
        <v>46</v>
      </c>
      <c r="I123" s="23">
        <f t="shared" si="3"/>
        <v>46</v>
      </c>
    </row>
    <row r="124" spans="1:9" x14ac:dyDescent="0.2">
      <c r="A124" s="19" t="s">
        <v>3252</v>
      </c>
      <c r="B124" s="25">
        <v>0</v>
      </c>
      <c r="C124" s="25">
        <v>0</v>
      </c>
      <c r="D124" s="25">
        <v>2</v>
      </c>
      <c r="E124" s="25">
        <f t="shared" si="2"/>
        <v>2</v>
      </c>
      <c r="F124" s="22">
        <f>VLOOKUP(B124,'Main Sheet'!$G$27:$H$31,2,TRUE)</f>
        <v>0</v>
      </c>
      <c r="G124" s="22">
        <f>VLOOKUP(C124,'Main Sheet'!$G$32:$H$35,2,TRUE)</f>
        <v>0</v>
      </c>
      <c r="H124" s="22">
        <f>VLOOKUP(D124,'Main Sheet'!$G$36:$H$39,2,TRUE)</f>
        <v>46</v>
      </c>
      <c r="I124" s="23">
        <f t="shared" si="3"/>
        <v>46</v>
      </c>
    </row>
    <row r="125" spans="1:9" x14ac:dyDescent="0.2">
      <c r="A125" s="19" t="s">
        <v>3250</v>
      </c>
      <c r="B125" s="25">
        <v>0</v>
      </c>
      <c r="C125" s="25">
        <v>0</v>
      </c>
      <c r="D125" s="25">
        <v>2</v>
      </c>
      <c r="E125" s="25">
        <f t="shared" si="2"/>
        <v>2</v>
      </c>
      <c r="F125" s="22">
        <f>VLOOKUP(B125,'Main Sheet'!$G$27:$H$31,2,TRUE)</f>
        <v>0</v>
      </c>
      <c r="G125" s="22">
        <f>VLOOKUP(C125,'Main Sheet'!$G$32:$H$35,2,TRUE)</f>
        <v>0</v>
      </c>
      <c r="H125" s="22">
        <f>VLOOKUP(D125,'Main Sheet'!$G$36:$H$39,2,TRUE)</f>
        <v>46</v>
      </c>
      <c r="I125" s="23">
        <f t="shared" si="3"/>
        <v>46</v>
      </c>
    </row>
    <row r="126" spans="1:9" x14ac:dyDescent="0.2">
      <c r="A126" s="19" t="s">
        <v>2363</v>
      </c>
      <c r="B126" s="25">
        <v>1</v>
      </c>
      <c r="C126" s="25">
        <v>0</v>
      </c>
      <c r="D126" s="25">
        <v>0</v>
      </c>
      <c r="E126" s="25">
        <f t="shared" si="2"/>
        <v>1</v>
      </c>
      <c r="F126" s="22">
        <f>VLOOKUP(B126,'Main Sheet'!$G$27:$H$31,2,TRUE)</f>
        <v>75</v>
      </c>
      <c r="G126" s="22">
        <f>VLOOKUP(C126,'Main Sheet'!$G$32:$H$35,2,TRUE)</f>
        <v>0</v>
      </c>
      <c r="H126" s="22">
        <f>VLOOKUP(D126,'Main Sheet'!$G$36:$H$39,2,TRUE)</f>
        <v>0</v>
      </c>
      <c r="I126" s="23">
        <f t="shared" si="3"/>
        <v>75</v>
      </c>
    </row>
    <row r="127" spans="1:9" x14ac:dyDescent="0.2">
      <c r="A127" s="19" t="s">
        <v>2291</v>
      </c>
      <c r="B127" s="25">
        <v>2</v>
      </c>
      <c r="C127" s="25">
        <v>0</v>
      </c>
      <c r="D127" s="25">
        <v>0</v>
      </c>
      <c r="E127" s="25">
        <f t="shared" si="2"/>
        <v>2</v>
      </c>
      <c r="F127" s="22">
        <f>VLOOKUP(B127,'Main Sheet'!$G$27:$H$31,2,TRUE)</f>
        <v>75</v>
      </c>
      <c r="G127" s="22">
        <f>VLOOKUP(C127,'Main Sheet'!$G$32:$H$35,2,TRUE)</f>
        <v>0</v>
      </c>
      <c r="H127" s="22">
        <f>VLOOKUP(D127,'Main Sheet'!$G$36:$H$39,2,TRUE)</f>
        <v>0</v>
      </c>
      <c r="I127" s="23">
        <f t="shared" si="3"/>
        <v>75</v>
      </c>
    </row>
    <row r="128" spans="1:9" x14ac:dyDescent="0.2">
      <c r="A128" s="19" t="s">
        <v>3225</v>
      </c>
      <c r="B128" s="25">
        <v>0</v>
      </c>
      <c r="C128" s="25">
        <v>0</v>
      </c>
      <c r="D128" s="25">
        <v>13</v>
      </c>
      <c r="E128" s="25">
        <f t="shared" si="2"/>
        <v>13</v>
      </c>
      <c r="F128" s="22">
        <f>VLOOKUP(B128,'Main Sheet'!$G$27:$H$31,2,TRUE)</f>
        <v>0</v>
      </c>
      <c r="G128" s="22">
        <f>VLOOKUP(C128,'Main Sheet'!$G$32:$H$35,2,TRUE)</f>
        <v>0</v>
      </c>
      <c r="H128" s="22">
        <f>VLOOKUP(D128,'Main Sheet'!$G$36:$H$39,2,TRUE)</f>
        <v>138</v>
      </c>
      <c r="I128" s="23">
        <f t="shared" si="3"/>
        <v>138</v>
      </c>
    </row>
    <row r="129" spans="1:9" x14ac:dyDescent="0.2">
      <c r="A129" s="19" t="s">
        <v>3284</v>
      </c>
      <c r="B129" s="25">
        <v>0</v>
      </c>
      <c r="C129" s="25">
        <v>0</v>
      </c>
      <c r="D129" s="25">
        <v>1</v>
      </c>
      <c r="E129" s="25">
        <f t="shared" si="2"/>
        <v>1</v>
      </c>
      <c r="F129" s="22">
        <f>VLOOKUP(B129,'Main Sheet'!$G$27:$H$31,2,TRUE)</f>
        <v>0</v>
      </c>
      <c r="G129" s="22">
        <f>VLOOKUP(C129,'Main Sheet'!$G$32:$H$35,2,TRUE)</f>
        <v>0</v>
      </c>
      <c r="H129" s="22">
        <f>VLOOKUP(D129,'Main Sheet'!$G$36:$H$39,2,TRUE)</f>
        <v>46</v>
      </c>
      <c r="I129" s="23">
        <f t="shared" si="3"/>
        <v>46</v>
      </c>
    </row>
    <row r="130" spans="1:9" x14ac:dyDescent="0.2">
      <c r="A130" s="19" t="s">
        <v>2307</v>
      </c>
      <c r="B130" s="25">
        <v>7</v>
      </c>
      <c r="C130" s="25">
        <v>0</v>
      </c>
      <c r="D130" s="25">
        <v>0</v>
      </c>
      <c r="E130" s="25">
        <f t="shared" ref="E130:E193" si="4">SUM(B130:D130)</f>
        <v>7</v>
      </c>
      <c r="F130" s="22">
        <f>VLOOKUP(B130,'Main Sheet'!$G$27:$H$31,2,TRUE)</f>
        <v>200</v>
      </c>
      <c r="G130" s="22">
        <f>VLOOKUP(C130,'Main Sheet'!$G$32:$H$35,2,TRUE)</f>
        <v>0</v>
      </c>
      <c r="H130" s="22">
        <f>VLOOKUP(D130,'Main Sheet'!$G$36:$H$39,2,TRUE)</f>
        <v>0</v>
      </c>
      <c r="I130" s="23">
        <f t="shared" ref="I130:I193" si="5">SUM(F130:H130)</f>
        <v>200</v>
      </c>
    </row>
    <row r="131" spans="1:9" x14ac:dyDescent="0.2">
      <c r="A131" s="19" t="s">
        <v>3262</v>
      </c>
      <c r="B131" s="25">
        <v>0</v>
      </c>
      <c r="C131" s="25">
        <v>0</v>
      </c>
      <c r="D131" s="25">
        <v>2</v>
      </c>
      <c r="E131" s="25">
        <f t="shared" si="4"/>
        <v>2</v>
      </c>
      <c r="F131" s="22">
        <f>VLOOKUP(B131,'Main Sheet'!$G$27:$H$31,2,TRUE)</f>
        <v>0</v>
      </c>
      <c r="G131" s="22">
        <f>VLOOKUP(C131,'Main Sheet'!$G$32:$H$35,2,TRUE)</f>
        <v>0</v>
      </c>
      <c r="H131" s="22">
        <f>VLOOKUP(D131,'Main Sheet'!$G$36:$H$39,2,TRUE)</f>
        <v>46</v>
      </c>
      <c r="I131" s="23">
        <f t="shared" si="5"/>
        <v>46</v>
      </c>
    </row>
    <row r="132" spans="1:9" x14ac:dyDescent="0.2">
      <c r="A132" s="19" t="s">
        <v>2323</v>
      </c>
      <c r="B132" s="25">
        <v>6</v>
      </c>
      <c r="C132" s="25">
        <v>0</v>
      </c>
      <c r="D132" s="25">
        <v>0</v>
      </c>
      <c r="E132" s="25">
        <f t="shared" si="4"/>
        <v>6</v>
      </c>
      <c r="F132" s="22">
        <f>VLOOKUP(B132,'Main Sheet'!$G$27:$H$31,2,TRUE)</f>
        <v>200</v>
      </c>
      <c r="G132" s="22">
        <f>VLOOKUP(C132,'Main Sheet'!$G$32:$H$35,2,TRUE)</f>
        <v>0</v>
      </c>
      <c r="H132" s="22">
        <f>VLOOKUP(D132,'Main Sheet'!$G$36:$H$39,2,TRUE)</f>
        <v>0</v>
      </c>
      <c r="I132" s="23">
        <f t="shared" si="5"/>
        <v>200</v>
      </c>
    </row>
    <row r="133" spans="1:9" x14ac:dyDescent="0.2">
      <c r="A133" s="19" t="s">
        <v>3260</v>
      </c>
      <c r="B133" s="25">
        <v>0</v>
      </c>
      <c r="C133" s="25">
        <v>0</v>
      </c>
      <c r="D133" s="25">
        <v>2</v>
      </c>
      <c r="E133" s="25">
        <f t="shared" si="4"/>
        <v>2</v>
      </c>
      <c r="F133" s="22">
        <f>VLOOKUP(B133,'Main Sheet'!$G$27:$H$31,2,TRUE)</f>
        <v>0</v>
      </c>
      <c r="G133" s="22">
        <f>VLOOKUP(C133,'Main Sheet'!$G$32:$H$35,2,TRUE)</f>
        <v>0</v>
      </c>
      <c r="H133" s="22">
        <f>VLOOKUP(D133,'Main Sheet'!$G$36:$H$39,2,TRUE)</f>
        <v>46</v>
      </c>
      <c r="I133" s="23">
        <f t="shared" si="5"/>
        <v>46</v>
      </c>
    </row>
    <row r="134" spans="1:9" x14ac:dyDescent="0.2">
      <c r="A134" s="19" t="s">
        <v>2395</v>
      </c>
      <c r="B134" s="25">
        <v>1</v>
      </c>
      <c r="C134" s="25">
        <v>0</v>
      </c>
      <c r="D134" s="25">
        <v>0</v>
      </c>
      <c r="E134" s="25">
        <f t="shared" si="4"/>
        <v>1</v>
      </c>
      <c r="F134" s="22">
        <f>VLOOKUP(B134,'Main Sheet'!$G$27:$H$31,2,TRUE)</f>
        <v>75</v>
      </c>
      <c r="G134" s="22">
        <f>VLOOKUP(C134,'Main Sheet'!$G$32:$H$35,2,TRUE)</f>
        <v>0</v>
      </c>
      <c r="H134" s="22">
        <f>VLOOKUP(D134,'Main Sheet'!$G$36:$H$39,2,TRUE)</f>
        <v>0</v>
      </c>
      <c r="I134" s="23">
        <f t="shared" si="5"/>
        <v>75</v>
      </c>
    </row>
    <row r="135" spans="1:9" x14ac:dyDescent="0.2">
      <c r="A135" s="19" t="s">
        <v>2351</v>
      </c>
      <c r="B135" s="25">
        <v>1</v>
      </c>
      <c r="C135" s="25">
        <v>0</v>
      </c>
      <c r="D135" s="25">
        <v>0</v>
      </c>
      <c r="E135" s="25">
        <f t="shared" si="4"/>
        <v>1</v>
      </c>
      <c r="F135" s="22">
        <f>VLOOKUP(B135,'Main Sheet'!$G$27:$H$31,2,TRUE)</f>
        <v>75</v>
      </c>
      <c r="G135" s="22">
        <f>VLOOKUP(C135,'Main Sheet'!$G$32:$H$35,2,TRUE)</f>
        <v>0</v>
      </c>
      <c r="H135" s="22">
        <f>VLOOKUP(D135,'Main Sheet'!$G$36:$H$39,2,TRUE)</f>
        <v>0</v>
      </c>
      <c r="I135" s="23">
        <f t="shared" si="5"/>
        <v>75</v>
      </c>
    </row>
    <row r="136" spans="1:9" x14ac:dyDescent="0.2">
      <c r="A136" s="19" t="s">
        <v>3261</v>
      </c>
      <c r="B136" s="25">
        <v>0</v>
      </c>
      <c r="C136" s="25">
        <v>0</v>
      </c>
      <c r="D136" s="25">
        <v>1</v>
      </c>
      <c r="E136" s="25">
        <f t="shared" si="4"/>
        <v>1</v>
      </c>
      <c r="F136" s="22">
        <f>VLOOKUP(B136,'Main Sheet'!$G$27:$H$31,2,TRUE)</f>
        <v>0</v>
      </c>
      <c r="G136" s="22">
        <f>VLOOKUP(C136,'Main Sheet'!$G$32:$H$35,2,TRUE)</f>
        <v>0</v>
      </c>
      <c r="H136" s="22">
        <f>VLOOKUP(D136,'Main Sheet'!$G$36:$H$39,2,TRUE)</f>
        <v>46</v>
      </c>
      <c r="I136" s="23">
        <f t="shared" si="5"/>
        <v>46</v>
      </c>
    </row>
    <row r="137" spans="1:9" x14ac:dyDescent="0.2">
      <c r="A137" s="19" t="s">
        <v>2377</v>
      </c>
      <c r="B137" s="25">
        <v>1</v>
      </c>
      <c r="C137" s="25">
        <v>0</v>
      </c>
      <c r="D137" s="25">
        <v>0</v>
      </c>
      <c r="E137" s="25">
        <f t="shared" si="4"/>
        <v>1</v>
      </c>
      <c r="F137" s="22">
        <f>VLOOKUP(B137,'Main Sheet'!$G$27:$H$31,2,TRUE)</f>
        <v>75</v>
      </c>
      <c r="G137" s="22">
        <f>VLOOKUP(C137,'Main Sheet'!$G$32:$H$35,2,TRUE)</f>
        <v>0</v>
      </c>
      <c r="H137" s="22">
        <f>VLOOKUP(D137,'Main Sheet'!$G$36:$H$39,2,TRUE)</f>
        <v>0</v>
      </c>
      <c r="I137" s="23">
        <f t="shared" si="5"/>
        <v>75</v>
      </c>
    </row>
    <row r="138" spans="1:9" x14ac:dyDescent="0.2">
      <c r="A138" s="19" t="s">
        <v>3244</v>
      </c>
      <c r="B138" s="25">
        <v>0</v>
      </c>
      <c r="C138" s="25">
        <v>0</v>
      </c>
      <c r="D138" s="25">
        <v>5</v>
      </c>
      <c r="E138" s="25">
        <f t="shared" si="4"/>
        <v>5</v>
      </c>
      <c r="F138" s="22">
        <f>VLOOKUP(B138,'Main Sheet'!$G$27:$H$31,2,TRUE)</f>
        <v>0</v>
      </c>
      <c r="G138" s="22">
        <f>VLOOKUP(C138,'Main Sheet'!$G$32:$H$35,2,TRUE)</f>
        <v>0</v>
      </c>
      <c r="H138" s="22">
        <f>VLOOKUP(D138,'Main Sheet'!$G$36:$H$39,2,TRUE)</f>
        <v>138</v>
      </c>
      <c r="I138" s="23">
        <f t="shared" si="5"/>
        <v>138</v>
      </c>
    </row>
    <row r="139" spans="1:9" x14ac:dyDescent="0.2">
      <c r="A139" s="19" t="s">
        <v>1765</v>
      </c>
      <c r="B139" s="25">
        <v>2</v>
      </c>
      <c r="C139" s="25">
        <v>0</v>
      </c>
      <c r="D139" s="25">
        <v>0</v>
      </c>
      <c r="E139" s="25">
        <f t="shared" si="4"/>
        <v>2</v>
      </c>
      <c r="F139" s="22">
        <f>VLOOKUP(B139,'Main Sheet'!$G$27:$H$31,2,TRUE)</f>
        <v>75</v>
      </c>
      <c r="G139" s="22">
        <f>VLOOKUP(C139,'Main Sheet'!$G$32:$H$35,2,TRUE)</f>
        <v>0</v>
      </c>
      <c r="H139" s="22">
        <f>VLOOKUP(D139,'Main Sheet'!$G$36:$H$39,2,TRUE)</f>
        <v>0</v>
      </c>
      <c r="I139" s="23">
        <f t="shared" si="5"/>
        <v>75</v>
      </c>
    </row>
    <row r="140" spans="1:9" x14ac:dyDescent="0.2">
      <c r="A140" s="19" t="s">
        <v>3267</v>
      </c>
      <c r="B140" s="25">
        <v>0</v>
      </c>
      <c r="C140" s="25">
        <v>0</v>
      </c>
      <c r="D140" s="25">
        <v>1</v>
      </c>
      <c r="E140" s="25">
        <f t="shared" si="4"/>
        <v>1</v>
      </c>
      <c r="F140" s="22">
        <f>VLOOKUP(B140,'Main Sheet'!$G$27:$H$31,2,TRUE)</f>
        <v>0</v>
      </c>
      <c r="G140" s="22">
        <f>VLOOKUP(C140,'Main Sheet'!$G$32:$H$35,2,TRUE)</f>
        <v>0</v>
      </c>
      <c r="H140" s="22">
        <f>VLOOKUP(D140,'Main Sheet'!$G$36:$H$39,2,TRUE)</f>
        <v>46</v>
      </c>
      <c r="I140" s="23">
        <f t="shared" si="5"/>
        <v>46</v>
      </c>
    </row>
    <row r="141" spans="1:9" x14ac:dyDescent="0.2">
      <c r="A141" s="19" t="s">
        <v>3292</v>
      </c>
      <c r="B141" s="25">
        <v>0</v>
      </c>
      <c r="C141" s="25">
        <v>0</v>
      </c>
      <c r="D141" s="25">
        <v>2</v>
      </c>
      <c r="E141" s="25">
        <f t="shared" si="4"/>
        <v>2</v>
      </c>
      <c r="F141" s="22">
        <f>VLOOKUP(B141,'Main Sheet'!$G$27:$H$31,2,TRUE)</f>
        <v>0</v>
      </c>
      <c r="G141" s="22">
        <f>VLOOKUP(C141,'Main Sheet'!$G$32:$H$35,2,TRUE)</f>
        <v>0</v>
      </c>
      <c r="H141" s="22">
        <f>VLOOKUP(D141,'Main Sheet'!$G$36:$H$39,2,TRUE)</f>
        <v>46</v>
      </c>
      <c r="I141" s="23">
        <f t="shared" si="5"/>
        <v>46</v>
      </c>
    </row>
    <row r="142" spans="1:9" x14ac:dyDescent="0.2">
      <c r="A142" s="19" t="s">
        <v>3231</v>
      </c>
      <c r="B142" s="25">
        <v>0</v>
      </c>
      <c r="C142" s="25">
        <v>0</v>
      </c>
      <c r="D142" s="25">
        <v>1</v>
      </c>
      <c r="E142" s="25">
        <f t="shared" si="4"/>
        <v>1</v>
      </c>
      <c r="F142" s="22">
        <f>VLOOKUP(B142,'Main Sheet'!$G$27:$H$31,2,TRUE)</f>
        <v>0</v>
      </c>
      <c r="G142" s="22">
        <f>VLOOKUP(C142,'Main Sheet'!$G$32:$H$35,2,TRUE)</f>
        <v>0</v>
      </c>
      <c r="H142" s="22">
        <f>VLOOKUP(D142,'Main Sheet'!$G$36:$H$39,2,TRUE)</f>
        <v>46</v>
      </c>
      <c r="I142" s="23">
        <f t="shared" si="5"/>
        <v>46</v>
      </c>
    </row>
    <row r="143" spans="1:9" x14ac:dyDescent="0.2">
      <c r="A143" s="19" t="s">
        <v>2365</v>
      </c>
      <c r="B143" s="25">
        <v>2</v>
      </c>
      <c r="C143" s="25">
        <v>0</v>
      </c>
      <c r="D143" s="25">
        <v>0</v>
      </c>
      <c r="E143" s="25">
        <f t="shared" si="4"/>
        <v>2</v>
      </c>
      <c r="F143" s="22">
        <f>VLOOKUP(B143,'Main Sheet'!$G$27:$H$31,2,TRUE)</f>
        <v>75</v>
      </c>
      <c r="G143" s="22">
        <f>VLOOKUP(C143,'Main Sheet'!$G$32:$H$35,2,TRUE)</f>
        <v>0</v>
      </c>
      <c r="H143" s="22">
        <f>VLOOKUP(D143,'Main Sheet'!$G$36:$H$39,2,TRUE)</f>
        <v>0</v>
      </c>
      <c r="I143" s="23">
        <f t="shared" si="5"/>
        <v>75</v>
      </c>
    </row>
    <row r="144" spans="1:9" x14ac:dyDescent="0.2">
      <c r="A144" s="19" t="s">
        <v>2341</v>
      </c>
      <c r="B144" s="25">
        <v>2</v>
      </c>
      <c r="C144" s="25">
        <v>0</v>
      </c>
      <c r="D144" s="25">
        <v>0</v>
      </c>
      <c r="E144" s="25">
        <f t="shared" si="4"/>
        <v>2</v>
      </c>
      <c r="F144" s="22">
        <f>VLOOKUP(B144,'Main Sheet'!$G$27:$H$31,2,TRUE)</f>
        <v>75</v>
      </c>
      <c r="G144" s="22">
        <f>VLOOKUP(C144,'Main Sheet'!$G$32:$H$35,2,TRUE)</f>
        <v>0</v>
      </c>
      <c r="H144" s="22">
        <f>VLOOKUP(D144,'Main Sheet'!$G$36:$H$39,2,TRUE)</f>
        <v>0</v>
      </c>
      <c r="I144" s="23">
        <f t="shared" si="5"/>
        <v>75</v>
      </c>
    </row>
    <row r="145" spans="1:9" x14ac:dyDescent="0.2">
      <c r="A145" s="19" t="s">
        <v>2397</v>
      </c>
      <c r="B145" s="25">
        <v>1</v>
      </c>
      <c r="C145" s="25">
        <v>0</v>
      </c>
      <c r="D145" s="25">
        <v>0</v>
      </c>
      <c r="E145" s="25">
        <f t="shared" si="4"/>
        <v>1</v>
      </c>
      <c r="F145" s="22">
        <f>VLOOKUP(B145,'Main Sheet'!$G$27:$H$31,2,TRUE)</f>
        <v>75</v>
      </c>
      <c r="G145" s="22">
        <f>VLOOKUP(C145,'Main Sheet'!$G$32:$H$35,2,TRUE)</f>
        <v>0</v>
      </c>
      <c r="H145" s="22">
        <f>VLOOKUP(D145,'Main Sheet'!$G$36:$H$39,2,TRUE)</f>
        <v>0</v>
      </c>
      <c r="I145" s="23">
        <f t="shared" si="5"/>
        <v>75</v>
      </c>
    </row>
    <row r="146" spans="1:9" x14ac:dyDescent="0.2">
      <c r="A146" s="19" t="s">
        <v>3234</v>
      </c>
      <c r="B146" s="25">
        <v>0</v>
      </c>
      <c r="C146" s="25">
        <v>0</v>
      </c>
      <c r="D146" s="25">
        <v>2</v>
      </c>
      <c r="E146" s="25">
        <f t="shared" si="4"/>
        <v>2</v>
      </c>
      <c r="F146" s="22">
        <f>VLOOKUP(B146,'Main Sheet'!$G$27:$H$31,2,TRUE)</f>
        <v>0</v>
      </c>
      <c r="G146" s="22">
        <f>VLOOKUP(C146,'Main Sheet'!$G$32:$H$35,2,TRUE)</f>
        <v>0</v>
      </c>
      <c r="H146" s="22">
        <f>VLOOKUP(D146,'Main Sheet'!$G$36:$H$39,2,TRUE)</f>
        <v>46</v>
      </c>
      <c r="I146" s="23">
        <f t="shared" si="5"/>
        <v>46</v>
      </c>
    </row>
    <row r="147" spans="1:9" x14ac:dyDescent="0.2">
      <c r="A147" s="19" t="s">
        <v>2393</v>
      </c>
      <c r="B147" s="25">
        <v>1</v>
      </c>
      <c r="C147" s="25">
        <v>0</v>
      </c>
      <c r="D147" s="25">
        <v>0</v>
      </c>
      <c r="E147" s="25">
        <f t="shared" si="4"/>
        <v>1</v>
      </c>
      <c r="F147" s="22">
        <f>VLOOKUP(B147,'Main Sheet'!$G$27:$H$31,2,TRUE)</f>
        <v>75</v>
      </c>
      <c r="G147" s="22">
        <f>VLOOKUP(C147,'Main Sheet'!$G$32:$H$35,2,TRUE)</f>
        <v>0</v>
      </c>
      <c r="H147" s="22">
        <f>VLOOKUP(D147,'Main Sheet'!$G$36:$H$39,2,TRUE)</f>
        <v>0</v>
      </c>
      <c r="I147" s="23">
        <f t="shared" si="5"/>
        <v>75</v>
      </c>
    </row>
    <row r="148" spans="1:9" x14ac:dyDescent="0.2">
      <c r="A148" s="19" t="s">
        <v>2372</v>
      </c>
      <c r="B148" s="25">
        <v>1</v>
      </c>
      <c r="C148" s="25">
        <v>0</v>
      </c>
      <c r="D148" s="25">
        <v>1</v>
      </c>
      <c r="E148" s="25">
        <f t="shared" si="4"/>
        <v>2</v>
      </c>
      <c r="F148" s="22">
        <f>VLOOKUP(B148,'Main Sheet'!$G$27:$H$31,2,TRUE)</f>
        <v>75</v>
      </c>
      <c r="G148" s="22">
        <f>VLOOKUP(C148,'Main Sheet'!$G$32:$H$35,2,TRUE)</f>
        <v>0</v>
      </c>
      <c r="H148" s="22">
        <f>VLOOKUP(D148,'Main Sheet'!$G$36:$H$39,2,TRUE)</f>
        <v>46</v>
      </c>
      <c r="I148" s="23">
        <f t="shared" si="5"/>
        <v>121</v>
      </c>
    </row>
    <row r="149" spans="1:9" x14ac:dyDescent="0.2">
      <c r="A149" s="19" t="s">
        <v>3223</v>
      </c>
      <c r="B149" s="25">
        <v>0</v>
      </c>
      <c r="C149" s="25">
        <v>0</v>
      </c>
      <c r="D149" s="25">
        <v>3</v>
      </c>
      <c r="E149" s="25">
        <f t="shared" si="4"/>
        <v>3</v>
      </c>
      <c r="F149" s="22">
        <f>VLOOKUP(B149,'Main Sheet'!$G$27:$H$31,2,TRUE)</f>
        <v>0</v>
      </c>
      <c r="G149" s="22">
        <f>VLOOKUP(C149,'Main Sheet'!$G$32:$H$35,2,TRUE)</f>
        <v>0</v>
      </c>
      <c r="H149" s="22">
        <f>VLOOKUP(D149,'Main Sheet'!$G$36:$H$39,2,TRUE)</f>
        <v>111</v>
      </c>
      <c r="I149" s="23">
        <f t="shared" si="5"/>
        <v>111</v>
      </c>
    </row>
    <row r="150" spans="1:9" x14ac:dyDescent="0.2">
      <c r="A150" s="19" t="s">
        <v>2317</v>
      </c>
      <c r="B150" s="25">
        <v>1</v>
      </c>
      <c r="C150" s="25">
        <v>0</v>
      </c>
      <c r="D150" s="25">
        <v>0</v>
      </c>
      <c r="E150" s="25">
        <f t="shared" si="4"/>
        <v>1</v>
      </c>
      <c r="F150" s="22">
        <f>VLOOKUP(B150,'Main Sheet'!$G$27:$H$31,2,TRUE)</f>
        <v>75</v>
      </c>
      <c r="G150" s="22">
        <f>VLOOKUP(C150,'Main Sheet'!$G$32:$H$35,2,TRUE)</f>
        <v>0</v>
      </c>
      <c r="H150" s="22">
        <f>VLOOKUP(D150,'Main Sheet'!$G$36:$H$39,2,TRUE)</f>
        <v>0</v>
      </c>
      <c r="I150" s="23">
        <f t="shared" si="5"/>
        <v>75</v>
      </c>
    </row>
    <row r="151" spans="1:9" x14ac:dyDescent="0.2">
      <c r="A151" s="19" t="s">
        <v>3254</v>
      </c>
      <c r="B151" s="25">
        <v>0</v>
      </c>
      <c r="C151" s="25">
        <v>0</v>
      </c>
      <c r="D151" s="25">
        <v>2</v>
      </c>
      <c r="E151" s="25">
        <f t="shared" si="4"/>
        <v>2</v>
      </c>
      <c r="F151" s="22">
        <f>VLOOKUP(B151,'Main Sheet'!$G$27:$H$31,2,TRUE)</f>
        <v>0</v>
      </c>
      <c r="G151" s="22">
        <f>VLOOKUP(C151,'Main Sheet'!$G$32:$H$35,2,TRUE)</f>
        <v>0</v>
      </c>
      <c r="H151" s="22">
        <f>VLOOKUP(D151,'Main Sheet'!$G$36:$H$39,2,TRUE)</f>
        <v>46</v>
      </c>
      <c r="I151" s="23">
        <f t="shared" si="5"/>
        <v>46</v>
      </c>
    </row>
    <row r="152" spans="1:9" x14ac:dyDescent="0.2">
      <c r="A152" s="19" t="s">
        <v>2326</v>
      </c>
      <c r="B152" s="25">
        <v>1</v>
      </c>
      <c r="C152" s="25">
        <v>0</v>
      </c>
      <c r="D152" s="25">
        <v>0</v>
      </c>
      <c r="E152" s="25">
        <f t="shared" si="4"/>
        <v>1</v>
      </c>
      <c r="F152" s="22">
        <f>VLOOKUP(B152,'Main Sheet'!$G$27:$H$31,2,TRUE)</f>
        <v>75</v>
      </c>
      <c r="G152" s="22">
        <f>VLOOKUP(C152,'Main Sheet'!$G$32:$H$35,2,TRUE)</f>
        <v>0</v>
      </c>
      <c r="H152" s="22">
        <f>VLOOKUP(D152,'Main Sheet'!$G$36:$H$39,2,TRUE)</f>
        <v>0</v>
      </c>
      <c r="I152" s="23">
        <f t="shared" si="5"/>
        <v>75</v>
      </c>
    </row>
    <row r="153" spans="1:9" x14ac:dyDescent="0.2">
      <c r="A153" s="19" t="s">
        <v>3232</v>
      </c>
      <c r="B153" s="25">
        <v>0</v>
      </c>
      <c r="C153" s="25">
        <v>0</v>
      </c>
      <c r="D153" s="25">
        <v>2</v>
      </c>
      <c r="E153" s="25">
        <f t="shared" si="4"/>
        <v>2</v>
      </c>
      <c r="F153" s="22">
        <f>VLOOKUP(B153,'Main Sheet'!$G$27:$H$31,2,TRUE)</f>
        <v>0</v>
      </c>
      <c r="G153" s="22">
        <f>VLOOKUP(C153,'Main Sheet'!$G$32:$H$35,2,TRUE)</f>
        <v>0</v>
      </c>
      <c r="H153" s="22">
        <f>VLOOKUP(D153,'Main Sheet'!$G$36:$H$39,2,TRUE)</f>
        <v>46</v>
      </c>
      <c r="I153" s="23">
        <f t="shared" si="5"/>
        <v>46</v>
      </c>
    </row>
    <row r="154" spans="1:9" x14ac:dyDescent="0.2">
      <c r="A154" s="19" t="s">
        <v>3282</v>
      </c>
      <c r="B154" s="25">
        <v>0</v>
      </c>
      <c r="C154" s="25">
        <v>0</v>
      </c>
      <c r="D154" s="25">
        <v>1</v>
      </c>
      <c r="E154" s="25">
        <f t="shared" si="4"/>
        <v>1</v>
      </c>
      <c r="F154" s="22">
        <f>VLOOKUP(B154,'Main Sheet'!$G$27:$H$31,2,TRUE)</f>
        <v>0</v>
      </c>
      <c r="G154" s="22">
        <f>VLOOKUP(C154,'Main Sheet'!$G$32:$H$35,2,TRUE)</f>
        <v>0</v>
      </c>
      <c r="H154" s="22">
        <f>VLOOKUP(D154,'Main Sheet'!$G$36:$H$39,2,TRUE)</f>
        <v>46</v>
      </c>
      <c r="I154" s="23">
        <f t="shared" si="5"/>
        <v>46</v>
      </c>
    </row>
    <row r="155" spans="1:9" x14ac:dyDescent="0.2">
      <c r="A155" s="19" t="s">
        <v>2316</v>
      </c>
      <c r="B155" s="25">
        <v>1</v>
      </c>
      <c r="C155" s="25">
        <v>0</v>
      </c>
      <c r="D155" s="25">
        <v>0</v>
      </c>
      <c r="E155" s="25">
        <f t="shared" si="4"/>
        <v>1</v>
      </c>
      <c r="F155" s="22">
        <f>VLOOKUP(B155,'Main Sheet'!$G$27:$H$31,2,TRUE)</f>
        <v>75</v>
      </c>
      <c r="G155" s="22">
        <f>VLOOKUP(C155,'Main Sheet'!$G$32:$H$35,2,TRUE)</f>
        <v>0</v>
      </c>
      <c r="H155" s="22">
        <f>VLOOKUP(D155,'Main Sheet'!$G$36:$H$39,2,TRUE)</f>
        <v>0</v>
      </c>
      <c r="I155" s="23">
        <f t="shared" si="5"/>
        <v>75</v>
      </c>
    </row>
    <row r="156" spans="1:9" x14ac:dyDescent="0.2">
      <c r="A156" s="19" t="s">
        <v>2318</v>
      </c>
      <c r="B156" s="25">
        <v>1</v>
      </c>
      <c r="C156" s="25">
        <v>0</v>
      </c>
      <c r="D156" s="25">
        <v>0</v>
      </c>
      <c r="E156" s="25">
        <f t="shared" si="4"/>
        <v>1</v>
      </c>
      <c r="F156" s="22">
        <f>VLOOKUP(B156,'Main Sheet'!$G$27:$H$31,2,TRUE)</f>
        <v>75</v>
      </c>
      <c r="G156" s="22">
        <f>VLOOKUP(C156,'Main Sheet'!$G$32:$H$35,2,TRUE)</f>
        <v>0</v>
      </c>
      <c r="H156" s="22">
        <f>VLOOKUP(D156,'Main Sheet'!$G$36:$H$39,2,TRUE)</f>
        <v>0</v>
      </c>
      <c r="I156" s="23">
        <f t="shared" si="5"/>
        <v>75</v>
      </c>
    </row>
    <row r="157" spans="1:9" x14ac:dyDescent="0.2">
      <c r="A157" s="19" t="s">
        <v>2302</v>
      </c>
      <c r="B157" s="25">
        <v>2</v>
      </c>
      <c r="C157" s="25">
        <v>0</v>
      </c>
      <c r="D157" s="25">
        <v>0</v>
      </c>
      <c r="E157" s="25">
        <f t="shared" si="4"/>
        <v>2</v>
      </c>
      <c r="F157" s="22">
        <f>VLOOKUP(B157,'Main Sheet'!$G$27:$H$31,2,TRUE)</f>
        <v>75</v>
      </c>
      <c r="G157" s="22">
        <f>VLOOKUP(C157,'Main Sheet'!$G$32:$H$35,2,TRUE)</f>
        <v>0</v>
      </c>
      <c r="H157" s="22">
        <f>VLOOKUP(D157,'Main Sheet'!$G$36:$H$39,2,TRUE)</f>
        <v>0</v>
      </c>
      <c r="I157" s="23">
        <f t="shared" si="5"/>
        <v>75</v>
      </c>
    </row>
    <row r="158" spans="1:9" x14ac:dyDescent="0.2">
      <c r="A158" s="19" t="s">
        <v>3229</v>
      </c>
      <c r="B158" s="25">
        <v>0</v>
      </c>
      <c r="C158" s="25">
        <v>0</v>
      </c>
      <c r="D158" s="25">
        <v>1</v>
      </c>
      <c r="E158" s="25">
        <f t="shared" si="4"/>
        <v>1</v>
      </c>
      <c r="F158" s="22">
        <f>VLOOKUP(B158,'Main Sheet'!$G$27:$H$31,2,TRUE)</f>
        <v>0</v>
      </c>
      <c r="G158" s="22">
        <f>VLOOKUP(C158,'Main Sheet'!$G$32:$H$35,2,TRUE)</f>
        <v>0</v>
      </c>
      <c r="H158" s="22">
        <f>VLOOKUP(D158,'Main Sheet'!$G$36:$H$39,2,TRUE)</f>
        <v>46</v>
      </c>
      <c r="I158" s="23">
        <f t="shared" si="5"/>
        <v>46</v>
      </c>
    </row>
    <row r="159" spans="1:9" x14ac:dyDescent="0.2">
      <c r="A159" s="19" t="s">
        <v>2276</v>
      </c>
      <c r="B159" s="25">
        <v>4</v>
      </c>
      <c r="C159" s="25">
        <v>0</v>
      </c>
      <c r="D159" s="25">
        <v>0</v>
      </c>
      <c r="E159" s="25">
        <f t="shared" si="4"/>
        <v>4</v>
      </c>
      <c r="F159" s="22">
        <f>VLOOKUP(B159,'Main Sheet'!$G$27:$H$31,2,TRUE)</f>
        <v>200</v>
      </c>
      <c r="G159" s="22">
        <f>VLOOKUP(C159,'Main Sheet'!$G$32:$H$35,2,TRUE)</f>
        <v>0</v>
      </c>
      <c r="H159" s="22">
        <f>VLOOKUP(D159,'Main Sheet'!$G$36:$H$39,2,TRUE)</f>
        <v>0</v>
      </c>
      <c r="I159" s="23">
        <f t="shared" si="5"/>
        <v>200</v>
      </c>
    </row>
    <row r="160" spans="1:9" x14ac:dyDescent="0.2">
      <c r="A160" s="19" t="s">
        <v>2386</v>
      </c>
      <c r="B160" s="25">
        <v>1</v>
      </c>
      <c r="C160" s="25">
        <v>0</v>
      </c>
      <c r="D160" s="25">
        <v>0</v>
      </c>
      <c r="E160" s="25">
        <f t="shared" si="4"/>
        <v>1</v>
      </c>
      <c r="F160" s="22">
        <f>VLOOKUP(B160,'Main Sheet'!$G$27:$H$31,2,TRUE)</f>
        <v>75</v>
      </c>
      <c r="G160" s="22">
        <f>VLOOKUP(C160,'Main Sheet'!$G$32:$H$35,2,TRUE)</f>
        <v>0</v>
      </c>
      <c r="H160" s="22">
        <f>VLOOKUP(D160,'Main Sheet'!$G$36:$H$39,2,TRUE)</f>
        <v>0</v>
      </c>
      <c r="I160" s="23">
        <f t="shared" si="5"/>
        <v>75</v>
      </c>
    </row>
    <row r="161" spans="1:9" x14ac:dyDescent="0.2">
      <c r="A161" s="19" t="s">
        <v>3233</v>
      </c>
      <c r="B161" s="25">
        <v>0</v>
      </c>
      <c r="C161" s="25">
        <v>0</v>
      </c>
      <c r="D161" s="25">
        <v>1</v>
      </c>
      <c r="E161" s="25">
        <f t="shared" si="4"/>
        <v>1</v>
      </c>
      <c r="F161" s="22">
        <f>VLOOKUP(B161,'Main Sheet'!$G$27:$H$31,2,TRUE)</f>
        <v>0</v>
      </c>
      <c r="G161" s="22">
        <f>VLOOKUP(C161,'Main Sheet'!$G$32:$H$35,2,TRUE)</f>
        <v>0</v>
      </c>
      <c r="H161" s="22">
        <f>VLOOKUP(D161,'Main Sheet'!$G$36:$H$39,2,TRUE)</f>
        <v>46</v>
      </c>
      <c r="I161" s="23">
        <f t="shared" si="5"/>
        <v>46</v>
      </c>
    </row>
    <row r="162" spans="1:9" x14ac:dyDescent="0.2">
      <c r="A162" s="19" t="s">
        <v>3226</v>
      </c>
      <c r="B162" s="25">
        <v>0</v>
      </c>
      <c r="C162" s="25">
        <v>0</v>
      </c>
      <c r="D162" s="25">
        <v>1</v>
      </c>
      <c r="E162" s="25">
        <f t="shared" si="4"/>
        <v>1</v>
      </c>
      <c r="F162" s="22">
        <f>VLOOKUP(B162,'Main Sheet'!$G$27:$H$31,2,TRUE)</f>
        <v>0</v>
      </c>
      <c r="G162" s="22">
        <f>VLOOKUP(C162,'Main Sheet'!$G$32:$H$35,2,TRUE)</f>
        <v>0</v>
      </c>
      <c r="H162" s="22">
        <f>VLOOKUP(D162,'Main Sheet'!$G$36:$H$39,2,TRUE)</f>
        <v>46</v>
      </c>
      <c r="I162" s="23">
        <f t="shared" si="5"/>
        <v>46</v>
      </c>
    </row>
    <row r="163" spans="1:9" x14ac:dyDescent="0.2">
      <c r="A163" s="19" t="s">
        <v>2368</v>
      </c>
      <c r="B163" s="25">
        <v>1</v>
      </c>
      <c r="C163" s="25">
        <v>0</v>
      </c>
      <c r="D163" s="25">
        <v>0</v>
      </c>
      <c r="E163" s="25">
        <f t="shared" si="4"/>
        <v>1</v>
      </c>
      <c r="F163" s="22">
        <f>VLOOKUP(B163,'Main Sheet'!$G$27:$H$31,2,TRUE)</f>
        <v>75</v>
      </c>
      <c r="G163" s="22">
        <f>VLOOKUP(C163,'Main Sheet'!$G$32:$H$35,2,TRUE)</f>
        <v>0</v>
      </c>
      <c r="H163" s="22">
        <f>VLOOKUP(D163,'Main Sheet'!$G$36:$H$39,2,TRUE)</f>
        <v>0</v>
      </c>
      <c r="I163" s="23">
        <f t="shared" si="5"/>
        <v>75</v>
      </c>
    </row>
    <row r="164" spans="1:9" x14ac:dyDescent="0.2">
      <c r="A164" s="19" t="s">
        <v>2375</v>
      </c>
      <c r="B164" s="25">
        <v>1</v>
      </c>
      <c r="C164" s="25">
        <v>0</v>
      </c>
      <c r="D164" s="25">
        <v>0</v>
      </c>
      <c r="E164" s="25">
        <f t="shared" si="4"/>
        <v>1</v>
      </c>
      <c r="F164" s="22">
        <f>VLOOKUP(B164,'Main Sheet'!$G$27:$H$31,2,TRUE)</f>
        <v>75</v>
      </c>
      <c r="G164" s="22">
        <f>VLOOKUP(C164,'Main Sheet'!$G$32:$H$35,2,TRUE)</f>
        <v>0</v>
      </c>
      <c r="H164" s="22">
        <f>VLOOKUP(D164,'Main Sheet'!$G$36:$H$39,2,TRUE)</f>
        <v>0</v>
      </c>
      <c r="I164" s="23">
        <f t="shared" si="5"/>
        <v>75</v>
      </c>
    </row>
    <row r="165" spans="1:9" x14ac:dyDescent="0.2">
      <c r="A165" s="19" t="s">
        <v>2354</v>
      </c>
      <c r="B165" s="25">
        <v>1</v>
      </c>
      <c r="C165" s="25">
        <v>0</v>
      </c>
      <c r="D165" s="25">
        <v>1</v>
      </c>
      <c r="E165" s="25">
        <f t="shared" si="4"/>
        <v>2</v>
      </c>
      <c r="F165" s="22">
        <f>VLOOKUP(B165,'Main Sheet'!$G$27:$H$31,2,TRUE)</f>
        <v>75</v>
      </c>
      <c r="G165" s="22">
        <f>VLOOKUP(C165,'Main Sheet'!$G$32:$H$35,2,TRUE)</f>
        <v>0</v>
      </c>
      <c r="H165" s="22">
        <f>VLOOKUP(D165,'Main Sheet'!$G$36:$H$39,2,TRUE)</f>
        <v>46</v>
      </c>
      <c r="I165" s="23">
        <f t="shared" si="5"/>
        <v>121</v>
      </c>
    </row>
    <row r="166" spans="1:9" x14ac:dyDescent="0.2">
      <c r="A166" s="19" t="s">
        <v>1719</v>
      </c>
      <c r="B166" s="25">
        <v>2</v>
      </c>
      <c r="C166" s="25">
        <v>0</v>
      </c>
      <c r="D166" s="25">
        <v>0</v>
      </c>
      <c r="E166" s="25">
        <f t="shared" si="4"/>
        <v>2</v>
      </c>
      <c r="F166" s="22">
        <f>VLOOKUP(B166,'Main Sheet'!$G$27:$H$31,2,TRUE)</f>
        <v>75</v>
      </c>
      <c r="G166" s="22">
        <f>VLOOKUP(C166,'Main Sheet'!$G$32:$H$35,2,TRUE)</f>
        <v>0</v>
      </c>
      <c r="H166" s="22">
        <f>VLOOKUP(D166,'Main Sheet'!$G$36:$H$39,2,TRUE)</f>
        <v>0</v>
      </c>
      <c r="I166" s="23">
        <f t="shared" si="5"/>
        <v>75</v>
      </c>
    </row>
    <row r="167" spans="1:9" x14ac:dyDescent="0.2">
      <c r="A167" s="19" t="s">
        <v>1709</v>
      </c>
      <c r="B167" s="25">
        <v>3</v>
      </c>
      <c r="C167" s="25">
        <v>0</v>
      </c>
      <c r="D167" s="25">
        <v>0</v>
      </c>
      <c r="E167" s="25">
        <f t="shared" si="4"/>
        <v>3</v>
      </c>
      <c r="F167" s="22">
        <f>VLOOKUP(B167,'Main Sheet'!$G$27:$H$31,2,TRUE)</f>
        <v>75</v>
      </c>
      <c r="G167" s="22">
        <f>VLOOKUP(C167,'Main Sheet'!$G$32:$H$35,2,TRUE)</f>
        <v>0</v>
      </c>
      <c r="H167" s="22">
        <f>VLOOKUP(D167,'Main Sheet'!$G$36:$H$39,2,TRUE)</f>
        <v>0</v>
      </c>
      <c r="I167" s="23">
        <f t="shared" si="5"/>
        <v>75</v>
      </c>
    </row>
    <row r="168" spans="1:9" x14ac:dyDescent="0.2">
      <c r="A168" s="19" t="s">
        <v>2267</v>
      </c>
      <c r="B168" s="25">
        <v>2</v>
      </c>
      <c r="C168" s="25">
        <v>0</v>
      </c>
      <c r="D168" s="25">
        <v>0</v>
      </c>
      <c r="E168" s="25">
        <f t="shared" si="4"/>
        <v>2</v>
      </c>
      <c r="F168" s="22">
        <f>VLOOKUP(B168,'Main Sheet'!$G$27:$H$31,2,TRUE)</f>
        <v>75</v>
      </c>
      <c r="G168" s="22">
        <f>VLOOKUP(C168,'Main Sheet'!$G$32:$H$35,2,TRUE)</f>
        <v>0</v>
      </c>
      <c r="H168" s="22">
        <f>VLOOKUP(D168,'Main Sheet'!$G$36:$H$39,2,TRUE)</f>
        <v>0</v>
      </c>
      <c r="I168" s="23">
        <f t="shared" si="5"/>
        <v>75</v>
      </c>
    </row>
    <row r="169" spans="1:9" x14ac:dyDescent="0.2">
      <c r="A169" s="19" t="s">
        <v>2272</v>
      </c>
      <c r="B169" s="25">
        <v>1</v>
      </c>
      <c r="C169" s="25">
        <v>0</v>
      </c>
      <c r="D169" s="25">
        <v>0</v>
      </c>
      <c r="E169" s="25">
        <f t="shared" si="4"/>
        <v>1</v>
      </c>
      <c r="F169" s="22">
        <f>VLOOKUP(B169,'Main Sheet'!$G$27:$H$31,2,TRUE)</f>
        <v>75</v>
      </c>
      <c r="G169" s="22">
        <f>VLOOKUP(C169,'Main Sheet'!$G$32:$H$35,2,TRUE)</f>
        <v>0</v>
      </c>
      <c r="H169" s="22">
        <f>VLOOKUP(D169,'Main Sheet'!$G$36:$H$39,2,TRUE)</f>
        <v>0</v>
      </c>
      <c r="I169" s="23">
        <f t="shared" si="5"/>
        <v>75</v>
      </c>
    </row>
    <row r="170" spans="1:9" x14ac:dyDescent="0.2">
      <c r="A170" s="19" t="s">
        <v>2287</v>
      </c>
      <c r="B170" s="25">
        <v>2</v>
      </c>
      <c r="C170" s="25">
        <v>0</v>
      </c>
      <c r="D170" s="25">
        <v>0</v>
      </c>
      <c r="E170" s="25">
        <f t="shared" si="4"/>
        <v>2</v>
      </c>
      <c r="F170" s="22">
        <f>VLOOKUP(B170,'Main Sheet'!$G$27:$H$31,2,TRUE)</f>
        <v>75</v>
      </c>
      <c r="G170" s="22">
        <f>VLOOKUP(C170,'Main Sheet'!$G$32:$H$35,2,TRUE)</f>
        <v>0</v>
      </c>
      <c r="H170" s="22">
        <f>VLOOKUP(D170,'Main Sheet'!$G$36:$H$39,2,TRUE)</f>
        <v>0</v>
      </c>
      <c r="I170" s="23">
        <f t="shared" si="5"/>
        <v>75</v>
      </c>
    </row>
    <row r="171" spans="1:9" x14ac:dyDescent="0.2">
      <c r="A171" s="19" t="s">
        <v>2278</v>
      </c>
      <c r="B171" s="25">
        <v>15</v>
      </c>
      <c r="C171" s="25">
        <v>0</v>
      </c>
      <c r="D171" s="25">
        <v>0</v>
      </c>
      <c r="E171" s="25">
        <f t="shared" si="4"/>
        <v>15</v>
      </c>
      <c r="F171" s="22">
        <f>VLOOKUP(B171,'Main Sheet'!$G$27:$H$31,2,TRUE)</f>
        <v>550</v>
      </c>
      <c r="G171" s="22">
        <f>VLOOKUP(C171,'Main Sheet'!$G$32:$H$35,2,TRUE)</f>
        <v>0</v>
      </c>
      <c r="H171" s="22">
        <f>VLOOKUP(D171,'Main Sheet'!$G$36:$H$39,2,TRUE)</f>
        <v>0</v>
      </c>
      <c r="I171" s="23">
        <f t="shared" si="5"/>
        <v>550</v>
      </c>
    </row>
    <row r="172" spans="1:9" x14ac:dyDescent="0.2">
      <c r="A172" s="19" t="s">
        <v>1730</v>
      </c>
      <c r="B172" s="25">
        <v>3</v>
      </c>
      <c r="C172" s="25">
        <v>0</v>
      </c>
      <c r="D172" s="25">
        <v>0</v>
      </c>
      <c r="E172" s="25">
        <f t="shared" si="4"/>
        <v>3</v>
      </c>
      <c r="F172" s="22">
        <f>VLOOKUP(B172,'Main Sheet'!$G$27:$H$31,2,TRUE)</f>
        <v>75</v>
      </c>
      <c r="G172" s="22">
        <f>VLOOKUP(C172,'Main Sheet'!$G$32:$H$35,2,TRUE)</f>
        <v>0</v>
      </c>
      <c r="H172" s="22">
        <f>VLOOKUP(D172,'Main Sheet'!$G$36:$H$39,2,TRUE)</f>
        <v>0</v>
      </c>
      <c r="I172" s="23">
        <f t="shared" si="5"/>
        <v>75</v>
      </c>
    </row>
    <row r="173" spans="1:9" x14ac:dyDescent="0.2">
      <c r="A173" s="19" t="s">
        <v>3240</v>
      </c>
      <c r="B173" s="25">
        <v>0</v>
      </c>
      <c r="C173" s="25">
        <v>0</v>
      </c>
      <c r="D173" s="25">
        <v>3</v>
      </c>
      <c r="E173" s="25">
        <f t="shared" si="4"/>
        <v>3</v>
      </c>
      <c r="F173" s="22">
        <f>VLOOKUP(B173,'Main Sheet'!$G$27:$H$31,2,TRUE)</f>
        <v>0</v>
      </c>
      <c r="G173" s="22">
        <f>VLOOKUP(C173,'Main Sheet'!$G$32:$H$35,2,TRUE)</f>
        <v>0</v>
      </c>
      <c r="H173" s="22">
        <f>VLOOKUP(D173,'Main Sheet'!$G$36:$H$39,2,TRUE)</f>
        <v>111</v>
      </c>
      <c r="I173" s="23">
        <f t="shared" si="5"/>
        <v>111</v>
      </c>
    </row>
    <row r="174" spans="1:9" x14ac:dyDescent="0.2">
      <c r="A174" s="19" t="s">
        <v>1721</v>
      </c>
      <c r="B174" s="25">
        <v>1</v>
      </c>
      <c r="C174" s="25">
        <v>0</v>
      </c>
      <c r="D174" s="25">
        <v>0</v>
      </c>
      <c r="E174" s="25">
        <f t="shared" si="4"/>
        <v>1</v>
      </c>
      <c r="F174" s="22">
        <f>VLOOKUP(B174,'Main Sheet'!$G$27:$H$31,2,TRUE)</f>
        <v>75</v>
      </c>
      <c r="G174" s="22">
        <f>VLOOKUP(C174,'Main Sheet'!$G$32:$H$35,2,TRUE)</f>
        <v>0</v>
      </c>
      <c r="H174" s="22">
        <f>VLOOKUP(D174,'Main Sheet'!$G$36:$H$39,2,TRUE)</f>
        <v>0</v>
      </c>
      <c r="I174" s="23">
        <f t="shared" si="5"/>
        <v>75</v>
      </c>
    </row>
    <row r="175" spans="1:9" x14ac:dyDescent="0.2">
      <c r="A175" s="19" t="s">
        <v>2269</v>
      </c>
      <c r="B175" s="25">
        <v>12</v>
      </c>
      <c r="C175" s="25">
        <v>0</v>
      </c>
      <c r="D175" s="25">
        <v>0</v>
      </c>
      <c r="E175" s="25">
        <f t="shared" si="4"/>
        <v>12</v>
      </c>
      <c r="F175" s="22">
        <f>VLOOKUP(B175,'Main Sheet'!$G$27:$H$31,2,TRUE)</f>
        <v>550</v>
      </c>
      <c r="G175" s="22">
        <f>VLOOKUP(C175,'Main Sheet'!$G$32:$H$35,2,TRUE)</f>
        <v>0</v>
      </c>
      <c r="H175" s="22">
        <f>VLOOKUP(D175,'Main Sheet'!$G$36:$H$39,2,TRUE)</f>
        <v>0</v>
      </c>
      <c r="I175" s="23">
        <f t="shared" si="5"/>
        <v>550</v>
      </c>
    </row>
    <row r="176" spans="1:9" x14ac:dyDescent="0.2">
      <c r="A176" s="19" t="s">
        <v>3237</v>
      </c>
      <c r="B176" s="25">
        <v>0</v>
      </c>
      <c r="C176" s="25">
        <v>0</v>
      </c>
      <c r="D176" s="25">
        <v>1</v>
      </c>
      <c r="E176" s="25">
        <f t="shared" si="4"/>
        <v>1</v>
      </c>
      <c r="F176" s="22">
        <f>VLOOKUP(B176,'Main Sheet'!$G$27:$H$31,2,TRUE)</f>
        <v>0</v>
      </c>
      <c r="G176" s="22">
        <f>VLOOKUP(C176,'Main Sheet'!$G$32:$H$35,2,TRUE)</f>
        <v>0</v>
      </c>
      <c r="H176" s="22">
        <f>VLOOKUP(D176,'Main Sheet'!$G$36:$H$39,2,TRUE)</f>
        <v>46</v>
      </c>
      <c r="I176" s="23">
        <f t="shared" si="5"/>
        <v>46</v>
      </c>
    </row>
    <row r="177" spans="1:9" x14ac:dyDescent="0.2">
      <c r="A177" s="19" t="s">
        <v>3255</v>
      </c>
      <c r="B177" s="25">
        <v>0</v>
      </c>
      <c r="C177" s="25">
        <v>0</v>
      </c>
      <c r="D177" s="25">
        <v>2</v>
      </c>
      <c r="E177" s="25">
        <f t="shared" si="4"/>
        <v>2</v>
      </c>
      <c r="F177" s="22">
        <f>VLOOKUP(B177,'Main Sheet'!$G$27:$H$31,2,TRUE)</f>
        <v>0</v>
      </c>
      <c r="G177" s="22">
        <f>VLOOKUP(C177,'Main Sheet'!$G$32:$H$35,2,TRUE)</f>
        <v>0</v>
      </c>
      <c r="H177" s="22">
        <f>VLOOKUP(D177,'Main Sheet'!$G$36:$H$39,2,TRUE)</f>
        <v>46</v>
      </c>
      <c r="I177" s="23">
        <f t="shared" si="5"/>
        <v>46</v>
      </c>
    </row>
    <row r="178" spans="1:9" x14ac:dyDescent="0.2">
      <c r="A178" s="19" t="s">
        <v>2312</v>
      </c>
      <c r="B178" s="25">
        <v>2</v>
      </c>
      <c r="C178" s="25">
        <v>0</v>
      </c>
      <c r="D178" s="25">
        <v>0</v>
      </c>
      <c r="E178" s="25">
        <f t="shared" si="4"/>
        <v>2</v>
      </c>
      <c r="F178" s="22">
        <f>VLOOKUP(B178,'Main Sheet'!$G$27:$H$31,2,TRUE)</f>
        <v>75</v>
      </c>
      <c r="G178" s="22">
        <f>VLOOKUP(C178,'Main Sheet'!$G$32:$H$35,2,TRUE)</f>
        <v>0</v>
      </c>
      <c r="H178" s="22">
        <f>VLOOKUP(D178,'Main Sheet'!$G$36:$H$39,2,TRUE)</f>
        <v>0</v>
      </c>
      <c r="I178" s="23">
        <f t="shared" si="5"/>
        <v>75</v>
      </c>
    </row>
    <row r="179" spans="1:9" x14ac:dyDescent="0.2">
      <c r="A179" s="19" t="s">
        <v>3227</v>
      </c>
      <c r="B179" s="25">
        <v>0</v>
      </c>
      <c r="C179" s="25">
        <v>0</v>
      </c>
      <c r="D179" s="25">
        <v>2</v>
      </c>
      <c r="E179" s="25">
        <f t="shared" si="4"/>
        <v>2</v>
      </c>
      <c r="F179" s="22">
        <f>VLOOKUP(B179,'Main Sheet'!$G$27:$H$31,2,TRUE)</f>
        <v>0</v>
      </c>
      <c r="G179" s="22">
        <f>VLOOKUP(C179,'Main Sheet'!$G$32:$H$35,2,TRUE)</f>
        <v>0</v>
      </c>
      <c r="H179" s="22">
        <f>VLOOKUP(D179,'Main Sheet'!$G$36:$H$39,2,TRUE)</f>
        <v>46</v>
      </c>
      <c r="I179" s="23">
        <f t="shared" si="5"/>
        <v>46</v>
      </c>
    </row>
    <row r="180" spans="1:9" x14ac:dyDescent="0.2">
      <c r="A180" s="19" t="s">
        <v>1786</v>
      </c>
      <c r="B180" s="25">
        <v>16</v>
      </c>
      <c r="C180" s="25">
        <v>43</v>
      </c>
      <c r="D180" s="25">
        <v>0</v>
      </c>
      <c r="E180" s="25">
        <f t="shared" si="4"/>
        <v>59</v>
      </c>
      <c r="F180" s="22">
        <f>VLOOKUP(B180,'Main Sheet'!$G$27:$H$31,2,TRUE)</f>
        <v>550</v>
      </c>
      <c r="G180" s="22">
        <f>VLOOKUP(C180,'Main Sheet'!$G$32:$H$35,2,TRUE)</f>
        <v>50</v>
      </c>
      <c r="H180" s="22">
        <f>VLOOKUP(D180,'Main Sheet'!$G$36:$H$39,2,TRUE)</f>
        <v>0</v>
      </c>
      <c r="I180" s="23">
        <f t="shared" si="5"/>
        <v>600</v>
      </c>
    </row>
    <row r="181" spans="1:9" x14ac:dyDescent="0.2">
      <c r="A181" s="19" t="s">
        <v>2274</v>
      </c>
      <c r="B181" s="25">
        <v>10</v>
      </c>
      <c r="C181" s="25">
        <v>0</v>
      </c>
      <c r="D181" s="25">
        <v>0</v>
      </c>
      <c r="E181" s="25">
        <f t="shared" si="4"/>
        <v>10</v>
      </c>
      <c r="F181" s="22">
        <f>VLOOKUP(B181,'Main Sheet'!$G$27:$H$31,2,TRUE)</f>
        <v>200</v>
      </c>
      <c r="G181" s="22">
        <f>VLOOKUP(C181,'Main Sheet'!$G$32:$H$35,2,TRUE)</f>
        <v>0</v>
      </c>
      <c r="H181" s="22">
        <f>VLOOKUP(D181,'Main Sheet'!$G$36:$H$39,2,TRUE)</f>
        <v>0</v>
      </c>
      <c r="I181" s="23">
        <f t="shared" si="5"/>
        <v>200</v>
      </c>
    </row>
    <row r="182" spans="1:9" x14ac:dyDescent="0.2">
      <c r="A182" s="19" t="s">
        <v>2378</v>
      </c>
      <c r="B182" s="25">
        <v>1</v>
      </c>
      <c r="C182" s="25">
        <v>0</v>
      </c>
      <c r="D182" s="25">
        <v>0</v>
      </c>
      <c r="E182" s="25">
        <f t="shared" si="4"/>
        <v>1</v>
      </c>
      <c r="F182" s="22">
        <f>VLOOKUP(B182,'Main Sheet'!$G$27:$H$31,2,TRUE)</f>
        <v>75</v>
      </c>
      <c r="G182" s="22">
        <f>VLOOKUP(C182,'Main Sheet'!$G$32:$H$35,2,TRUE)</f>
        <v>0</v>
      </c>
      <c r="H182" s="22">
        <f>VLOOKUP(D182,'Main Sheet'!$G$36:$H$39,2,TRUE)</f>
        <v>0</v>
      </c>
      <c r="I182" s="23">
        <f t="shared" si="5"/>
        <v>75</v>
      </c>
    </row>
    <row r="183" spans="1:9" x14ac:dyDescent="0.2">
      <c r="A183" s="19" t="s">
        <v>2334</v>
      </c>
      <c r="B183" s="25">
        <v>2</v>
      </c>
      <c r="C183" s="25">
        <v>0</v>
      </c>
      <c r="D183" s="25">
        <v>0</v>
      </c>
      <c r="E183" s="25">
        <f t="shared" si="4"/>
        <v>2</v>
      </c>
      <c r="F183" s="22">
        <f>VLOOKUP(B183,'Main Sheet'!$G$27:$H$31,2,TRUE)</f>
        <v>75</v>
      </c>
      <c r="G183" s="22">
        <f>VLOOKUP(C183,'Main Sheet'!$G$32:$H$35,2,TRUE)</f>
        <v>0</v>
      </c>
      <c r="H183" s="22">
        <f>VLOOKUP(D183,'Main Sheet'!$G$36:$H$39,2,TRUE)</f>
        <v>0</v>
      </c>
      <c r="I183" s="23">
        <f t="shared" si="5"/>
        <v>75</v>
      </c>
    </row>
    <row r="184" spans="1:9" x14ac:dyDescent="0.2">
      <c r="A184" s="19" t="s">
        <v>2300</v>
      </c>
      <c r="B184" s="25">
        <v>3</v>
      </c>
      <c r="C184" s="25">
        <v>0</v>
      </c>
      <c r="D184" s="25">
        <v>0</v>
      </c>
      <c r="E184" s="25">
        <f t="shared" si="4"/>
        <v>3</v>
      </c>
      <c r="F184" s="22">
        <f>VLOOKUP(B184,'Main Sheet'!$G$27:$H$31,2,TRUE)</f>
        <v>75</v>
      </c>
      <c r="G184" s="22">
        <f>VLOOKUP(C184,'Main Sheet'!$G$32:$H$35,2,TRUE)</f>
        <v>0</v>
      </c>
      <c r="H184" s="22">
        <f>VLOOKUP(D184,'Main Sheet'!$G$36:$H$39,2,TRUE)</f>
        <v>0</v>
      </c>
      <c r="I184" s="23">
        <f t="shared" si="5"/>
        <v>75</v>
      </c>
    </row>
    <row r="185" spans="1:9" x14ac:dyDescent="0.2">
      <c r="A185" s="19" t="s">
        <v>1833</v>
      </c>
      <c r="B185" s="25">
        <v>0</v>
      </c>
      <c r="C185" s="25">
        <v>19</v>
      </c>
      <c r="D185" s="25">
        <v>3</v>
      </c>
      <c r="E185" s="25">
        <f t="shared" si="4"/>
        <v>22</v>
      </c>
      <c r="F185" s="22">
        <f>VLOOKUP(B185,'Main Sheet'!$G$27:$H$31,2,TRUE)</f>
        <v>0</v>
      </c>
      <c r="G185" s="22">
        <f>VLOOKUP(C185,'Main Sheet'!$G$32:$H$35,2,TRUE)</f>
        <v>50</v>
      </c>
      <c r="H185" s="22">
        <f>VLOOKUP(D185,'Main Sheet'!$G$36:$H$39,2,TRUE)</f>
        <v>111</v>
      </c>
      <c r="I185" s="23">
        <f t="shared" si="5"/>
        <v>161</v>
      </c>
    </row>
    <row r="186" spans="1:9" x14ac:dyDescent="0.2">
      <c r="A186" s="19" t="s">
        <v>2293</v>
      </c>
      <c r="B186" s="25">
        <v>6</v>
      </c>
      <c r="C186" s="25">
        <v>0</v>
      </c>
      <c r="D186" s="25">
        <v>0</v>
      </c>
      <c r="E186" s="25">
        <f t="shared" si="4"/>
        <v>6</v>
      </c>
      <c r="F186" s="22">
        <f>VLOOKUP(B186,'Main Sheet'!$G$27:$H$31,2,TRUE)</f>
        <v>200</v>
      </c>
      <c r="G186" s="22">
        <f>VLOOKUP(C186,'Main Sheet'!$G$32:$H$35,2,TRUE)</f>
        <v>0</v>
      </c>
      <c r="H186" s="22">
        <f>VLOOKUP(D186,'Main Sheet'!$G$36:$H$39,2,TRUE)</f>
        <v>0</v>
      </c>
      <c r="I186" s="23">
        <f t="shared" si="5"/>
        <v>200</v>
      </c>
    </row>
    <row r="187" spans="1:9" x14ac:dyDescent="0.2">
      <c r="A187" s="19" t="s">
        <v>3268</v>
      </c>
      <c r="B187" s="25">
        <v>0</v>
      </c>
      <c r="C187" s="25">
        <v>0</v>
      </c>
      <c r="D187" s="25">
        <v>4</v>
      </c>
      <c r="E187" s="25">
        <f t="shared" si="4"/>
        <v>4</v>
      </c>
      <c r="F187" s="22">
        <f>VLOOKUP(B187,'Main Sheet'!$G$27:$H$31,2,TRUE)</f>
        <v>0</v>
      </c>
      <c r="G187" s="22">
        <f>VLOOKUP(C187,'Main Sheet'!$G$32:$H$35,2,TRUE)</f>
        <v>0</v>
      </c>
      <c r="H187" s="22">
        <f>VLOOKUP(D187,'Main Sheet'!$G$36:$H$39,2,TRUE)</f>
        <v>111</v>
      </c>
      <c r="I187" s="23">
        <f t="shared" si="5"/>
        <v>111</v>
      </c>
    </row>
    <row r="188" spans="1:9" x14ac:dyDescent="0.2">
      <c r="A188" s="19" t="s">
        <v>2306</v>
      </c>
      <c r="B188" s="25">
        <v>1</v>
      </c>
      <c r="C188" s="25">
        <v>0</v>
      </c>
      <c r="D188" s="25">
        <v>0</v>
      </c>
      <c r="E188" s="25">
        <f t="shared" si="4"/>
        <v>1</v>
      </c>
      <c r="F188" s="22">
        <f>VLOOKUP(B188,'Main Sheet'!$G$27:$H$31,2,TRUE)</f>
        <v>75</v>
      </c>
      <c r="G188" s="22">
        <f>VLOOKUP(C188,'Main Sheet'!$G$32:$H$35,2,TRUE)</f>
        <v>0</v>
      </c>
      <c r="H188" s="22">
        <f>VLOOKUP(D188,'Main Sheet'!$G$36:$H$39,2,TRUE)</f>
        <v>0</v>
      </c>
      <c r="I188" s="23">
        <f t="shared" si="5"/>
        <v>75</v>
      </c>
    </row>
    <row r="189" spans="1:9" x14ac:dyDescent="0.2">
      <c r="A189" s="19" t="s">
        <v>3243</v>
      </c>
      <c r="B189" s="25">
        <v>0</v>
      </c>
      <c r="C189" s="25">
        <v>0</v>
      </c>
      <c r="D189" s="25">
        <v>2</v>
      </c>
      <c r="E189" s="25">
        <f t="shared" si="4"/>
        <v>2</v>
      </c>
      <c r="F189" s="22">
        <f>VLOOKUP(B189,'Main Sheet'!$G$27:$H$31,2,TRUE)</f>
        <v>0</v>
      </c>
      <c r="G189" s="22">
        <f>VLOOKUP(C189,'Main Sheet'!$G$32:$H$35,2,TRUE)</f>
        <v>0</v>
      </c>
      <c r="H189" s="22">
        <f>VLOOKUP(D189,'Main Sheet'!$G$36:$H$39,2,TRUE)</f>
        <v>46</v>
      </c>
      <c r="I189" s="23">
        <f t="shared" si="5"/>
        <v>46</v>
      </c>
    </row>
    <row r="190" spans="1:9" x14ac:dyDescent="0.2">
      <c r="A190" s="19" t="s">
        <v>2349</v>
      </c>
      <c r="B190" s="25">
        <v>2</v>
      </c>
      <c r="C190" s="25">
        <v>0</v>
      </c>
      <c r="D190" s="25">
        <v>0</v>
      </c>
      <c r="E190" s="25">
        <f t="shared" si="4"/>
        <v>2</v>
      </c>
      <c r="F190" s="22">
        <f>VLOOKUP(B190,'Main Sheet'!$G$27:$H$31,2,TRUE)</f>
        <v>75</v>
      </c>
      <c r="G190" s="22">
        <f>VLOOKUP(C190,'Main Sheet'!$G$32:$H$35,2,TRUE)</f>
        <v>0</v>
      </c>
      <c r="H190" s="22">
        <f>VLOOKUP(D190,'Main Sheet'!$G$36:$H$39,2,TRUE)</f>
        <v>0</v>
      </c>
      <c r="I190" s="23">
        <f t="shared" si="5"/>
        <v>75</v>
      </c>
    </row>
    <row r="191" spans="1:9" x14ac:dyDescent="0.2">
      <c r="A191" s="19" t="s">
        <v>3256</v>
      </c>
      <c r="B191" s="25">
        <v>0</v>
      </c>
      <c r="C191" s="25">
        <v>0</v>
      </c>
      <c r="D191" s="25">
        <v>1</v>
      </c>
      <c r="E191" s="25">
        <f t="shared" si="4"/>
        <v>1</v>
      </c>
      <c r="F191" s="22">
        <f>VLOOKUP(B191,'Main Sheet'!$G$27:$H$31,2,TRUE)</f>
        <v>0</v>
      </c>
      <c r="G191" s="22">
        <f>VLOOKUP(C191,'Main Sheet'!$G$32:$H$35,2,TRUE)</f>
        <v>0</v>
      </c>
      <c r="H191" s="22">
        <f>VLOOKUP(D191,'Main Sheet'!$G$36:$H$39,2,TRUE)</f>
        <v>46</v>
      </c>
      <c r="I191" s="23">
        <f t="shared" si="5"/>
        <v>46</v>
      </c>
    </row>
    <row r="192" spans="1:9" x14ac:dyDescent="0.2">
      <c r="A192" s="19" t="s">
        <v>2296</v>
      </c>
      <c r="B192" s="25">
        <v>3</v>
      </c>
      <c r="C192" s="25">
        <v>0</v>
      </c>
      <c r="D192" s="25">
        <v>0</v>
      </c>
      <c r="E192" s="25">
        <f t="shared" si="4"/>
        <v>3</v>
      </c>
      <c r="F192" s="22">
        <f>VLOOKUP(B192,'Main Sheet'!$G$27:$H$31,2,TRUE)</f>
        <v>75</v>
      </c>
      <c r="G192" s="22">
        <f>VLOOKUP(C192,'Main Sheet'!$G$32:$H$35,2,TRUE)</f>
        <v>0</v>
      </c>
      <c r="H192" s="22">
        <f>VLOOKUP(D192,'Main Sheet'!$G$36:$H$39,2,TRUE)</f>
        <v>0</v>
      </c>
      <c r="I192" s="23">
        <f t="shared" si="5"/>
        <v>75</v>
      </c>
    </row>
    <row r="193" spans="1:9" x14ac:dyDescent="0.2">
      <c r="A193" s="19" t="s">
        <v>1766</v>
      </c>
      <c r="B193" s="25">
        <v>0</v>
      </c>
      <c r="C193" s="25">
        <v>0</v>
      </c>
      <c r="D193" s="25">
        <v>1</v>
      </c>
      <c r="E193" s="25">
        <f t="shared" si="4"/>
        <v>1</v>
      </c>
      <c r="F193" s="22">
        <f>VLOOKUP(B193,'Main Sheet'!$G$27:$H$31,2,TRUE)</f>
        <v>0</v>
      </c>
      <c r="G193" s="22">
        <f>VLOOKUP(C193,'Main Sheet'!$G$32:$H$35,2,TRUE)</f>
        <v>0</v>
      </c>
      <c r="H193" s="22">
        <f>VLOOKUP(D193,'Main Sheet'!$G$36:$H$39,2,TRUE)</f>
        <v>46</v>
      </c>
      <c r="I193" s="23">
        <f t="shared" si="5"/>
        <v>46</v>
      </c>
    </row>
    <row r="194" spans="1:9" x14ac:dyDescent="0.2">
      <c r="A194" s="19" t="s">
        <v>2328</v>
      </c>
      <c r="B194" s="25">
        <v>1</v>
      </c>
      <c r="C194" s="25">
        <v>0</v>
      </c>
      <c r="D194" s="25">
        <v>0</v>
      </c>
      <c r="E194" s="25">
        <f t="shared" ref="E194:E241" si="6">SUM(B194:D194)</f>
        <v>1</v>
      </c>
      <c r="F194" s="22">
        <f>VLOOKUP(B194,'Main Sheet'!$G$27:$H$31,2,TRUE)</f>
        <v>75</v>
      </c>
      <c r="G194" s="22">
        <f>VLOOKUP(C194,'Main Sheet'!$G$32:$H$35,2,TRUE)</f>
        <v>0</v>
      </c>
      <c r="H194" s="22">
        <f>VLOOKUP(D194,'Main Sheet'!$G$36:$H$39,2,TRUE)</f>
        <v>0</v>
      </c>
      <c r="I194" s="23">
        <f t="shared" ref="I194:I241" si="7">SUM(F194:H194)</f>
        <v>75</v>
      </c>
    </row>
    <row r="195" spans="1:9" x14ac:dyDescent="0.2">
      <c r="A195" s="19" t="s">
        <v>3283</v>
      </c>
      <c r="B195" s="25">
        <v>0</v>
      </c>
      <c r="C195" s="25">
        <v>0</v>
      </c>
      <c r="D195" s="25">
        <v>1</v>
      </c>
      <c r="E195" s="25">
        <f t="shared" si="6"/>
        <v>1</v>
      </c>
      <c r="F195" s="22">
        <f>VLOOKUP(B195,'Main Sheet'!$G$27:$H$31,2,TRUE)</f>
        <v>0</v>
      </c>
      <c r="G195" s="22">
        <f>VLOOKUP(C195,'Main Sheet'!$G$32:$H$35,2,TRUE)</f>
        <v>0</v>
      </c>
      <c r="H195" s="22">
        <f>VLOOKUP(D195,'Main Sheet'!$G$36:$H$39,2,TRUE)</f>
        <v>46</v>
      </c>
      <c r="I195" s="23">
        <f t="shared" si="7"/>
        <v>46</v>
      </c>
    </row>
    <row r="196" spans="1:9" x14ac:dyDescent="0.2">
      <c r="A196" s="19" t="s">
        <v>3273</v>
      </c>
      <c r="B196" s="25">
        <v>0</v>
      </c>
      <c r="C196" s="25">
        <v>0</v>
      </c>
      <c r="D196" s="25">
        <v>1</v>
      </c>
      <c r="E196" s="25">
        <f t="shared" si="6"/>
        <v>1</v>
      </c>
      <c r="F196" s="22">
        <f>VLOOKUP(B196,'Main Sheet'!$G$27:$H$31,2,TRUE)</f>
        <v>0</v>
      </c>
      <c r="G196" s="22">
        <f>VLOOKUP(C196,'Main Sheet'!$G$32:$H$35,2,TRUE)</f>
        <v>0</v>
      </c>
      <c r="H196" s="22">
        <f>VLOOKUP(D196,'Main Sheet'!$G$36:$H$39,2,TRUE)</f>
        <v>46</v>
      </c>
      <c r="I196" s="23">
        <f t="shared" si="7"/>
        <v>46</v>
      </c>
    </row>
    <row r="197" spans="1:9" x14ac:dyDescent="0.2">
      <c r="A197" s="19" t="s">
        <v>3266</v>
      </c>
      <c r="B197" s="25">
        <v>0</v>
      </c>
      <c r="C197" s="25">
        <v>0</v>
      </c>
      <c r="D197" s="25">
        <v>1</v>
      </c>
      <c r="E197" s="25">
        <f t="shared" si="6"/>
        <v>1</v>
      </c>
      <c r="F197" s="22">
        <f>VLOOKUP(B197,'Main Sheet'!$G$27:$H$31,2,TRUE)</f>
        <v>0</v>
      </c>
      <c r="G197" s="22">
        <f>VLOOKUP(C197,'Main Sheet'!$G$32:$H$35,2,TRUE)</f>
        <v>0</v>
      </c>
      <c r="H197" s="22">
        <f>VLOOKUP(D197,'Main Sheet'!$G$36:$H$39,2,TRUE)</f>
        <v>46</v>
      </c>
      <c r="I197" s="23">
        <f t="shared" si="7"/>
        <v>46</v>
      </c>
    </row>
    <row r="198" spans="1:9" x14ac:dyDescent="0.2">
      <c r="A198" s="19" t="s">
        <v>2385</v>
      </c>
      <c r="B198" s="25">
        <v>1</v>
      </c>
      <c r="C198" s="25">
        <v>0</v>
      </c>
      <c r="D198" s="25">
        <v>0</v>
      </c>
      <c r="E198" s="25">
        <f t="shared" si="6"/>
        <v>1</v>
      </c>
      <c r="F198" s="22">
        <f>VLOOKUP(B198,'Main Sheet'!$G$27:$H$31,2,TRUE)</f>
        <v>75</v>
      </c>
      <c r="G198" s="22">
        <f>VLOOKUP(C198,'Main Sheet'!$G$32:$H$35,2,TRUE)</f>
        <v>0</v>
      </c>
      <c r="H198" s="22">
        <f>VLOOKUP(D198,'Main Sheet'!$G$36:$H$39,2,TRUE)</f>
        <v>0</v>
      </c>
      <c r="I198" s="23">
        <f t="shared" si="7"/>
        <v>75</v>
      </c>
    </row>
    <row r="199" spans="1:9" x14ac:dyDescent="0.2">
      <c r="A199" s="19" t="s">
        <v>3245</v>
      </c>
      <c r="B199" s="25">
        <v>0</v>
      </c>
      <c r="C199" s="25">
        <v>0</v>
      </c>
      <c r="D199" s="25">
        <v>1</v>
      </c>
      <c r="E199" s="25">
        <f t="shared" si="6"/>
        <v>1</v>
      </c>
      <c r="F199" s="22">
        <f>VLOOKUP(B199,'Main Sheet'!$G$27:$H$31,2,TRUE)</f>
        <v>0</v>
      </c>
      <c r="G199" s="22">
        <f>VLOOKUP(C199,'Main Sheet'!$G$32:$H$35,2,TRUE)</f>
        <v>0</v>
      </c>
      <c r="H199" s="22">
        <f>VLOOKUP(D199,'Main Sheet'!$G$36:$H$39,2,TRUE)</f>
        <v>46</v>
      </c>
      <c r="I199" s="23">
        <f t="shared" si="7"/>
        <v>46</v>
      </c>
    </row>
    <row r="200" spans="1:9" x14ac:dyDescent="0.2">
      <c r="A200" s="19" t="s">
        <v>3241</v>
      </c>
      <c r="B200" s="25">
        <v>0</v>
      </c>
      <c r="C200" s="25">
        <v>0</v>
      </c>
      <c r="D200" s="25">
        <v>1</v>
      </c>
      <c r="E200" s="25">
        <f t="shared" si="6"/>
        <v>1</v>
      </c>
      <c r="F200" s="22">
        <f>VLOOKUP(B200,'Main Sheet'!$G$27:$H$31,2,TRUE)</f>
        <v>0</v>
      </c>
      <c r="G200" s="22">
        <f>VLOOKUP(C200,'Main Sheet'!$G$32:$H$35,2,TRUE)</f>
        <v>0</v>
      </c>
      <c r="H200" s="22">
        <f>VLOOKUP(D200,'Main Sheet'!$G$36:$H$39,2,TRUE)</f>
        <v>46</v>
      </c>
      <c r="I200" s="23">
        <f t="shared" si="7"/>
        <v>46</v>
      </c>
    </row>
    <row r="201" spans="1:9" x14ac:dyDescent="0.2">
      <c r="A201" s="19" t="s">
        <v>2337</v>
      </c>
      <c r="B201" s="25">
        <v>1</v>
      </c>
      <c r="C201" s="25">
        <v>0</v>
      </c>
      <c r="D201" s="25">
        <v>0</v>
      </c>
      <c r="E201" s="25">
        <f t="shared" si="6"/>
        <v>1</v>
      </c>
      <c r="F201" s="22">
        <f>VLOOKUP(B201,'Main Sheet'!$G$27:$H$31,2,TRUE)</f>
        <v>75</v>
      </c>
      <c r="G201" s="22">
        <f>VLOOKUP(C201,'Main Sheet'!$G$32:$H$35,2,TRUE)</f>
        <v>0</v>
      </c>
      <c r="H201" s="22">
        <f>VLOOKUP(D201,'Main Sheet'!$G$36:$H$39,2,TRUE)</f>
        <v>0</v>
      </c>
      <c r="I201" s="23">
        <f t="shared" si="7"/>
        <v>75</v>
      </c>
    </row>
    <row r="202" spans="1:9" x14ac:dyDescent="0.2">
      <c r="A202" s="19" t="s">
        <v>2279</v>
      </c>
      <c r="B202" s="25">
        <v>4</v>
      </c>
      <c r="C202" s="25">
        <v>0</v>
      </c>
      <c r="D202" s="25">
        <v>0</v>
      </c>
      <c r="E202" s="25">
        <f t="shared" si="6"/>
        <v>4</v>
      </c>
      <c r="F202" s="22">
        <f>VLOOKUP(B202,'Main Sheet'!$G$27:$H$31,2,TRUE)</f>
        <v>200</v>
      </c>
      <c r="G202" s="22">
        <f>VLOOKUP(C202,'Main Sheet'!$G$32:$H$35,2,TRUE)</f>
        <v>0</v>
      </c>
      <c r="H202" s="22">
        <f>VLOOKUP(D202,'Main Sheet'!$G$36:$H$39,2,TRUE)</f>
        <v>0</v>
      </c>
      <c r="I202" s="23">
        <f t="shared" si="7"/>
        <v>200</v>
      </c>
    </row>
    <row r="203" spans="1:9" x14ac:dyDescent="0.2">
      <c r="A203" s="19" t="s">
        <v>2367</v>
      </c>
      <c r="B203" s="25">
        <v>1</v>
      </c>
      <c r="C203" s="25">
        <v>0</v>
      </c>
      <c r="D203" s="25">
        <v>0</v>
      </c>
      <c r="E203" s="25">
        <f t="shared" si="6"/>
        <v>1</v>
      </c>
      <c r="F203" s="22">
        <f>VLOOKUP(B203,'Main Sheet'!$G$27:$H$31,2,TRUE)</f>
        <v>75</v>
      </c>
      <c r="G203" s="22">
        <f>VLOOKUP(C203,'Main Sheet'!$G$32:$H$35,2,TRUE)</f>
        <v>0</v>
      </c>
      <c r="H203" s="22">
        <f>VLOOKUP(D203,'Main Sheet'!$G$36:$H$39,2,TRUE)</f>
        <v>0</v>
      </c>
      <c r="I203" s="23">
        <f t="shared" si="7"/>
        <v>75</v>
      </c>
    </row>
    <row r="204" spans="1:9" x14ac:dyDescent="0.2">
      <c r="A204" s="19" t="s">
        <v>2299</v>
      </c>
      <c r="B204" s="25">
        <v>1</v>
      </c>
      <c r="C204" s="25">
        <v>0</v>
      </c>
      <c r="D204" s="25">
        <v>0</v>
      </c>
      <c r="E204" s="25">
        <f t="shared" si="6"/>
        <v>1</v>
      </c>
      <c r="F204" s="22">
        <f>VLOOKUP(B204,'Main Sheet'!$G$27:$H$31,2,TRUE)</f>
        <v>75</v>
      </c>
      <c r="G204" s="22">
        <f>VLOOKUP(C204,'Main Sheet'!$G$32:$H$35,2,TRUE)</f>
        <v>0</v>
      </c>
      <c r="H204" s="22">
        <f>VLOOKUP(D204,'Main Sheet'!$G$36:$H$39,2,TRUE)</f>
        <v>0</v>
      </c>
      <c r="I204" s="23">
        <f t="shared" si="7"/>
        <v>75</v>
      </c>
    </row>
    <row r="205" spans="1:9" x14ac:dyDescent="0.2">
      <c r="A205" s="19" t="s">
        <v>3287</v>
      </c>
      <c r="B205" s="25">
        <v>0</v>
      </c>
      <c r="C205" s="25">
        <v>0</v>
      </c>
      <c r="D205" s="25">
        <v>1</v>
      </c>
      <c r="E205" s="25">
        <f t="shared" si="6"/>
        <v>1</v>
      </c>
      <c r="F205" s="22">
        <f>VLOOKUP(B205,'Main Sheet'!$G$27:$H$31,2,TRUE)</f>
        <v>0</v>
      </c>
      <c r="G205" s="22">
        <f>VLOOKUP(C205,'Main Sheet'!$G$32:$H$35,2,TRUE)</f>
        <v>0</v>
      </c>
      <c r="H205" s="22">
        <f>VLOOKUP(D205,'Main Sheet'!$G$36:$H$39,2,TRUE)</f>
        <v>46</v>
      </c>
      <c r="I205" s="23">
        <f t="shared" si="7"/>
        <v>46</v>
      </c>
    </row>
    <row r="206" spans="1:9" x14ac:dyDescent="0.2">
      <c r="A206" s="19" t="s">
        <v>2359</v>
      </c>
      <c r="B206" s="25">
        <v>1</v>
      </c>
      <c r="C206" s="25">
        <v>0</v>
      </c>
      <c r="D206" s="25">
        <v>0</v>
      </c>
      <c r="E206" s="25">
        <f t="shared" si="6"/>
        <v>1</v>
      </c>
      <c r="F206" s="22">
        <f>VLOOKUP(B206,'Main Sheet'!$G$27:$H$31,2,TRUE)</f>
        <v>75</v>
      </c>
      <c r="G206" s="22">
        <f>VLOOKUP(C206,'Main Sheet'!$G$32:$H$35,2,TRUE)</f>
        <v>0</v>
      </c>
      <c r="H206" s="22">
        <f>VLOOKUP(D206,'Main Sheet'!$G$36:$H$39,2,TRUE)</f>
        <v>0</v>
      </c>
      <c r="I206" s="23">
        <f t="shared" si="7"/>
        <v>75</v>
      </c>
    </row>
    <row r="207" spans="1:9" x14ac:dyDescent="0.2">
      <c r="A207" s="19" t="s">
        <v>3270</v>
      </c>
      <c r="B207" s="25">
        <v>0</v>
      </c>
      <c r="C207" s="25">
        <v>0</v>
      </c>
      <c r="D207" s="25">
        <v>1</v>
      </c>
      <c r="E207" s="25">
        <f t="shared" si="6"/>
        <v>1</v>
      </c>
      <c r="F207" s="22">
        <f>VLOOKUP(B207,'Main Sheet'!$G$27:$H$31,2,TRUE)</f>
        <v>0</v>
      </c>
      <c r="G207" s="22">
        <f>VLOOKUP(C207,'Main Sheet'!$G$32:$H$35,2,TRUE)</f>
        <v>0</v>
      </c>
      <c r="H207" s="22">
        <f>VLOOKUP(D207,'Main Sheet'!$G$36:$H$39,2,TRUE)</f>
        <v>46</v>
      </c>
      <c r="I207" s="23">
        <f t="shared" si="7"/>
        <v>46</v>
      </c>
    </row>
    <row r="208" spans="1:9" x14ac:dyDescent="0.2">
      <c r="A208" s="19" t="s">
        <v>2283</v>
      </c>
      <c r="B208" s="25">
        <v>5</v>
      </c>
      <c r="C208" s="25">
        <v>0</v>
      </c>
      <c r="D208" s="25">
        <v>0</v>
      </c>
      <c r="E208" s="25">
        <f t="shared" si="6"/>
        <v>5</v>
      </c>
      <c r="F208" s="22">
        <f>VLOOKUP(B208,'Main Sheet'!$G$27:$H$31,2,TRUE)</f>
        <v>200</v>
      </c>
      <c r="G208" s="22">
        <f>VLOOKUP(C208,'Main Sheet'!$G$32:$H$35,2,TRUE)</f>
        <v>0</v>
      </c>
      <c r="H208" s="22">
        <f>VLOOKUP(D208,'Main Sheet'!$G$36:$H$39,2,TRUE)</f>
        <v>0</v>
      </c>
      <c r="I208" s="23">
        <f t="shared" si="7"/>
        <v>200</v>
      </c>
    </row>
    <row r="209" spans="1:9" x14ac:dyDescent="0.2">
      <c r="A209" s="19" t="s">
        <v>2333</v>
      </c>
      <c r="B209" s="25">
        <v>1</v>
      </c>
      <c r="C209" s="25">
        <v>0</v>
      </c>
      <c r="D209" s="25">
        <v>0</v>
      </c>
      <c r="E209" s="25">
        <f t="shared" si="6"/>
        <v>1</v>
      </c>
      <c r="F209" s="22">
        <f>VLOOKUP(B209,'Main Sheet'!$G$27:$H$31,2,TRUE)</f>
        <v>75</v>
      </c>
      <c r="G209" s="22">
        <f>VLOOKUP(C209,'Main Sheet'!$G$32:$H$35,2,TRUE)</f>
        <v>0</v>
      </c>
      <c r="H209" s="22">
        <f>VLOOKUP(D209,'Main Sheet'!$G$36:$H$39,2,TRUE)</f>
        <v>0</v>
      </c>
      <c r="I209" s="23">
        <f t="shared" si="7"/>
        <v>75</v>
      </c>
    </row>
    <row r="210" spans="1:9" x14ac:dyDescent="0.2">
      <c r="A210" s="19" t="s">
        <v>2280</v>
      </c>
      <c r="B210" s="25">
        <v>12</v>
      </c>
      <c r="C210" s="25">
        <v>0</v>
      </c>
      <c r="D210" s="25">
        <v>0</v>
      </c>
      <c r="E210" s="25">
        <f t="shared" si="6"/>
        <v>12</v>
      </c>
      <c r="F210" s="22">
        <f>VLOOKUP(B210,'Main Sheet'!$G$27:$H$31,2,TRUE)</f>
        <v>550</v>
      </c>
      <c r="G210" s="22">
        <f>VLOOKUP(C210,'Main Sheet'!$G$32:$H$35,2,TRUE)</f>
        <v>0</v>
      </c>
      <c r="H210" s="22">
        <f>VLOOKUP(D210,'Main Sheet'!$G$36:$H$39,2,TRUE)</f>
        <v>0</v>
      </c>
      <c r="I210" s="23">
        <f t="shared" si="7"/>
        <v>550</v>
      </c>
    </row>
    <row r="211" spans="1:9" x14ac:dyDescent="0.2">
      <c r="A211" s="19" t="s">
        <v>3276</v>
      </c>
      <c r="B211" s="25">
        <v>0</v>
      </c>
      <c r="C211" s="25">
        <v>0</v>
      </c>
      <c r="D211" s="25">
        <v>1</v>
      </c>
      <c r="E211" s="25">
        <f t="shared" si="6"/>
        <v>1</v>
      </c>
      <c r="F211" s="22">
        <f>VLOOKUP(B211,'Main Sheet'!$G$27:$H$31,2,TRUE)</f>
        <v>0</v>
      </c>
      <c r="G211" s="22">
        <f>VLOOKUP(C211,'Main Sheet'!$G$32:$H$35,2,TRUE)</f>
        <v>0</v>
      </c>
      <c r="H211" s="22">
        <f>VLOOKUP(D211,'Main Sheet'!$G$36:$H$39,2,TRUE)</f>
        <v>46</v>
      </c>
      <c r="I211" s="23">
        <f t="shared" si="7"/>
        <v>46</v>
      </c>
    </row>
    <row r="212" spans="1:9" x14ac:dyDescent="0.2">
      <c r="A212" s="19" t="s">
        <v>1807</v>
      </c>
      <c r="B212" s="25">
        <v>1</v>
      </c>
      <c r="C212" s="25">
        <v>16</v>
      </c>
      <c r="D212" s="25">
        <v>7</v>
      </c>
      <c r="E212" s="25">
        <f t="shared" si="6"/>
        <v>24</v>
      </c>
      <c r="F212" s="22">
        <f>VLOOKUP(B212,'Main Sheet'!$G$27:$H$31,2,TRUE)</f>
        <v>75</v>
      </c>
      <c r="G212" s="22">
        <f>VLOOKUP(C212,'Main Sheet'!$G$32:$H$35,2,TRUE)</f>
        <v>50</v>
      </c>
      <c r="H212" s="22">
        <f>VLOOKUP(D212,'Main Sheet'!$G$36:$H$39,2,TRUE)</f>
        <v>138</v>
      </c>
      <c r="I212" s="23">
        <f t="shared" si="7"/>
        <v>263</v>
      </c>
    </row>
    <row r="213" spans="1:9" x14ac:dyDescent="0.2">
      <c r="A213" s="13" t="s">
        <v>1844</v>
      </c>
      <c r="B213" s="25">
        <v>10</v>
      </c>
      <c r="C213" s="25">
        <v>50</v>
      </c>
      <c r="D213" s="25">
        <v>0</v>
      </c>
      <c r="E213" s="25">
        <f t="shared" si="6"/>
        <v>60</v>
      </c>
      <c r="F213" s="22">
        <f>VLOOKUP(B213,'Main Sheet'!$G$27:$H$31,2,TRUE)</f>
        <v>200</v>
      </c>
      <c r="G213" s="22">
        <f>VLOOKUP(C213,'Main Sheet'!$G$32:$H$35,2,TRUE)</f>
        <v>200</v>
      </c>
      <c r="H213" s="22">
        <f>VLOOKUP(D213,'Main Sheet'!$G$36:$H$39,2,TRUE)</f>
        <v>0</v>
      </c>
      <c r="I213" s="23">
        <f t="shared" si="7"/>
        <v>400</v>
      </c>
    </row>
    <row r="214" spans="1:9" x14ac:dyDescent="0.2">
      <c r="A214" s="19" t="s">
        <v>2277</v>
      </c>
      <c r="B214" s="25">
        <v>1</v>
      </c>
      <c r="C214" s="25">
        <v>0</v>
      </c>
      <c r="D214" s="25">
        <v>0</v>
      </c>
      <c r="E214" s="25">
        <f t="shared" si="6"/>
        <v>1</v>
      </c>
      <c r="F214" s="22">
        <f>VLOOKUP(B214,'Main Sheet'!$G$27:$H$31,2,TRUE)</f>
        <v>75</v>
      </c>
      <c r="G214" s="22">
        <f>VLOOKUP(C214,'Main Sheet'!$G$32:$H$35,2,TRUE)</f>
        <v>0</v>
      </c>
      <c r="H214" s="22">
        <f>VLOOKUP(D214,'Main Sheet'!$G$36:$H$39,2,TRUE)</f>
        <v>0</v>
      </c>
      <c r="I214" s="23">
        <f t="shared" si="7"/>
        <v>75</v>
      </c>
    </row>
    <row r="215" spans="1:9" x14ac:dyDescent="0.2">
      <c r="A215" s="19" t="s">
        <v>1770</v>
      </c>
      <c r="B215" s="25">
        <v>0</v>
      </c>
      <c r="C215" s="25">
        <v>0</v>
      </c>
      <c r="D215" s="25">
        <v>2</v>
      </c>
      <c r="E215" s="25">
        <f t="shared" si="6"/>
        <v>2</v>
      </c>
      <c r="F215" s="22">
        <f>VLOOKUP(B215,'Main Sheet'!$G$27:$H$31,2,TRUE)</f>
        <v>0</v>
      </c>
      <c r="G215" s="22">
        <f>VLOOKUP(C215,'Main Sheet'!$G$32:$H$35,2,TRUE)</f>
        <v>0</v>
      </c>
      <c r="H215" s="22">
        <f>VLOOKUP(D215,'Main Sheet'!$G$36:$H$39,2,TRUE)</f>
        <v>46</v>
      </c>
      <c r="I215" s="23">
        <f t="shared" si="7"/>
        <v>46</v>
      </c>
    </row>
    <row r="216" spans="1:9" x14ac:dyDescent="0.2">
      <c r="A216" s="19" t="s">
        <v>2322</v>
      </c>
      <c r="B216" s="25">
        <v>2</v>
      </c>
      <c r="C216" s="25">
        <v>0</v>
      </c>
      <c r="D216" s="25">
        <v>0</v>
      </c>
      <c r="E216" s="25">
        <f t="shared" si="6"/>
        <v>2</v>
      </c>
      <c r="F216" s="22">
        <f>VLOOKUP(B216,'Main Sheet'!$G$27:$H$31,2,TRUE)</f>
        <v>75</v>
      </c>
      <c r="G216" s="22">
        <f>VLOOKUP(C216,'Main Sheet'!$G$32:$H$35,2,TRUE)</f>
        <v>0</v>
      </c>
      <c r="H216" s="22">
        <f>VLOOKUP(D216,'Main Sheet'!$G$36:$H$39,2,TRUE)</f>
        <v>0</v>
      </c>
      <c r="I216" s="23">
        <f t="shared" si="7"/>
        <v>75</v>
      </c>
    </row>
    <row r="217" spans="1:9" x14ac:dyDescent="0.2">
      <c r="A217" s="19" t="s">
        <v>2315</v>
      </c>
      <c r="B217" s="25">
        <v>8</v>
      </c>
      <c r="C217" s="25">
        <v>0</v>
      </c>
      <c r="D217" s="25">
        <v>0</v>
      </c>
      <c r="E217" s="25">
        <f t="shared" si="6"/>
        <v>8</v>
      </c>
      <c r="F217" s="22">
        <f>VLOOKUP(B217,'Main Sheet'!$G$27:$H$31,2,TRUE)</f>
        <v>200</v>
      </c>
      <c r="G217" s="22">
        <f>VLOOKUP(C217,'Main Sheet'!$G$32:$H$35,2,TRUE)</f>
        <v>0</v>
      </c>
      <c r="H217" s="22">
        <f>VLOOKUP(D217,'Main Sheet'!$G$36:$H$39,2,TRUE)</f>
        <v>0</v>
      </c>
      <c r="I217" s="23">
        <f t="shared" si="7"/>
        <v>200</v>
      </c>
    </row>
    <row r="218" spans="1:9" x14ac:dyDescent="0.2">
      <c r="A218" s="19" t="s">
        <v>2358</v>
      </c>
      <c r="B218" s="25">
        <v>1</v>
      </c>
      <c r="C218" s="25">
        <v>0</v>
      </c>
      <c r="D218" s="25">
        <v>0</v>
      </c>
      <c r="E218" s="25">
        <f t="shared" si="6"/>
        <v>1</v>
      </c>
      <c r="F218" s="22">
        <f>VLOOKUP(B218,'Main Sheet'!$G$27:$H$31,2,TRUE)</f>
        <v>75</v>
      </c>
      <c r="G218" s="22">
        <f>VLOOKUP(C218,'Main Sheet'!$G$32:$H$35,2,TRUE)</f>
        <v>0</v>
      </c>
      <c r="H218" s="22">
        <f>VLOOKUP(D218,'Main Sheet'!$G$36:$H$39,2,TRUE)</f>
        <v>0</v>
      </c>
      <c r="I218" s="23">
        <f t="shared" si="7"/>
        <v>75</v>
      </c>
    </row>
    <row r="219" spans="1:9" x14ac:dyDescent="0.2">
      <c r="A219" s="19" t="s">
        <v>3275</v>
      </c>
      <c r="B219" s="25">
        <v>0</v>
      </c>
      <c r="C219" s="25">
        <v>0</v>
      </c>
      <c r="D219" s="25">
        <v>2</v>
      </c>
      <c r="E219" s="25">
        <f t="shared" si="6"/>
        <v>2</v>
      </c>
      <c r="F219" s="22">
        <f>VLOOKUP(B219,'Main Sheet'!$G$27:$H$31,2,TRUE)</f>
        <v>0</v>
      </c>
      <c r="G219" s="22">
        <f>VLOOKUP(C219,'Main Sheet'!$G$32:$H$35,2,TRUE)</f>
        <v>0</v>
      </c>
      <c r="H219" s="22">
        <f>VLOOKUP(D219,'Main Sheet'!$G$36:$H$39,2,TRUE)</f>
        <v>46</v>
      </c>
      <c r="I219" s="23">
        <f t="shared" si="7"/>
        <v>46</v>
      </c>
    </row>
    <row r="220" spans="1:9" x14ac:dyDescent="0.2">
      <c r="A220" s="19" t="s">
        <v>2347</v>
      </c>
      <c r="B220" s="25">
        <v>3</v>
      </c>
      <c r="C220" s="25">
        <v>0</v>
      </c>
      <c r="D220" s="25">
        <v>0</v>
      </c>
      <c r="E220" s="25">
        <f t="shared" si="6"/>
        <v>3</v>
      </c>
      <c r="F220" s="22">
        <f>VLOOKUP(B220,'Main Sheet'!$G$27:$H$31,2,TRUE)</f>
        <v>75</v>
      </c>
      <c r="G220" s="22">
        <f>VLOOKUP(C220,'Main Sheet'!$G$32:$H$35,2,TRUE)</f>
        <v>0</v>
      </c>
      <c r="H220" s="22">
        <f>VLOOKUP(D220,'Main Sheet'!$G$36:$H$39,2,TRUE)</f>
        <v>0</v>
      </c>
      <c r="I220" s="23">
        <f t="shared" si="7"/>
        <v>75</v>
      </c>
    </row>
    <row r="221" spans="1:9" x14ac:dyDescent="0.2">
      <c r="A221" s="19" t="s">
        <v>2369</v>
      </c>
      <c r="B221" s="25">
        <v>1</v>
      </c>
      <c r="C221" s="25">
        <v>0</v>
      </c>
      <c r="D221" s="25">
        <v>0</v>
      </c>
      <c r="E221" s="25">
        <f t="shared" si="6"/>
        <v>1</v>
      </c>
      <c r="F221" s="22">
        <f>VLOOKUP(B221,'Main Sheet'!$G$27:$H$31,2,TRUE)</f>
        <v>75</v>
      </c>
      <c r="G221" s="22">
        <f>VLOOKUP(C221,'Main Sheet'!$G$32:$H$35,2,TRUE)</f>
        <v>0</v>
      </c>
      <c r="H221" s="22">
        <f>VLOOKUP(D221,'Main Sheet'!$G$36:$H$39,2,TRUE)</f>
        <v>0</v>
      </c>
      <c r="I221" s="23">
        <f t="shared" si="7"/>
        <v>75</v>
      </c>
    </row>
    <row r="222" spans="1:9" x14ac:dyDescent="0.2">
      <c r="A222" s="19" t="s">
        <v>2288</v>
      </c>
      <c r="B222" s="25">
        <v>4</v>
      </c>
      <c r="C222" s="25">
        <v>0</v>
      </c>
      <c r="D222" s="25">
        <v>0</v>
      </c>
      <c r="E222" s="25">
        <f t="shared" si="6"/>
        <v>4</v>
      </c>
      <c r="F222" s="22">
        <f>VLOOKUP(B222,'Main Sheet'!$G$27:$H$31,2,TRUE)</f>
        <v>200</v>
      </c>
      <c r="G222" s="22">
        <f>VLOOKUP(C222,'Main Sheet'!$G$32:$H$35,2,TRUE)</f>
        <v>0</v>
      </c>
      <c r="H222" s="22">
        <f>VLOOKUP(D222,'Main Sheet'!$G$36:$H$39,2,TRUE)</f>
        <v>0</v>
      </c>
      <c r="I222" s="23">
        <f t="shared" si="7"/>
        <v>200</v>
      </c>
    </row>
    <row r="223" spans="1:9" x14ac:dyDescent="0.2">
      <c r="A223" s="19" t="s">
        <v>1758</v>
      </c>
      <c r="B223" s="25">
        <v>3</v>
      </c>
      <c r="C223" s="25">
        <v>0</v>
      </c>
      <c r="D223" s="25">
        <v>13</v>
      </c>
      <c r="E223" s="25">
        <f t="shared" si="6"/>
        <v>16</v>
      </c>
      <c r="F223" s="22">
        <f>VLOOKUP(B223,'Main Sheet'!$G$27:$H$31,2,TRUE)</f>
        <v>75</v>
      </c>
      <c r="G223" s="22">
        <f>VLOOKUP(C223,'Main Sheet'!$G$32:$H$35,2,TRUE)</f>
        <v>0</v>
      </c>
      <c r="H223" s="22">
        <f>VLOOKUP(D223,'Main Sheet'!$G$36:$H$39,2,TRUE)</f>
        <v>138</v>
      </c>
      <c r="I223" s="23">
        <f t="shared" si="7"/>
        <v>213</v>
      </c>
    </row>
    <row r="224" spans="1:9" x14ac:dyDescent="0.2">
      <c r="A224" s="19" t="s">
        <v>2304</v>
      </c>
      <c r="B224" s="25">
        <v>1</v>
      </c>
      <c r="C224" s="25">
        <v>0</v>
      </c>
      <c r="D224" s="25">
        <v>0</v>
      </c>
      <c r="E224" s="25">
        <f t="shared" si="6"/>
        <v>1</v>
      </c>
      <c r="F224" s="22">
        <f>VLOOKUP(B224,'Main Sheet'!$G$27:$H$31,2,TRUE)</f>
        <v>75</v>
      </c>
      <c r="G224" s="22">
        <f>VLOOKUP(C224,'Main Sheet'!$G$32:$H$35,2,TRUE)</f>
        <v>0</v>
      </c>
      <c r="H224" s="22">
        <f>VLOOKUP(D224,'Main Sheet'!$G$36:$H$39,2,TRUE)</f>
        <v>0</v>
      </c>
      <c r="I224" s="23">
        <f t="shared" si="7"/>
        <v>75</v>
      </c>
    </row>
    <row r="225" spans="1:9" x14ac:dyDescent="0.2">
      <c r="A225" s="19" t="s">
        <v>3265</v>
      </c>
      <c r="B225" s="25">
        <v>0</v>
      </c>
      <c r="C225" s="25">
        <v>0</v>
      </c>
      <c r="D225" s="25">
        <v>2</v>
      </c>
      <c r="E225" s="25">
        <f t="shared" si="6"/>
        <v>2</v>
      </c>
      <c r="F225" s="22">
        <f>VLOOKUP(B225,'Main Sheet'!$G$27:$H$31,2,TRUE)</f>
        <v>0</v>
      </c>
      <c r="G225" s="22">
        <f>VLOOKUP(C225,'Main Sheet'!$G$32:$H$35,2,TRUE)</f>
        <v>0</v>
      </c>
      <c r="H225" s="22">
        <f>VLOOKUP(D225,'Main Sheet'!$G$36:$H$39,2,TRUE)</f>
        <v>46</v>
      </c>
      <c r="I225" s="23">
        <f t="shared" si="7"/>
        <v>46</v>
      </c>
    </row>
    <row r="226" spans="1:9" x14ac:dyDescent="0.2">
      <c r="A226" s="19" t="s">
        <v>2671</v>
      </c>
      <c r="B226" s="25">
        <v>0</v>
      </c>
      <c r="C226" s="25">
        <v>0</v>
      </c>
      <c r="D226" s="25">
        <v>13</v>
      </c>
      <c r="E226" s="25">
        <f t="shared" si="6"/>
        <v>13</v>
      </c>
      <c r="F226" s="22">
        <f>VLOOKUP(B226,'Main Sheet'!$G$27:$H$31,2,TRUE)</f>
        <v>0</v>
      </c>
      <c r="G226" s="22">
        <f>VLOOKUP(C226,'Main Sheet'!$G$32:$H$35,2,TRUE)</f>
        <v>0</v>
      </c>
      <c r="H226" s="22">
        <f>VLOOKUP(D226,'Main Sheet'!$G$36:$H$39,2,TRUE)</f>
        <v>138</v>
      </c>
      <c r="I226" s="23">
        <f t="shared" si="7"/>
        <v>138</v>
      </c>
    </row>
    <row r="227" spans="1:9" x14ac:dyDescent="0.2">
      <c r="A227" s="19" t="s">
        <v>2271</v>
      </c>
      <c r="B227" s="25">
        <v>1</v>
      </c>
      <c r="C227" s="25">
        <v>0</v>
      </c>
      <c r="D227" s="25">
        <v>0</v>
      </c>
      <c r="E227" s="25">
        <f t="shared" si="6"/>
        <v>1</v>
      </c>
      <c r="F227" s="22">
        <f>VLOOKUP(B227,'Main Sheet'!$G$27:$H$31,2,TRUE)</f>
        <v>75</v>
      </c>
      <c r="G227" s="22">
        <f>VLOOKUP(C227,'Main Sheet'!$G$32:$H$35,2,TRUE)</f>
        <v>0</v>
      </c>
      <c r="H227" s="22">
        <f>VLOOKUP(D227,'Main Sheet'!$G$36:$H$39,2,TRUE)</f>
        <v>0</v>
      </c>
      <c r="I227" s="23">
        <f t="shared" si="7"/>
        <v>75</v>
      </c>
    </row>
    <row r="228" spans="1:9" x14ac:dyDescent="0.2">
      <c r="A228" s="19" t="s">
        <v>2389</v>
      </c>
      <c r="B228" s="25">
        <v>1</v>
      </c>
      <c r="C228" s="25">
        <v>0</v>
      </c>
      <c r="D228" s="25">
        <v>0</v>
      </c>
      <c r="E228" s="25">
        <f t="shared" si="6"/>
        <v>1</v>
      </c>
      <c r="F228" s="22">
        <f>VLOOKUP(B228,'Main Sheet'!$G$27:$H$31,2,TRUE)</f>
        <v>75</v>
      </c>
      <c r="G228" s="22">
        <f>VLOOKUP(C228,'Main Sheet'!$G$32:$H$35,2,TRUE)</f>
        <v>0</v>
      </c>
      <c r="H228" s="22">
        <f>VLOOKUP(D228,'Main Sheet'!$G$36:$H$39,2,TRUE)</f>
        <v>0</v>
      </c>
      <c r="I228" s="23">
        <f t="shared" si="7"/>
        <v>75</v>
      </c>
    </row>
    <row r="229" spans="1:9" x14ac:dyDescent="0.2">
      <c r="A229" s="19" t="s">
        <v>2321</v>
      </c>
      <c r="B229" s="25">
        <v>1</v>
      </c>
      <c r="C229" s="25">
        <v>0</v>
      </c>
      <c r="D229" s="25">
        <v>0</v>
      </c>
      <c r="E229" s="25">
        <f t="shared" si="6"/>
        <v>1</v>
      </c>
      <c r="F229" s="22">
        <f>VLOOKUP(B229,'Main Sheet'!$G$27:$H$31,2,TRUE)</f>
        <v>75</v>
      </c>
      <c r="G229" s="22">
        <f>VLOOKUP(C229,'Main Sheet'!$G$32:$H$35,2,TRUE)</f>
        <v>0</v>
      </c>
      <c r="H229" s="22">
        <f>VLOOKUP(D229,'Main Sheet'!$G$36:$H$39,2,TRUE)</f>
        <v>0</v>
      </c>
      <c r="I229" s="23">
        <f t="shared" si="7"/>
        <v>75</v>
      </c>
    </row>
    <row r="230" spans="1:9" x14ac:dyDescent="0.2">
      <c r="A230" s="19" t="s">
        <v>2390</v>
      </c>
      <c r="B230" s="25">
        <v>1</v>
      </c>
      <c r="C230" s="25">
        <v>0</v>
      </c>
      <c r="D230" s="25">
        <v>0</v>
      </c>
      <c r="E230" s="25">
        <f t="shared" si="6"/>
        <v>1</v>
      </c>
      <c r="F230" s="22">
        <f>VLOOKUP(B230,'Main Sheet'!$G$27:$H$31,2,TRUE)</f>
        <v>75</v>
      </c>
      <c r="G230" s="22">
        <f>VLOOKUP(C230,'Main Sheet'!$G$32:$H$35,2,TRUE)</f>
        <v>0</v>
      </c>
      <c r="H230" s="22">
        <f>VLOOKUP(D230,'Main Sheet'!$G$36:$H$39,2,TRUE)</f>
        <v>0</v>
      </c>
      <c r="I230" s="23">
        <f t="shared" si="7"/>
        <v>75</v>
      </c>
    </row>
    <row r="231" spans="1:9" x14ac:dyDescent="0.2">
      <c r="A231" s="19" t="s">
        <v>2370</v>
      </c>
      <c r="B231" s="25">
        <v>1</v>
      </c>
      <c r="C231" s="25">
        <v>0</v>
      </c>
      <c r="D231" s="25">
        <v>0</v>
      </c>
      <c r="E231" s="25">
        <f t="shared" si="6"/>
        <v>1</v>
      </c>
      <c r="F231" s="22">
        <f>VLOOKUP(B231,'Main Sheet'!$G$27:$H$31,2,TRUE)</f>
        <v>75</v>
      </c>
      <c r="G231" s="22">
        <f>VLOOKUP(C231,'Main Sheet'!$G$32:$H$35,2,TRUE)</f>
        <v>0</v>
      </c>
      <c r="H231" s="22">
        <f>VLOOKUP(D231,'Main Sheet'!$G$36:$H$39,2,TRUE)</f>
        <v>0</v>
      </c>
      <c r="I231" s="23">
        <f t="shared" si="7"/>
        <v>75</v>
      </c>
    </row>
    <row r="232" spans="1:9" x14ac:dyDescent="0.2">
      <c r="A232" s="19" t="s">
        <v>2324</v>
      </c>
      <c r="B232" s="25">
        <v>2</v>
      </c>
      <c r="C232" s="25">
        <v>0</v>
      </c>
      <c r="D232" s="25">
        <v>0</v>
      </c>
      <c r="E232" s="25">
        <f t="shared" si="6"/>
        <v>2</v>
      </c>
      <c r="F232" s="22">
        <f>VLOOKUP(B232,'Main Sheet'!$G$27:$H$31,2,TRUE)</f>
        <v>75</v>
      </c>
      <c r="G232" s="22">
        <f>VLOOKUP(C232,'Main Sheet'!$G$32:$H$35,2,TRUE)</f>
        <v>0</v>
      </c>
      <c r="H232" s="22">
        <f>VLOOKUP(D232,'Main Sheet'!$G$36:$H$39,2,TRUE)</f>
        <v>0</v>
      </c>
      <c r="I232" s="23">
        <f t="shared" si="7"/>
        <v>75</v>
      </c>
    </row>
    <row r="233" spans="1:9" x14ac:dyDescent="0.2">
      <c r="A233" s="19" t="s">
        <v>2381</v>
      </c>
      <c r="B233" s="25">
        <v>1</v>
      </c>
      <c r="C233" s="25">
        <v>0</v>
      </c>
      <c r="D233" s="25">
        <v>0</v>
      </c>
      <c r="E233" s="25">
        <f t="shared" si="6"/>
        <v>1</v>
      </c>
      <c r="F233" s="22">
        <f>VLOOKUP(B233,'Main Sheet'!$G$27:$H$31,2,TRUE)</f>
        <v>75</v>
      </c>
      <c r="G233" s="22">
        <f>VLOOKUP(C233,'Main Sheet'!$G$32:$H$35,2,TRUE)</f>
        <v>0</v>
      </c>
      <c r="H233" s="22">
        <f>VLOOKUP(D233,'Main Sheet'!$G$36:$H$39,2,TRUE)</f>
        <v>0</v>
      </c>
      <c r="I233" s="23">
        <f t="shared" si="7"/>
        <v>75</v>
      </c>
    </row>
    <row r="234" spans="1:9" x14ac:dyDescent="0.2">
      <c r="A234" s="19" t="s">
        <v>2298</v>
      </c>
      <c r="B234" s="25">
        <v>2</v>
      </c>
      <c r="C234" s="25">
        <v>0</v>
      </c>
      <c r="D234" s="25">
        <v>0</v>
      </c>
      <c r="E234" s="25">
        <f t="shared" si="6"/>
        <v>2</v>
      </c>
      <c r="F234" s="22">
        <f>VLOOKUP(B234,'Main Sheet'!$G$27:$H$31,2,TRUE)</f>
        <v>75</v>
      </c>
      <c r="G234" s="22">
        <f>VLOOKUP(C234,'Main Sheet'!$G$32:$H$35,2,TRUE)</f>
        <v>0</v>
      </c>
      <c r="H234" s="22">
        <f>VLOOKUP(D234,'Main Sheet'!$G$36:$H$39,2,TRUE)</f>
        <v>0</v>
      </c>
      <c r="I234" s="23">
        <f t="shared" si="7"/>
        <v>75</v>
      </c>
    </row>
    <row r="235" spans="1:9" x14ac:dyDescent="0.2">
      <c r="A235" s="19" t="s">
        <v>1728</v>
      </c>
      <c r="B235" s="25">
        <v>0</v>
      </c>
      <c r="C235" s="25">
        <v>0</v>
      </c>
      <c r="D235" s="25">
        <v>1</v>
      </c>
      <c r="E235" s="25">
        <f t="shared" si="6"/>
        <v>1</v>
      </c>
      <c r="F235" s="22">
        <f>VLOOKUP(B235,'Main Sheet'!$G$27:$H$31,2,TRUE)</f>
        <v>0</v>
      </c>
      <c r="G235" s="22">
        <f>VLOOKUP(C235,'Main Sheet'!$G$32:$H$35,2,TRUE)</f>
        <v>0</v>
      </c>
      <c r="H235" s="22">
        <f>VLOOKUP(D235,'Main Sheet'!$G$36:$H$39,2,TRUE)</f>
        <v>46</v>
      </c>
      <c r="I235" s="23">
        <f t="shared" si="7"/>
        <v>46</v>
      </c>
    </row>
    <row r="236" spans="1:9" x14ac:dyDescent="0.2">
      <c r="A236" s="19" t="s">
        <v>3277</v>
      </c>
      <c r="B236" s="25">
        <v>0</v>
      </c>
      <c r="C236" s="25">
        <v>0</v>
      </c>
      <c r="D236" s="25">
        <v>1</v>
      </c>
      <c r="E236" s="25">
        <f t="shared" si="6"/>
        <v>1</v>
      </c>
      <c r="F236" s="22">
        <f>VLOOKUP(B236,'Main Sheet'!$G$27:$H$31,2,TRUE)</f>
        <v>0</v>
      </c>
      <c r="G236" s="22">
        <f>VLOOKUP(C236,'Main Sheet'!$G$32:$H$35,2,TRUE)</f>
        <v>0</v>
      </c>
      <c r="H236" s="22">
        <f>VLOOKUP(D236,'Main Sheet'!$G$36:$H$39,2,TRUE)</f>
        <v>46</v>
      </c>
      <c r="I236" s="23">
        <f t="shared" si="7"/>
        <v>46</v>
      </c>
    </row>
    <row r="237" spans="1:9" x14ac:dyDescent="0.2">
      <c r="A237" s="19" t="s">
        <v>2371</v>
      </c>
      <c r="B237" s="25">
        <v>1</v>
      </c>
      <c r="C237" s="25">
        <v>0</v>
      </c>
      <c r="D237" s="25">
        <v>0</v>
      </c>
      <c r="E237" s="25">
        <f t="shared" si="6"/>
        <v>1</v>
      </c>
      <c r="F237" s="22">
        <f>VLOOKUP(B237,'Main Sheet'!$G$27:$H$31,2,TRUE)</f>
        <v>75</v>
      </c>
      <c r="G237" s="22">
        <f>VLOOKUP(C237,'Main Sheet'!$G$32:$H$35,2,TRUE)</f>
        <v>0</v>
      </c>
      <c r="H237" s="22">
        <f>VLOOKUP(D237,'Main Sheet'!$G$36:$H$39,2,TRUE)</f>
        <v>0</v>
      </c>
      <c r="I237" s="23">
        <f t="shared" si="7"/>
        <v>75</v>
      </c>
    </row>
    <row r="238" spans="1:9" x14ac:dyDescent="0.2">
      <c r="A238" s="19" t="s">
        <v>2331</v>
      </c>
      <c r="B238" s="25">
        <v>1</v>
      </c>
      <c r="C238" s="25">
        <v>0</v>
      </c>
      <c r="D238" s="25">
        <v>0</v>
      </c>
      <c r="E238" s="25">
        <f t="shared" si="6"/>
        <v>1</v>
      </c>
      <c r="F238" s="22">
        <f>VLOOKUP(B238,'Main Sheet'!$G$27:$H$31,2,TRUE)</f>
        <v>75</v>
      </c>
      <c r="G238" s="22">
        <f>VLOOKUP(C238,'Main Sheet'!$G$32:$H$35,2,TRUE)</f>
        <v>0</v>
      </c>
      <c r="H238" s="22">
        <f>VLOOKUP(D238,'Main Sheet'!$G$36:$H$39,2,TRUE)</f>
        <v>0</v>
      </c>
      <c r="I238" s="23">
        <f t="shared" si="7"/>
        <v>75</v>
      </c>
    </row>
    <row r="239" spans="1:9" x14ac:dyDescent="0.2">
      <c r="A239" s="19" t="s">
        <v>2353</v>
      </c>
      <c r="B239" s="25">
        <v>1</v>
      </c>
      <c r="C239" s="25">
        <v>0</v>
      </c>
      <c r="D239" s="25">
        <v>0</v>
      </c>
      <c r="E239" s="25">
        <f t="shared" si="6"/>
        <v>1</v>
      </c>
      <c r="F239" s="22">
        <f>VLOOKUP(B239,'Main Sheet'!$G$27:$H$31,2,TRUE)</f>
        <v>75</v>
      </c>
      <c r="G239" s="22">
        <f>VLOOKUP(C239,'Main Sheet'!$G$32:$H$35,2,TRUE)</f>
        <v>0</v>
      </c>
      <c r="H239" s="22">
        <f>VLOOKUP(D239,'Main Sheet'!$G$36:$H$39,2,TRUE)</f>
        <v>0</v>
      </c>
      <c r="I239" s="23">
        <f t="shared" si="7"/>
        <v>75</v>
      </c>
    </row>
    <row r="240" spans="1:9" x14ac:dyDescent="0.2">
      <c r="A240" s="19" t="s">
        <v>1735</v>
      </c>
      <c r="B240" s="25">
        <v>0</v>
      </c>
      <c r="C240" s="25">
        <v>0</v>
      </c>
      <c r="D240" s="25">
        <v>4</v>
      </c>
      <c r="E240" s="25">
        <f t="shared" si="6"/>
        <v>4</v>
      </c>
      <c r="F240" s="22">
        <f>VLOOKUP(B240,'Main Sheet'!$G$27:$H$31,2,TRUE)</f>
        <v>0</v>
      </c>
      <c r="G240" s="22">
        <f>VLOOKUP(C240,'Main Sheet'!$G$32:$H$35,2,TRUE)</f>
        <v>0</v>
      </c>
      <c r="H240" s="22">
        <f>VLOOKUP(D240,'Main Sheet'!$G$36:$H$39,2,TRUE)</f>
        <v>111</v>
      </c>
      <c r="I240" s="23">
        <f t="shared" si="7"/>
        <v>111</v>
      </c>
    </row>
    <row r="241" spans="1:9" x14ac:dyDescent="0.2">
      <c r="A241" s="19" t="s">
        <v>1737</v>
      </c>
      <c r="B241" s="25">
        <v>0</v>
      </c>
      <c r="C241" s="25">
        <v>0</v>
      </c>
      <c r="D241" s="25">
        <v>2</v>
      </c>
      <c r="E241" s="25">
        <f t="shared" si="6"/>
        <v>2</v>
      </c>
      <c r="F241" s="22">
        <f>VLOOKUP(B241,'Main Sheet'!$G$27:$H$31,2,TRUE)</f>
        <v>0</v>
      </c>
      <c r="G241" s="22">
        <f>VLOOKUP(C241,'Main Sheet'!$G$32:$H$35,2,TRUE)</f>
        <v>0</v>
      </c>
      <c r="H241" s="22">
        <f>VLOOKUP(D241,'Main Sheet'!$G$36:$H$39,2,TRUE)</f>
        <v>46</v>
      </c>
      <c r="I241" s="23">
        <f t="shared" si="7"/>
        <v>46</v>
      </c>
    </row>
  </sheetData>
  <autoFilter ref="A1:I241" xr:uid="{6D311E9E-1827-A549-8A9B-01380B5BCDF5}">
    <sortState xmlns:xlrd2="http://schemas.microsoft.com/office/spreadsheetml/2017/richdata2" ref="A2:I241">
      <sortCondition ref="A1:A24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FF13-57D1-C644-8A66-4E99B66D1D55}">
  <sheetPr>
    <tabColor theme="8"/>
  </sheetPr>
  <dimension ref="A3:K246"/>
  <sheetViews>
    <sheetView workbookViewId="0">
      <selection activeCell="A942" sqref="A942"/>
    </sheetView>
  </sheetViews>
  <sheetFormatPr baseColWidth="10" defaultRowHeight="16" x14ac:dyDescent="0.2"/>
  <cols>
    <col min="1" max="1" width="34.1640625" bestFit="1" customWidth="1"/>
    <col min="2" max="2" width="15.5" bestFit="1" customWidth="1"/>
    <col min="3" max="3" width="6.33203125" bestFit="1" customWidth="1"/>
    <col min="4" max="4" width="4.5" bestFit="1" customWidth="1"/>
    <col min="5" max="5" width="5" bestFit="1" customWidth="1"/>
    <col min="6" max="6" width="10.83203125" bestFit="1" customWidth="1"/>
    <col min="7" max="7" width="22" bestFit="1" customWidth="1"/>
    <col min="8" max="8" width="16" bestFit="1" customWidth="1"/>
    <col min="9" max="9" width="20.5" bestFit="1" customWidth="1"/>
    <col min="10" max="10" width="27.6640625" bestFit="1" customWidth="1"/>
    <col min="11" max="11" width="20.1640625" bestFit="1" customWidth="1"/>
    <col min="12" max="12" width="23.5" bestFit="1" customWidth="1"/>
    <col min="13" max="13" width="18.33203125" bestFit="1" customWidth="1"/>
    <col min="14" max="14" width="17.1640625" bestFit="1" customWidth="1"/>
    <col min="15" max="15" width="21" bestFit="1" customWidth="1"/>
    <col min="16" max="16" width="19.6640625" bestFit="1" customWidth="1"/>
    <col min="17" max="17" width="12.1640625" bestFit="1" customWidth="1"/>
    <col min="18" max="18" width="19.5" bestFit="1" customWidth="1"/>
    <col min="19" max="19" width="24" bestFit="1" customWidth="1"/>
    <col min="20" max="20" width="21.83203125" bestFit="1" customWidth="1"/>
    <col min="21" max="21" width="20.6640625" bestFit="1" customWidth="1"/>
    <col min="22" max="22" width="23.5" bestFit="1" customWidth="1"/>
    <col min="23" max="23" width="24.6640625" bestFit="1" customWidth="1"/>
    <col min="24" max="24" width="24" bestFit="1" customWidth="1"/>
    <col min="25" max="25" width="28" bestFit="1" customWidth="1"/>
    <col min="26" max="26" width="19" bestFit="1" customWidth="1"/>
    <col min="27" max="27" width="16.33203125" bestFit="1" customWidth="1"/>
    <col min="28" max="28" width="18.83203125" bestFit="1" customWidth="1"/>
    <col min="29" max="29" width="20.5" bestFit="1" customWidth="1"/>
    <col min="30" max="30" width="21.83203125" bestFit="1" customWidth="1"/>
    <col min="31" max="31" width="28.5" bestFit="1" customWidth="1"/>
    <col min="32" max="32" width="22.33203125" bestFit="1" customWidth="1"/>
    <col min="33" max="33" width="18.83203125" bestFit="1" customWidth="1"/>
    <col min="34" max="34" width="20.6640625" bestFit="1" customWidth="1"/>
    <col min="35" max="35" width="23.6640625" bestFit="1" customWidth="1"/>
    <col min="36" max="36" width="24" bestFit="1" customWidth="1"/>
    <col min="37" max="37" width="17.33203125" bestFit="1" customWidth="1"/>
    <col min="38" max="38" width="20.33203125" bestFit="1" customWidth="1"/>
    <col min="39" max="39" width="13.33203125" bestFit="1" customWidth="1"/>
    <col min="40" max="40" width="24" bestFit="1" customWidth="1"/>
    <col min="41" max="41" width="18.5" bestFit="1" customWidth="1"/>
    <col min="42" max="42" width="21.5" bestFit="1" customWidth="1"/>
    <col min="43" max="43" width="22.83203125" bestFit="1" customWidth="1"/>
    <col min="44" max="44" width="20" bestFit="1" customWidth="1"/>
    <col min="45" max="45" width="19.6640625" bestFit="1" customWidth="1"/>
    <col min="46" max="46" width="21.5" bestFit="1" customWidth="1"/>
    <col min="47" max="47" width="21" bestFit="1" customWidth="1"/>
    <col min="48" max="48" width="19.5" bestFit="1" customWidth="1"/>
    <col min="49" max="49" width="19.6640625" bestFit="1" customWidth="1"/>
    <col min="50" max="50" width="19.33203125" bestFit="1" customWidth="1"/>
    <col min="51" max="51" width="20.6640625" bestFit="1" customWidth="1"/>
    <col min="52" max="52" width="14.6640625" bestFit="1" customWidth="1"/>
    <col min="53" max="53" width="22.33203125" bestFit="1" customWidth="1"/>
    <col min="54" max="54" width="19.5" bestFit="1" customWidth="1"/>
    <col min="55" max="55" width="18.83203125" bestFit="1" customWidth="1"/>
    <col min="56" max="56" width="19.33203125" bestFit="1" customWidth="1"/>
    <col min="57" max="57" width="27" bestFit="1" customWidth="1"/>
    <col min="58" max="58" width="20.5" bestFit="1" customWidth="1"/>
    <col min="59" max="59" width="19.6640625" bestFit="1" customWidth="1"/>
    <col min="60" max="60" width="18.83203125" bestFit="1" customWidth="1"/>
    <col min="61" max="61" width="20.6640625" bestFit="1" customWidth="1"/>
    <col min="62" max="62" width="19" bestFit="1" customWidth="1"/>
    <col min="63" max="63" width="18.33203125" bestFit="1" customWidth="1"/>
    <col min="64" max="64" width="20.33203125" bestFit="1" customWidth="1"/>
    <col min="65" max="65" width="22.5" bestFit="1" customWidth="1"/>
    <col min="66" max="67" width="21.5" bestFit="1" customWidth="1"/>
    <col min="68" max="68" width="17.83203125" bestFit="1" customWidth="1"/>
    <col min="69" max="69" width="20.83203125" bestFit="1" customWidth="1"/>
    <col min="70" max="70" width="16.83203125" bestFit="1" customWidth="1"/>
    <col min="71" max="71" width="19.83203125" bestFit="1" customWidth="1"/>
    <col min="72" max="72" width="19.1640625" bestFit="1" customWidth="1"/>
    <col min="73" max="73" width="32" bestFit="1" customWidth="1"/>
    <col min="74" max="74" width="23.83203125" bestFit="1" customWidth="1"/>
    <col min="75" max="75" width="18" bestFit="1" customWidth="1"/>
    <col min="76" max="76" width="27.5" bestFit="1" customWidth="1"/>
    <col min="77" max="77" width="15.83203125" bestFit="1" customWidth="1"/>
    <col min="78" max="78" width="16.6640625" bestFit="1" customWidth="1"/>
    <col min="79" max="79" width="20.6640625" bestFit="1" customWidth="1"/>
    <col min="80" max="80" width="17.5" bestFit="1" customWidth="1"/>
    <col min="81" max="81" width="20.33203125" bestFit="1" customWidth="1"/>
    <col min="82" max="82" width="18.33203125" bestFit="1" customWidth="1"/>
    <col min="83" max="83" width="22.6640625" bestFit="1" customWidth="1"/>
    <col min="84" max="84" width="21.1640625" bestFit="1" customWidth="1"/>
    <col min="85" max="85" width="31" bestFit="1" customWidth="1"/>
    <col min="86" max="87" width="21.83203125" bestFit="1" customWidth="1"/>
    <col min="88" max="88" width="23" bestFit="1" customWidth="1"/>
    <col min="89" max="89" width="30.83203125" bestFit="1" customWidth="1"/>
    <col min="90" max="90" width="23.5" bestFit="1" customWidth="1"/>
    <col min="91" max="91" width="22.6640625" bestFit="1" customWidth="1"/>
    <col min="92" max="92" width="23.33203125" bestFit="1" customWidth="1"/>
    <col min="93" max="93" width="28" bestFit="1" customWidth="1"/>
    <col min="94" max="95" width="21.1640625" bestFit="1" customWidth="1"/>
    <col min="96" max="96" width="16.5" bestFit="1" customWidth="1"/>
    <col min="97" max="97" width="22.1640625" bestFit="1" customWidth="1"/>
    <col min="98" max="98" width="31.5" bestFit="1" customWidth="1"/>
    <col min="99" max="99" width="20.83203125" bestFit="1" customWidth="1"/>
    <col min="100" max="100" width="18.5" bestFit="1" customWidth="1"/>
    <col min="101" max="101" width="23" bestFit="1" customWidth="1"/>
    <col min="102" max="102" width="18.83203125" bestFit="1" customWidth="1"/>
    <col min="103" max="103" width="20" bestFit="1" customWidth="1"/>
    <col min="104" max="104" width="21.5" bestFit="1" customWidth="1"/>
    <col min="105" max="105" width="26" bestFit="1" customWidth="1"/>
    <col min="106" max="106" width="19" bestFit="1" customWidth="1"/>
    <col min="107" max="107" width="20.83203125" bestFit="1" customWidth="1"/>
    <col min="108" max="108" width="16.5" bestFit="1" customWidth="1"/>
    <col min="109" max="109" width="26.33203125" bestFit="1" customWidth="1"/>
    <col min="110" max="110" width="20.83203125" bestFit="1" customWidth="1"/>
    <col min="111" max="111" width="31.33203125" bestFit="1" customWidth="1"/>
    <col min="112" max="112" width="21.1640625" bestFit="1" customWidth="1"/>
    <col min="113" max="113" width="22.5" bestFit="1" customWidth="1"/>
    <col min="114" max="114" width="17.6640625" bestFit="1" customWidth="1"/>
    <col min="115" max="115" width="16.33203125" bestFit="1" customWidth="1"/>
    <col min="116" max="116" width="19" bestFit="1" customWidth="1"/>
    <col min="117" max="117" width="22.5" bestFit="1" customWidth="1"/>
    <col min="118" max="118" width="26.33203125" bestFit="1" customWidth="1"/>
    <col min="119" max="119" width="29.33203125" bestFit="1" customWidth="1"/>
    <col min="120" max="120" width="22.1640625" bestFit="1" customWidth="1"/>
    <col min="121" max="121" width="26.33203125" bestFit="1" customWidth="1"/>
    <col min="122" max="122" width="27" bestFit="1" customWidth="1"/>
    <col min="123" max="123" width="20.5" bestFit="1" customWidth="1"/>
    <col min="124" max="124" width="16.5" bestFit="1" customWidth="1"/>
    <col min="125" max="125" width="20" bestFit="1" customWidth="1"/>
    <col min="126" max="126" width="19.6640625" bestFit="1" customWidth="1"/>
    <col min="127" max="127" width="28.6640625" bestFit="1" customWidth="1"/>
    <col min="128" max="128" width="19.5" bestFit="1" customWidth="1"/>
    <col min="129" max="129" width="18.5" bestFit="1" customWidth="1"/>
    <col min="130" max="130" width="24.1640625" bestFit="1" customWidth="1"/>
    <col min="131" max="131" width="30.1640625" bestFit="1" customWidth="1"/>
    <col min="132" max="132" width="18.83203125" bestFit="1" customWidth="1"/>
    <col min="133" max="133" width="22.1640625" bestFit="1" customWidth="1"/>
    <col min="134" max="134" width="24.6640625" bestFit="1" customWidth="1"/>
    <col min="135" max="135" width="18.83203125" bestFit="1" customWidth="1"/>
    <col min="136" max="136" width="22.6640625" bestFit="1" customWidth="1"/>
    <col min="137" max="137" width="17.5" bestFit="1" customWidth="1"/>
    <col min="138" max="138" width="24.83203125" bestFit="1" customWidth="1"/>
    <col min="139" max="139" width="18.6640625" bestFit="1" customWidth="1"/>
    <col min="140" max="140" width="20.5" bestFit="1" customWidth="1"/>
    <col min="141" max="141" width="20.6640625" bestFit="1" customWidth="1"/>
    <col min="142" max="142" width="24.33203125" bestFit="1" customWidth="1"/>
    <col min="143" max="143" width="22" bestFit="1" customWidth="1"/>
    <col min="144" max="144" width="21.5" bestFit="1" customWidth="1"/>
    <col min="145" max="145" width="16.33203125" bestFit="1" customWidth="1"/>
    <col min="146" max="146" width="18.5" bestFit="1" customWidth="1"/>
    <col min="147" max="147" width="22.5" bestFit="1" customWidth="1"/>
    <col min="148" max="148" width="18" bestFit="1" customWidth="1"/>
    <col min="149" max="149" width="23" bestFit="1" customWidth="1"/>
    <col min="150" max="150" width="25.5" bestFit="1" customWidth="1"/>
    <col min="151" max="151" width="19.1640625" bestFit="1" customWidth="1"/>
    <col min="152" max="152" width="19.6640625" bestFit="1" customWidth="1"/>
    <col min="153" max="153" width="31.33203125" bestFit="1" customWidth="1"/>
    <col min="154" max="154" width="18.33203125" bestFit="1" customWidth="1"/>
    <col min="155" max="155" width="24.1640625" bestFit="1" customWidth="1"/>
    <col min="156" max="156" width="30.1640625" bestFit="1" customWidth="1"/>
    <col min="157" max="157" width="9.1640625" bestFit="1" customWidth="1"/>
  </cols>
  <sheetData>
    <row r="3" spans="1:11" x14ac:dyDescent="0.2">
      <c r="A3" s="16" t="s">
        <v>2686</v>
      </c>
      <c r="B3" s="16" t="s">
        <v>2685</v>
      </c>
    </row>
    <row r="4" spans="1:11" x14ac:dyDescent="0.2">
      <c r="A4" s="16" t="s">
        <v>2682</v>
      </c>
      <c r="B4" t="s">
        <v>2683</v>
      </c>
      <c r="C4" t="s">
        <v>2676</v>
      </c>
      <c r="D4" t="s">
        <v>2677</v>
      </c>
      <c r="E4" t="s">
        <v>2678</v>
      </c>
      <c r="F4" t="s">
        <v>2684</v>
      </c>
    </row>
    <row r="5" spans="1:11" x14ac:dyDescent="0.2">
      <c r="A5" s="17" t="s">
        <v>2343</v>
      </c>
      <c r="B5" s="18"/>
      <c r="C5" s="18">
        <v>2</v>
      </c>
      <c r="D5" s="18"/>
      <c r="E5" s="18"/>
      <c r="F5" s="18">
        <v>2</v>
      </c>
      <c r="H5" t="s">
        <v>2343</v>
      </c>
      <c r="I5">
        <v>2</v>
      </c>
    </row>
    <row r="6" spans="1:11" x14ac:dyDescent="0.2">
      <c r="A6" s="17" t="s">
        <v>2295</v>
      </c>
      <c r="B6" s="18"/>
      <c r="C6" s="18">
        <v>2</v>
      </c>
      <c r="D6" s="18"/>
      <c r="E6" s="18"/>
      <c r="F6" s="18">
        <v>2</v>
      </c>
      <c r="H6" t="s">
        <v>2295</v>
      </c>
      <c r="I6">
        <v>2</v>
      </c>
    </row>
    <row r="7" spans="1:11" x14ac:dyDescent="0.2">
      <c r="A7" s="17" t="s">
        <v>2265</v>
      </c>
      <c r="B7" s="18"/>
      <c r="C7" s="18">
        <v>6</v>
      </c>
      <c r="D7" s="18"/>
      <c r="E7" s="18"/>
      <c r="F7" s="18">
        <v>6</v>
      </c>
      <c r="H7" t="s">
        <v>2265</v>
      </c>
      <c r="I7">
        <v>6</v>
      </c>
    </row>
    <row r="8" spans="1:11" x14ac:dyDescent="0.2">
      <c r="A8" s="17" t="s">
        <v>2362</v>
      </c>
      <c r="B8" s="18"/>
      <c r="C8" s="18">
        <v>1</v>
      </c>
      <c r="D8" s="18"/>
      <c r="E8" s="18"/>
      <c r="F8" s="18">
        <v>1</v>
      </c>
      <c r="H8" t="s">
        <v>2362</v>
      </c>
      <c r="I8">
        <v>1</v>
      </c>
    </row>
    <row r="9" spans="1:11" x14ac:dyDescent="0.2">
      <c r="A9" s="17" t="s">
        <v>2355</v>
      </c>
      <c r="B9" s="18"/>
      <c r="C9" s="18">
        <v>1</v>
      </c>
      <c r="D9" s="18"/>
      <c r="E9" s="18">
        <v>3</v>
      </c>
      <c r="F9" s="18">
        <v>4</v>
      </c>
      <c r="H9" t="s">
        <v>2355</v>
      </c>
      <c r="I9">
        <v>1</v>
      </c>
      <c r="K9">
        <v>3</v>
      </c>
    </row>
    <row r="10" spans="1:11" x14ac:dyDescent="0.2">
      <c r="A10" s="17" t="s">
        <v>1725</v>
      </c>
      <c r="B10" s="18"/>
      <c r="C10" s="18">
        <v>3</v>
      </c>
      <c r="D10" s="18"/>
      <c r="E10" s="18"/>
      <c r="F10" s="18">
        <v>3</v>
      </c>
      <c r="H10" t="s">
        <v>1725</v>
      </c>
      <c r="I10">
        <v>3</v>
      </c>
    </row>
    <row r="11" spans="1:11" x14ac:dyDescent="0.2">
      <c r="A11" s="17" t="s">
        <v>2392</v>
      </c>
      <c r="B11" s="18"/>
      <c r="C11" s="18">
        <v>1</v>
      </c>
      <c r="D11" s="18"/>
      <c r="E11" s="18"/>
      <c r="F11" s="18">
        <v>1</v>
      </c>
      <c r="H11" t="s">
        <v>2392</v>
      </c>
      <c r="I11">
        <v>1</v>
      </c>
    </row>
    <row r="12" spans="1:11" x14ac:dyDescent="0.2">
      <c r="A12" s="17" t="s">
        <v>2360</v>
      </c>
      <c r="B12" s="18"/>
      <c r="C12" s="18">
        <v>1</v>
      </c>
      <c r="D12" s="18"/>
      <c r="E12" s="18"/>
      <c r="F12" s="18">
        <v>1</v>
      </c>
      <c r="H12" t="s">
        <v>2360</v>
      </c>
      <c r="I12">
        <v>1</v>
      </c>
    </row>
    <row r="13" spans="1:11" x14ac:dyDescent="0.2">
      <c r="A13" s="17" t="s">
        <v>2297</v>
      </c>
      <c r="B13" s="18"/>
      <c r="C13" s="18">
        <v>1</v>
      </c>
      <c r="D13" s="18"/>
      <c r="E13" s="18"/>
      <c r="F13" s="18">
        <v>1</v>
      </c>
      <c r="H13" t="s">
        <v>2297</v>
      </c>
      <c r="I13">
        <v>1</v>
      </c>
    </row>
    <row r="14" spans="1:11" x14ac:dyDescent="0.2">
      <c r="A14" s="17" t="s">
        <v>2281</v>
      </c>
      <c r="B14" s="18"/>
      <c r="C14" s="18">
        <v>11</v>
      </c>
      <c r="D14" s="18"/>
      <c r="E14" s="18"/>
      <c r="F14" s="18">
        <v>11</v>
      </c>
      <c r="H14" t="s">
        <v>2281</v>
      </c>
      <c r="I14">
        <v>11</v>
      </c>
    </row>
    <row r="15" spans="1:11" x14ac:dyDescent="0.2">
      <c r="A15" s="17" t="s">
        <v>1757</v>
      </c>
      <c r="B15" s="18"/>
      <c r="C15" s="18">
        <v>8</v>
      </c>
      <c r="D15" s="18"/>
      <c r="E15" s="18"/>
      <c r="F15" s="18">
        <v>8</v>
      </c>
      <c r="H15" t="s">
        <v>1757</v>
      </c>
      <c r="I15">
        <v>8</v>
      </c>
    </row>
    <row r="16" spans="1:11" x14ac:dyDescent="0.2">
      <c r="A16" s="17" t="s">
        <v>2275</v>
      </c>
      <c r="B16" s="18"/>
      <c r="C16" s="18">
        <v>17</v>
      </c>
      <c r="D16" s="18"/>
      <c r="E16" s="18"/>
      <c r="F16" s="18">
        <v>17</v>
      </c>
      <c r="H16" t="s">
        <v>2275</v>
      </c>
      <c r="I16">
        <v>17</v>
      </c>
    </row>
    <row r="17" spans="1:9" x14ac:dyDescent="0.2">
      <c r="A17" s="17" t="s">
        <v>2303</v>
      </c>
      <c r="B17" s="18"/>
      <c r="C17" s="18">
        <v>13</v>
      </c>
      <c r="D17" s="18"/>
      <c r="E17" s="18"/>
      <c r="F17" s="18">
        <v>13</v>
      </c>
      <c r="H17" t="s">
        <v>2303</v>
      </c>
      <c r="I17">
        <v>13</v>
      </c>
    </row>
    <row r="18" spans="1:9" x14ac:dyDescent="0.2">
      <c r="A18" s="17" t="s">
        <v>2383</v>
      </c>
      <c r="B18" s="18"/>
      <c r="C18" s="18">
        <v>1</v>
      </c>
      <c r="D18" s="18"/>
      <c r="E18" s="18"/>
      <c r="F18" s="18">
        <v>1</v>
      </c>
      <c r="H18" t="s">
        <v>2383</v>
      </c>
      <c r="I18">
        <v>1</v>
      </c>
    </row>
    <row r="19" spans="1:9" x14ac:dyDescent="0.2">
      <c r="A19" s="17" t="s">
        <v>2340</v>
      </c>
      <c r="B19" s="18"/>
      <c r="C19" s="18">
        <v>1</v>
      </c>
      <c r="D19" s="18"/>
      <c r="E19" s="18"/>
      <c r="F19" s="18">
        <v>1</v>
      </c>
      <c r="H19" t="s">
        <v>2340</v>
      </c>
      <c r="I19">
        <v>1</v>
      </c>
    </row>
    <row r="20" spans="1:9" x14ac:dyDescent="0.2">
      <c r="A20" s="17" t="s">
        <v>2366</v>
      </c>
      <c r="B20" s="18"/>
      <c r="C20" s="18">
        <v>1</v>
      </c>
      <c r="D20" s="18"/>
      <c r="E20" s="18"/>
      <c r="F20" s="18">
        <v>1</v>
      </c>
      <c r="H20" t="s">
        <v>2366</v>
      </c>
      <c r="I20">
        <v>1</v>
      </c>
    </row>
    <row r="21" spans="1:9" x14ac:dyDescent="0.2">
      <c r="A21" s="17" t="s">
        <v>2387</v>
      </c>
      <c r="B21" s="18"/>
      <c r="C21" s="18">
        <v>1</v>
      </c>
      <c r="D21" s="18"/>
      <c r="E21" s="18"/>
      <c r="F21" s="18">
        <v>1</v>
      </c>
      <c r="H21" t="s">
        <v>2387</v>
      </c>
      <c r="I21">
        <v>1</v>
      </c>
    </row>
    <row r="22" spans="1:9" x14ac:dyDescent="0.2">
      <c r="A22" s="17" t="s">
        <v>2356</v>
      </c>
      <c r="B22" s="18"/>
      <c r="C22" s="18">
        <v>1</v>
      </c>
      <c r="D22" s="18"/>
      <c r="E22" s="18"/>
      <c r="F22" s="18">
        <v>1</v>
      </c>
      <c r="H22" t="s">
        <v>2356</v>
      </c>
      <c r="I22">
        <v>1</v>
      </c>
    </row>
    <row r="23" spans="1:9" x14ac:dyDescent="0.2">
      <c r="A23" s="17" t="s">
        <v>1771</v>
      </c>
      <c r="B23" s="18"/>
      <c r="C23" s="18">
        <v>1</v>
      </c>
      <c r="D23" s="18"/>
      <c r="E23" s="18"/>
      <c r="F23" s="18">
        <v>1</v>
      </c>
      <c r="H23" t="s">
        <v>1771</v>
      </c>
      <c r="I23">
        <v>1</v>
      </c>
    </row>
    <row r="24" spans="1:9" x14ac:dyDescent="0.2">
      <c r="A24" s="17" t="s">
        <v>2344</v>
      </c>
      <c r="B24" s="18"/>
      <c r="C24" s="18">
        <v>1</v>
      </c>
      <c r="D24" s="18"/>
      <c r="E24" s="18"/>
      <c r="F24" s="18">
        <v>1</v>
      </c>
      <c r="H24" t="s">
        <v>2344</v>
      </c>
      <c r="I24">
        <v>1</v>
      </c>
    </row>
    <row r="25" spans="1:9" x14ac:dyDescent="0.2">
      <c r="A25" s="17" t="s">
        <v>2364</v>
      </c>
      <c r="B25" s="18"/>
      <c r="C25" s="18">
        <v>1</v>
      </c>
      <c r="D25" s="18"/>
      <c r="E25" s="18"/>
      <c r="F25" s="18">
        <v>1</v>
      </c>
      <c r="H25" t="s">
        <v>2364</v>
      </c>
      <c r="I25">
        <v>1</v>
      </c>
    </row>
    <row r="26" spans="1:9" x14ac:dyDescent="0.2">
      <c r="A26" s="17" t="s">
        <v>2327</v>
      </c>
      <c r="B26" s="18"/>
      <c r="C26" s="18">
        <v>1</v>
      </c>
      <c r="D26" s="18"/>
      <c r="E26" s="18"/>
      <c r="F26" s="18">
        <v>1</v>
      </c>
      <c r="H26" t="s">
        <v>2327</v>
      </c>
      <c r="I26">
        <v>1</v>
      </c>
    </row>
    <row r="27" spans="1:9" x14ac:dyDescent="0.2">
      <c r="A27" s="17" t="s">
        <v>1742</v>
      </c>
      <c r="B27" s="18"/>
      <c r="C27" s="18">
        <v>2</v>
      </c>
      <c r="D27" s="18"/>
      <c r="E27" s="18"/>
      <c r="F27" s="18">
        <v>2</v>
      </c>
      <c r="H27" t="s">
        <v>1742</v>
      </c>
      <c r="I27">
        <v>2</v>
      </c>
    </row>
    <row r="28" spans="1:9" x14ac:dyDescent="0.2">
      <c r="A28" s="17" t="s">
        <v>2384</v>
      </c>
      <c r="B28" s="18"/>
      <c r="C28" s="18">
        <v>1</v>
      </c>
      <c r="D28" s="18"/>
      <c r="E28" s="18"/>
      <c r="F28" s="18">
        <v>1</v>
      </c>
      <c r="H28" t="s">
        <v>2384</v>
      </c>
      <c r="I28">
        <v>1</v>
      </c>
    </row>
    <row r="29" spans="1:9" x14ac:dyDescent="0.2">
      <c r="A29" s="17" t="s">
        <v>2339</v>
      </c>
      <c r="B29" s="18"/>
      <c r="C29" s="18">
        <v>1</v>
      </c>
      <c r="D29" s="18"/>
      <c r="E29" s="18"/>
      <c r="F29" s="18">
        <v>1</v>
      </c>
      <c r="H29" t="s">
        <v>2339</v>
      </c>
      <c r="I29">
        <v>1</v>
      </c>
    </row>
    <row r="30" spans="1:9" x14ac:dyDescent="0.2">
      <c r="A30" s="17" t="s">
        <v>2270</v>
      </c>
      <c r="B30" s="18"/>
      <c r="C30" s="18">
        <v>1</v>
      </c>
      <c r="D30" s="18"/>
      <c r="E30" s="18"/>
      <c r="F30" s="18">
        <v>1</v>
      </c>
      <c r="H30" t="s">
        <v>2270</v>
      </c>
      <c r="I30">
        <v>1</v>
      </c>
    </row>
    <row r="31" spans="1:9" x14ac:dyDescent="0.2">
      <c r="A31" s="17" t="s">
        <v>2374</v>
      </c>
      <c r="B31" s="18"/>
      <c r="C31" s="18">
        <v>1</v>
      </c>
      <c r="D31" s="18"/>
      <c r="E31" s="18"/>
      <c r="F31" s="18">
        <v>1</v>
      </c>
      <c r="H31" t="s">
        <v>2374</v>
      </c>
      <c r="I31">
        <v>1</v>
      </c>
    </row>
    <row r="32" spans="1:9" x14ac:dyDescent="0.2">
      <c r="A32" s="17" t="s">
        <v>2330</v>
      </c>
      <c r="B32" s="18"/>
      <c r="C32" s="18">
        <v>1</v>
      </c>
      <c r="D32" s="18"/>
      <c r="E32" s="18"/>
      <c r="F32" s="18">
        <v>1</v>
      </c>
      <c r="H32" t="s">
        <v>2330</v>
      </c>
      <c r="I32">
        <v>1</v>
      </c>
    </row>
    <row r="33" spans="1:9" x14ac:dyDescent="0.2">
      <c r="A33" s="17" t="s">
        <v>2314</v>
      </c>
      <c r="B33" s="18"/>
      <c r="C33" s="18">
        <v>6</v>
      </c>
      <c r="D33" s="18"/>
      <c r="E33" s="18"/>
      <c r="F33" s="18">
        <v>6</v>
      </c>
      <c r="H33" t="s">
        <v>2314</v>
      </c>
      <c r="I33">
        <v>6</v>
      </c>
    </row>
    <row r="34" spans="1:9" x14ac:dyDescent="0.2">
      <c r="A34" s="17" t="s">
        <v>2329</v>
      </c>
      <c r="B34" s="18"/>
      <c r="C34" s="18">
        <v>2</v>
      </c>
      <c r="D34" s="18"/>
      <c r="E34" s="18"/>
      <c r="F34" s="18">
        <v>2</v>
      </c>
      <c r="H34" t="s">
        <v>2329</v>
      </c>
      <c r="I34">
        <v>2</v>
      </c>
    </row>
    <row r="35" spans="1:9" x14ac:dyDescent="0.2">
      <c r="A35" s="17" t="s">
        <v>2348</v>
      </c>
      <c r="B35" s="18"/>
      <c r="C35" s="18">
        <v>1</v>
      </c>
      <c r="D35" s="18"/>
      <c r="E35" s="18"/>
      <c r="F35" s="18">
        <v>1</v>
      </c>
      <c r="H35" t="s">
        <v>2348</v>
      </c>
      <c r="I35">
        <v>1</v>
      </c>
    </row>
    <row r="36" spans="1:9" x14ac:dyDescent="0.2">
      <c r="A36" s="17" t="s">
        <v>2313</v>
      </c>
      <c r="B36" s="18"/>
      <c r="C36" s="18">
        <v>2</v>
      </c>
      <c r="D36" s="18"/>
      <c r="E36" s="18"/>
      <c r="F36" s="18">
        <v>2</v>
      </c>
      <c r="H36" t="s">
        <v>2313</v>
      </c>
      <c r="I36">
        <v>2</v>
      </c>
    </row>
    <row r="37" spans="1:9" x14ac:dyDescent="0.2">
      <c r="A37" s="17" t="s">
        <v>2332</v>
      </c>
      <c r="B37" s="18"/>
      <c r="C37" s="18">
        <v>3</v>
      </c>
      <c r="D37" s="18"/>
      <c r="E37" s="18"/>
      <c r="F37" s="18">
        <v>3</v>
      </c>
      <c r="H37" t="s">
        <v>2332</v>
      </c>
      <c r="I37">
        <v>3</v>
      </c>
    </row>
    <row r="38" spans="1:9" x14ac:dyDescent="0.2">
      <c r="A38" s="17" t="s">
        <v>2282</v>
      </c>
      <c r="B38" s="18"/>
      <c r="C38" s="18">
        <v>1</v>
      </c>
      <c r="D38" s="18"/>
      <c r="E38" s="18"/>
      <c r="F38" s="18">
        <v>1</v>
      </c>
      <c r="H38" t="s">
        <v>2282</v>
      </c>
      <c r="I38">
        <v>1</v>
      </c>
    </row>
    <row r="39" spans="1:9" x14ac:dyDescent="0.2">
      <c r="A39" s="17" t="s">
        <v>2311</v>
      </c>
      <c r="B39" s="18"/>
      <c r="C39" s="18">
        <v>1</v>
      </c>
      <c r="D39" s="18"/>
      <c r="E39" s="18"/>
      <c r="F39" s="18">
        <v>1</v>
      </c>
      <c r="H39" t="s">
        <v>2311</v>
      </c>
      <c r="I39">
        <v>1</v>
      </c>
    </row>
    <row r="40" spans="1:9" x14ac:dyDescent="0.2">
      <c r="A40" s="17" t="s">
        <v>2289</v>
      </c>
      <c r="B40" s="18"/>
      <c r="C40" s="18">
        <v>12</v>
      </c>
      <c r="D40" s="18"/>
      <c r="E40" s="18"/>
      <c r="F40" s="18">
        <v>12</v>
      </c>
      <c r="H40" t="s">
        <v>2289</v>
      </c>
      <c r="I40">
        <v>12</v>
      </c>
    </row>
    <row r="41" spans="1:9" x14ac:dyDescent="0.2">
      <c r="A41" s="17" t="s">
        <v>2290</v>
      </c>
      <c r="B41" s="18"/>
      <c r="C41" s="18">
        <v>2</v>
      </c>
      <c r="D41" s="18"/>
      <c r="E41" s="18"/>
      <c r="F41" s="18">
        <v>2</v>
      </c>
      <c r="H41" t="s">
        <v>2290</v>
      </c>
      <c r="I41">
        <v>2</v>
      </c>
    </row>
    <row r="42" spans="1:9" x14ac:dyDescent="0.2">
      <c r="A42" s="17" t="s">
        <v>1710</v>
      </c>
      <c r="B42" s="18"/>
      <c r="C42" s="18">
        <v>1</v>
      </c>
      <c r="D42" s="18"/>
      <c r="E42" s="18"/>
      <c r="F42" s="18">
        <v>1</v>
      </c>
      <c r="H42" t="s">
        <v>1710</v>
      </c>
      <c r="I42">
        <v>1</v>
      </c>
    </row>
    <row r="43" spans="1:9" x14ac:dyDescent="0.2">
      <c r="A43" s="17" t="s">
        <v>2292</v>
      </c>
      <c r="B43" s="18"/>
      <c r="C43" s="18">
        <v>1</v>
      </c>
      <c r="D43" s="18"/>
      <c r="E43" s="18"/>
      <c r="F43" s="18">
        <v>1</v>
      </c>
      <c r="H43" t="s">
        <v>2292</v>
      </c>
      <c r="I43">
        <v>1</v>
      </c>
    </row>
    <row r="44" spans="1:9" x14ac:dyDescent="0.2">
      <c r="A44" s="17" t="s">
        <v>2391</v>
      </c>
      <c r="B44" s="18"/>
      <c r="C44" s="18">
        <v>1</v>
      </c>
      <c r="D44" s="18"/>
      <c r="E44" s="18"/>
      <c r="F44" s="18">
        <v>1</v>
      </c>
      <c r="H44" t="s">
        <v>2391</v>
      </c>
      <c r="I44">
        <v>1</v>
      </c>
    </row>
    <row r="45" spans="1:9" x14ac:dyDescent="0.2">
      <c r="A45" s="17" t="s">
        <v>2352</v>
      </c>
      <c r="B45" s="18"/>
      <c r="C45" s="18">
        <v>4</v>
      </c>
      <c r="D45" s="18"/>
      <c r="E45" s="18"/>
      <c r="F45" s="18">
        <v>4</v>
      </c>
      <c r="H45" t="s">
        <v>2352</v>
      </c>
      <c r="I45">
        <v>4</v>
      </c>
    </row>
    <row r="46" spans="1:9" x14ac:dyDescent="0.2">
      <c r="A46" s="17" t="s">
        <v>2336</v>
      </c>
      <c r="B46" s="18"/>
      <c r="C46" s="18">
        <v>1</v>
      </c>
      <c r="D46" s="18"/>
      <c r="E46" s="18"/>
      <c r="F46" s="18">
        <v>1</v>
      </c>
      <c r="H46" t="s">
        <v>2336</v>
      </c>
      <c r="I46">
        <v>1</v>
      </c>
    </row>
    <row r="47" spans="1:9" x14ac:dyDescent="0.2">
      <c r="A47" s="17" t="s">
        <v>1746</v>
      </c>
      <c r="B47" s="18"/>
      <c r="C47" s="18">
        <v>3</v>
      </c>
      <c r="D47" s="18"/>
      <c r="E47" s="18"/>
      <c r="F47" s="18">
        <v>3</v>
      </c>
      <c r="H47" t="s">
        <v>1746</v>
      </c>
      <c r="I47">
        <v>3</v>
      </c>
    </row>
    <row r="48" spans="1:9" x14ac:dyDescent="0.2">
      <c r="A48" s="17" t="s">
        <v>2346</v>
      </c>
      <c r="B48" s="18"/>
      <c r="C48" s="18">
        <v>1</v>
      </c>
      <c r="D48" s="18"/>
      <c r="E48" s="18"/>
      <c r="F48" s="18">
        <v>1</v>
      </c>
      <c r="H48" t="s">
        <v>2346</v>
      </c>
      <c r="I48">
        <v>1</v>
      </c>
    </row>
    <row r="49" spans="1:10" x14ac:dyDescent="0.2">
      <c r="A49" s="17" t="s">
        <v>2319</v>
      </c>
      <c r="B49" s="18"/>
      <c r="C49" s="18">
        <v>2</v>
      </c>
      <c r="D49" s="18"/>
      <c r="E49" s="18"/>
      <c r="F49" s="18">
        <v>2</v>
      </c>
      <c r="H49" t="s">
        <v>2319</v>
      </c>
      <c r="I49">
        <v>2</v>
      </c>
    </row>
    <row r="50" spans="1:10" x14ac:dyDescent="0.2">
      <c r="A50" s="17" t="s">
        <v>2301</v>
      </c>
      <c r="B50" s="18"/>
      <c r="C50" s="18">
        <v>1</v>
      </c>
      <c r="D50" s="18"/>
      <c r="E50" s="18"/>
      <c r="F50" s="18">
        <v>1</v>
      </c>
      <c r="H50" t="s">
        <v>2301</v>
      </c>
      <c r="I50">
        <v>1</v>
      </c>
    </row>
    <row r="51" spans="1:10" x14ac:dyDescent="0.2">
      <c r="A51" s="17" t="s">
        <v>2286</v>
      </c>
      <c r="B51" s="18"/>
      <c r="C51" s="18">
        <v>19</v>
      </c>
      <c r="D51" s="18"/>
      <c r="E51" s="18"/>
      <c r="F51" s="18">
        <v>19</v>
      </c>
      <c r="H51" t="s">
        <v>2286</v>
      </c>
      <c r="I51">
        <v>19</v>
      </c>
    </row>
    <row r="52" spans="1:10" x14ac:dyDescent="0.2">
      <c r="A52" s="17" t="s">
        <v>2350</v>
      </c>
      <c r="B52" s="18"/>
      <c r="C52" s="18">
        <v>2</v>
      </c>
      <c r="D52" s="18"/>
      <c r="E52" s="18"/>
      <c r="F52" s="18">
        <v>2</v>
      </c>
      <c r="H52" t="s">
        <v>2350</v>
      </c>
      <c r="I52">
        <v>2</v>
      </c>
    </row>
    <row r="53" spans="1:10" x14ac:dyDescent="0.2">
      <c r="A53" s="17" t="s">
        <v>2396</v>
      </c>
      <c r="B53" s="18"/>
      <c r="C53" s="18">
        <v>1</v>
      </c>
      <c r="D53" s="18"/>
      <c r="E53" s="18"/>
      <c r="F53" s="18">
        <v>1</v>
      </c>
      <c r="H53" t="s">
        <v>2396</v>
      </c>
      <c r="I53">
        <v>1</v>
      </c>
    </row>
    <row r="54" spans="1:10" x14ac:dyDescent="0.2">
      <c r="A54" s="17" t="s">
        <v>2345</v>
      </c>
      <c r="B54" s="18"/>
      <c r="C54" s="18">
        <v>6</v>
      </c>
      <c r="D54" s="18"/>
      <c r="E54" s="18"/>
      <c r="F54" s="18">
        <v>6</v>
      </c>
      <c r="H54" t="s">
        <v>2345</v>
      </c>
      <c r="I54">
        <v>6</v>
      </c>
    </row>
    <row r="55" spans="1:10" x14ac:dyDescent="0.2">
      <c r="A55" s="17" t="s">
        <v>1753</v>
      </c>
      <c r="B55" s="18"/>
      <c r="C55" s="18">
        <v>1</v>
      </c>
      <c r="D55" s="18"/>
      <c r="E55" s="18"/>
      <c r="F55" s="18">
        <v>1</v>
      </c>
      <c r="H55" t="s">
        <v>1753</v>
      </c>
      <c r="I55">
        <v>1</v>
      </c>
    </row>
    <row r="56" spans="1:10" x14ac:dyDescent="0.2">
      <c r="A56" s="17" t="s">
        <v>2309</v>
      </c>
      <c r="B56" s="18"/>
      <c r="C56" s="18">
        <v>2</v>
      </c>
      <c r="D56" s="18"/>
      <c r="E56" s="18"/>
      <c r="F56" s="18">
        <v>2</v>
      </c>
      <c r="H56" t="s">
        <v>2309</v>
      </c>
      <c r="I56">
        <v>2</v>
      </c>
    </row>
    <row r="57" spans="1:10" x14ac:dyDescent="0.2">
      <c r="A57" s="17" t="s">
        <v>2342</v>
      </c>
      <c r="B57" s="18"/>
      <c r="C57" s="18">
        <v>1</v>
      </c>
      <c r="D57" s="18"/>
      <c r="E57" s="18"/>
      <c r="F57" s="18">
        <v>1</v>
      </c>
      <c r="H57" t="s">
        <v>2342</v>
      </c>
      <c r="I57">
        <v>1</v>
      </c>
    </row>
    <row r="58" spans="1:10" x14ac:dyDescent="0.2">
      <c r="A58" s="17" t="s">
        <v>2335</v>
      </c>
      <c r="B58" s="18"/>
      <c r="C58" s="18">
        <v>1</v>
      </c>
      <c r="D58" s="18"/>
      <c r="E58" s="18"/>
      <c r="F58" s="18">
        <v>1</v>
      </c>
      <c r="H58" t="s">
        <v>2335</v>
      </c>
      <c r="I58">
        <v>1</v>
      </c>
    </row>
    <row r="59" spans="1:10" x14ac:dyDescent="0.2">
      <c r="A59" s="17" t="s">
        <v>2325</v>
      </c>
      <c r="B59" s="18"/>
      <c r="C59" s="18">
        <v>1</v>
      </c>
      <c r="D59" s="18"/>
      <c r="E59" s="18"/>
      <c r="F59" s="18">
        <v>1</v>
      </c>
      <c r="H59" t="s">
        <v>2325</v>
      </c>
      <c r="I59">
        <v>1</v>
      </c>
    </row>
    <row r="60" spans="1:10" x14ac:dyDescent="0.2">
      <c r="A60" s="17" t="s">
        <v>2357</v>
      </c>
      <c r="B60" s="18"/>
      <c r="C60" s="18">
        <v>1</v>
      </c>
      <c r="D60" s="18"/>
      <c r="E60" s="18"/>
      <c r="F60" s="18">
        <v>1</v>
      </c>
      <c r="H60" t="s">
        <v>2357</v>
      </c>
      <c r="I60">
        <v>1</v>
      </c>
    </row>
    <row r="61" spans="1:10" x14ac:dyDescent="0.2">
      <c r="A61" s="17" t="s">
        <v>2310</v>
      </c>
      <c r="B61" s="18"/>
      <c r="C61" s="18">
        <v>1</v>
      </c>
      <c r="D61" s="18"/>
      <c r="E61" s="18"/>
      <c r="F61" s="18">
        <v>1</v>
      </c>
      <c r="H61" t="s">
        <v>2310</v>
      </c>
      <c r="I61">
        <v>1</v>
      </c>
    </row>
    <row r="62" spans="1:10" x14ac:dyDescent="0.2">
      <c r="A62" s="17" t="s">
        <v>2376</v>
      </c>
      <c r="B62" s="18"/>
      <c r="C62" s="18">
        <v>1</v>
      </c>
      <c r="D62" s="18"/>
      <c r="E62" s="18"/>
      <c r="F62" s="18">
        <v>1</v>
      </c>
      <c r="H62" t="s">
        <v>2376</v>
      </c>
      <c r="I62">
        <v>1</v>
      </c>
    </row>
    <row r="63" spans="1:10" x14ac:dyDescent="0.2">
      <c r="A63" s="17" t="s">
        <v>1777</v>
      </c>
      <c r="B63" s="18"/>
      <c r="C63" s="18">
        <v>27</v>
      </c>
      <c r="D63" s="18">
        <v>101</v>
      </c>
      <c r="E63" s="18"/>
      <c r="F63" s="18">
        <v>128</v>
      </c>
      <c r="H63" t="s">
        <v>1777</v>
      </c>
      <c r="I63">
        <v>27</v>
      </c>
      <c r="J63">
        <v>101</v>
      </c>
    </row>
    <row r="64" spans="1:10" x14ac:dyDescent="0.2">
      <c r="A64" s="17" t="s">
        <v>2373</v>
      </c>
      <c r="B64" s="18"/>
      <c r="C64" s="18">
        <v>1</v>
      </c>
      <c r="D64" s="18"/>
      <c r="E64" s="18"/>
      <c r="F64" s="18">
        <v>1</v>
      </c>
      <c r="H64" t="s">
        <v>2373</v>
      </c>
      <c r="I64">
        <v>1</v>
      </c>
    </row>
    <row r="65" spans="1:11" x14ac:dyDescent="0.2">
      <c r="A65" s="17" t="s">
        <v>2285</v>
      </c>
      <c r="B65" s="18"/>
      <c r="C65" s="18">
        <v>1</v>
      </c>
      <c r="D65" s="18"/>
      <c r="E65" s="18"/>
      <c r="F65" s="18">
        <v>1</v>
      </c>
      <c r="H65" t="s">
        <v>2285</v>
      </c>
      <c r="I65">
        <v>1</v>
      </c>
    </row>
    <row r="66" spans="1:11" x14ac:dyDescent="0.2">
      <c r="A66" s="17" t="s">
        <v>2294</v>
      </c>
      <c r="B66" s="18"/>
      <c r="C66" s="18">
        <v>2</v>
      </c>
      <c r="D66" s="18"/>
      <c r="E66" s="18"/>
      <c r="F66" s="18">
        <v>2</v>
      </c>
      <c r="H66" t="s">
        <v>2294</v>
      </c>
      <c r="I66">
        <v>2</v>
      </c>
    </row>
    <row r="67" spans="1:11" x14ac:dyDescent="0.2">
      <c r="A67" s="17" t="s">
        <v>2382</v>
      </c>
      <c r="B67" s="18"/>
      <c r="C67" s="18">
        <v>1</v>
      </c>
      <c r="D67" s="18"/>
      <c r="E67" s="18"/>
      <c r="F67" s="18">
        <v>1</v>
      </c>
      <c r="H67" t="s">
        <v>2382</v>
      </c>
      <c r="I67">
        <v>1</v>
      </c>
    </row>
    <row r="68" spans="1:11" x14ac:dyDescent="0.2">
      <c r="A68" s="17" t="s">
        <v>2320</v>
      </c>
      <c r="B68" s="18"/>
      <c r="C68" s="18">
        <v>4</v>
      </c>
      <c r="D68" s="18"/>
      <c r="E68" s="18"/>
      <c r="F68" s="18">
        <v>4</v>
      </c>
      <c r="H68" t="s">
        <v>2320</v>
      </c>
      <c r="I68">
        <v>4</v>
      </c>
    </row>
    <row r="69" spans="1:11" x14ac:dyDescent="0.2">
      <c r="A69" s="17" t="s">
        <v>2361</v>
      </c>
      <c r="B69" s="18"/>
      <c r="C69" s="18">
        <v>1</v>
      </c>
      <c r="D69" s="18"/>
      <c r="E69" s="18"/>
      <c r="F69" s="18">
        <v>1</v>
      </c>
      <c r="H69" t="s">
        <v>2361</v>
      </c>
      <c r="I69">
        <v>1</v>
      </c>
    </row>
    <row r="70" spans="1:11" x14ac:dyDescent="0.2">
      <c r="A70" s="17" t="s">
        <v>2380</v>
      </c>
      <c r="B70" s="18"/>
      <c r="C70" s="18">
        <v>1</v>
      </c>
      <c r="D70" s="18"/>
      <c r="E70" s="18"/>
      <c r="F70" s="18">
        <v>1</v>
      </c>
      <c r="H70" t="s">
        <v>2380</v>
      </c>
      <c r="I70">
        <v>1</v>
      </c>
    </row>
    <row r="71" spans="1:11" x14ac:dyDescent="0.2">
      <c r="A71" s="17" t="s">
        <v>2379</v>
      </c>
      <c r="B71" s="18"/>
      <c r="C71" s="18">
        <v>1</v>
      </c>
      <c r="D71" s="18"/>
      <c r="E71" s="18"/>
      <c r="F71" s="18">
        <v>1</v>
      </c>
      <c r="H71" t="s">
        <v>2379</v>
      </c>
      <c r="I71">
        <v>1</v>
      </c>
    </row>
    <row r="72" spans="1:11" x14ac:dyDescent="0.2">
      <c r="A72" s="17" t="s">
        <v>2338</v>
      </c>
      <c r="B72" s="18"/>
      <c r="C72" s="18">
        <v>2</v>
      </c>
      <c r="D72" s="18"/>
      <c r="E72" s="18"/>
      <c r="F72" s="18">
        <v>2</v>
      </c>
      <c r="H72" t="s">
        <v>2338</v>
      </c>
      <c r="I72">
        <v>2</v>
      </c>
    </row>
    <row r="73" spans="1:11" x14ac:dyDescent="0.2">
      <c r="A73" s="17" t="s">
        <v>2394</v>
      </c>
      <c r="B73" s="18"/>
      <c r="C73" s="18">
        <v>1</v>
      </c>
      <c r="D73" s="18"/>
      <c r="E73" s="18"/>
      <c r="F73" s="18">
        <v>1</v>
      </c>
      <c r="H73" t="s">
        <v>2394</v>
      </c>
      <c r="I73">
        <v>1</v>
      </c>
    </row>
    <row r="74" spans="1:11" x14ac:dyDescent="0.2">
      <c r="A74" s="17" t="s">
        <v>2268</v>
      </c>
      <c r="B74" s="18"/>
      <c r="C74" s="18">
        <v>4</v>
      </c>
      <c r="D74" s="18"/>
      <c r="E74" s="18"/>
      <c r="F74" s="18">
        <v>4</v>
      </c>
      <c r="H74" t="s">
        <v>2268</v>
      </c>
      <c r="I74">
        <v>4</v>
      </c>
    </row>
    <row r="75" spans="1:11" x14ac:dyDescent="0.2">
      <c r="A75" s="17" t="s">
        <v>1744</v>
      </c>
      <c r="B75" s="18"/>
      <c r="C75" s="18">
        <v>1</v>
      </c>
      <c r="D75" s="18"/>
      <c r="E75" s="18"/>
      <c r="F75" s="18">
        <v>1</v>
      </c>
      <c r="H75" t="s">
        <v>1744</v>
      </c>
      <c r="I75">
        <v>1</v>
      </c>
    </row>
    <row r="76" spans="1:11" x14ac:dyDescent="0.2">
      <c r="A76" s="17" t="s">
        <v>1727</v>
      </c>
      <c r="B76" s="18"/>
      <c r="C76" s="18">
        <v>18</v>
      </c>
      <c r="D76" s="18"/>
      <c r="E76" s="18">
        <v>4</v>
      </c>
      <c r="F76" s="18">
        <v>22</v>
      </c>
      <c r="H76" t="s">
        <v>1727</v>
      </c>
      <c r="I76">
        <v>18</v>
      </c>
      <c r="K76">
        <v>4</v>
      </c>
    </row>
    <row r="77" spans="1:11" x14ac:dyDescent="0.2">
      <c r="A77" s="17" t="s">
        <v>2273</v>
      </c>
      <c r="B77" s="18"/>
      <c r="C77" s="18">
        <v>1</v>
      </c>
      <c r="D77" s="18"/>
      <c r="E77" s="18"/>
      <c r="F77" s="18">
        <v>1</v>
      </c>
      <c r="H77" t="s">
        <v>2273</v>
      </c>
      <c r="I77">
        <v>1</v>
      </c>
    </row>
    <row r="78" spans="1:11" x14ac:dyDescent="0.2">
      <c r="A78" s="17" t="s">
        <v>2266</v>
      </c>
      <c r="B78" s="18"/>
      <c r="C78" s="18">
        <v>5</v>
      </c>
      <c r="D78" s="18"/>
      <c r="E78" s="18"/>
      <c r="F78" s="18">
        <v>5</v>
      </c>
      <c r="H78" t="s">
        <v>2266</v>
      </c>
      <c r="I78">
        <v>5</v>
      </c>
    </row>
    <row r="79" spans="1:11" x14ac:dyDescent="0.2">
      <c r="A79" s="17" t="s">
        <v>2308</v>
      </c>
      <c r="B79" s="18"/>
      <c r="C79" s="18">
        <v>4</v>
      </c>
      <c r="D79" s="18"/>
      <c r="E79" s="18"/>
      <c r="F79" s="18">
        <v>4</v>
      </c>
      <c r="H79" t="s">
        <v>2308</v>
      </c>
      <c r="I79">
        <v>4</v>
      </c>
    </row>
    <row r="80" spans="1:11" x14ac:dyDescent="0.2">
      <c r="A80" s="17" t="s">
        <v>2284</v>
      </c>
      <c r="B80" s="18"/>
      <c r="C80" s="18">
        <v>13</v>
      </c>
      <c r="D80" s="18"/>
      <c r="E80" s="18"/>
      <c r="F80" s="18">
        <v>13</v>
      </c>
      <c r="H80" t="s">
        <v>2284</v>
      </c>
      <c r="I80">
        <v>13</v>
      </c>
    </row>
    <row r="81" spans="1:11" x14ac:dyDescent="0.2">
      <c r="A81" s="17" t="s">
        <v>2305</v>
      </c>
      <c r="B81" s="18"/>
      <c r="C81" s="18">
        <v>1</v>
      </c>
      <c r="D81" s="18"/>
      <c r="E81" s="18"/>
      <c r="F81" s="18">
        <v>1</v>
      </c>
      <c r="H81" t="s">
        <v>2305</v>
      </c>
      <c r="I81">
        <v>1</v>
      </c>
    </row>
    <row r="82" spans="1:11" x14ac:dyDescent="0.2">
      <c r="A82" s="17" t="s">
        <v>2363</v>
      </c>
      <c r="B82" s="18"/>
      <c r="C82" s="18">
        <v>1</v>
      </c>
      <c r="D82" s="18"/>
      <c r="E82" s="18"/>
      <c r="F82" s="18">
        <v>1</v>
      </c>
      <c r="H82" t="s">
        <v>2363</v>
      </c>
      <c r="I82">
        <v>1</v>
      </c>
    </row>
    <row r="83" spans="1:11" x14ac:dyDescent="0.2">
      <c r="A83" s="17" t="s">
        <v>2291</v>
      </c>
      <c r="B83" s="18"/>
      <c r="C83" s="18">
        <v>2</v>
      </c>
      <c r="D83" s="18"/>
      <c r="E83" s="18"/>
      <c r="F83" s="18">
        <v>2</v>
      </c>
      <c r="H83" t="s">
        <v>2291</v>
      </c>
      <c r="I83">
        <v>2</v>
      </c>
    </row>
    <row r="84" spans="1:11" x14ac:dyDescent="0.2">
      <c r="A84" s="17" t="s">
        <v>2307</v>
      </c>
      <c r="B84" s="18"/>
      <c r="C84" s="18">
        <v>7</v>
      </c>
      <c r="D84" s="18"/>
      <c r="E84" s="18"/>
      <c r="F84" s="18">
        <v>7</v>
      </c>
      <c r="H84" t="s">
        <v>2307</v>
      </c>
      <c r="I84">
        <v>7</v>
      </c>
    </row>
    <row r="85" spans="1:11" x14ac:dyDescent="0.2">
      <c r="A85" s="17" t="s">
        <v>2323</v>
      </c>
      <c r="B85" s="18"/>
      <c r="C85" s="18">
        <v>6</v>
      </c>
      <c r="D85" s="18"/>
      <c r="E85" s="18"/>
      <c r="F85" s="18">
        <v>6</v>
      </c>
      <c r="H85" t="s">
        <v>2323</v>
      </c>
      <c r="I85">
        <v>6</v>
      </c>
    </row>
    <row r="86" spans="1:11" x14ac:dyDescent="0.2">
      <c r="A86" s="17" t="s">
        <v>2395</v>
      </c>
      <c r="B86" s="18"/>
      <c r="C86" s="18">
        <v>1</v>
      </c>
      <c r="D86" s="18"/>
      <c r="E86" s="18"/>
      <c r="F86" s="18">
        <v>1</v>
      </c>
      <c r="H86" t="s">
        <v>2395</v>
      </c>
      <c r="I86">
        <v>1</v>
      </c>
    </row>
    <row r="87" spans="1:11" x14ac:dyDescent="0.2">
      <c r="A87" s="17" t="s">
        <v>2351</v>
      </c>
      <c r="B87" s="18"/>
      <c r="C87" s="18">
        <v>1</v>
      </c>
      <c r="D87" s="18"/>
      <c r="E87" s="18"/>
      <c r="F87" s="18">
        <v>1</v>
      </c>
      <c r="H87" t="s">
        <v>2351</v>
      </c>
      <c r="I87">
        <v>1</v>
      </c>
    </row>
    <row r="88" spans="1:11" x14ac:dyDescent="0.2">
      <c r="A88" s="17" t="s">
        <v>2377</v>
      </c>
      <c r="B88" s="18"/>
      <c r="C88" s="18">
        <v>1</v>
      </c>
      <c r="D88" s="18"/>
      <c r="E88" s="18"/>
      <c r="F88" s="18">
        <v>1</v>
      </c>
      <c r="H88" t="s">
        <v>2377</v>
      </c>
      <c r="I88">
        <v>1</v>
      </c>
    </row>
    <row r="89" spans="1:11" x14ac:dyDescent="0.2">
      <c r="A89" s="17" t="s">
        <v>1765</v>
      </c>
      <c r="B89" s="18"/>
      <c r="C89" s="18">
        <v>2</v>
      </c>
      <c r="D89" s="18"/>
      <c r="E89" s="18"/>
      <c r="F89" s="18">
        <v>2</v>
      </c>
      <c r="H89" t="s">
        <v>1765</v>
      </c>
      <c r="I89">
        <v>2</v>
      </c>
    </row>
    <row r="90" spans="1:11" x14ac:dyDescent="0.2">
      <c r="A90" s="17" t="s">
        <v>2365</v>
      </c>
      <c r="B90" s="18"/>
      <c r="C90" s="18">
        <v>2</v>
      </c>
      <c r="D90" s="18"/>
      <c r="E90" s="18"/>
      <c r="F90" s="18">
        <v>2</v>
      </c>
      <c r="H90" t="s">
        <v>2365</v>
      </c>
      <c r="I90">
        <v>2</v>
      </c>
    </row>
    <row r="91" spans="1:11" x14ac:dyDescent="0.2">
      <c r="A91" s="17" t="s">
        <v>2341</v>
      </c>
      <c r="B91" s="18"/>
      <c r="C91" s="18">
        <v>2</v>
      </c>
      <c r="D91" s="18"/>
      <c r="E91" s="18"/>
      <c r="F91" s="18">
        <v>2</v>
      </c>
      <c r="H91" t="s">
        <v>2341</v>
      </c>
      <c r="I91">
        <v>2</v>
      </c>
    </row>
    <row r="92" spans="1:11" x14ac:dyDescent="0.2">
      <c r="A92" s="17" t="s">
        <v>2397</v>
      </c>
      <c r="B92" s="18"/>
      <c r="C92" s="18">
        <v>1</v>
      </c>
      <c r="D92" s="18"/>
      <c r="E92" s="18"/>
      <c r="F92" s="18">
        <v>1</v>
      </c>
      <c r="H92" t="s">
        <v>2397</v>
      </c>
      <c r="I92">
        <v>1</v>
      </c>
    </row>
    <row r="93" spans="1:11" x14ac:dyDescent="0.2">
      <c r="A93" s="17" t="s">
        <v>2393</v>
      </c>
      <c r="B93" s="18"/>
      <c r="C93" s="18">
        <v>1</v>
      </c>
      <c r="D93" s="18"/>
      <c r="E93" s="18"/>
      <c r="F93" s="18">
        <v>1</v>
      </c>
      <c r="H93" t="s">
        <v>2393</v>
      </c>
      <c r="I93">
        <v>1</v>
      </c>
    </row>
    <row r="94" spans="1:11" x14ac:dyDescent="0.2">
      <c r="A94" s="17" t="s">
        <v>2372</v>
      </c>
      <c r="B94" s="18"/>
      <c r="C94" s="18">
        <v>1</v>
      </c>
      <c r="D94" s="18"/>
      <c r="E94" s="18">
        <v>1</v>
      </c>
      <c r="F94" s="18">
        <v>2</v>
      </c>
      <c r="H94" t="s">
        <v>2372</v>
      </c>
      <c r="I94">
        <v>1</v>
      </c>
      <c r="K94">
        <v>1</v>
      </c>
    </row>
    <row r="95" spans="1:11" x14ac:dyDescent="0.2">
      <c r="A95" s="17" t="s">
        <v>2317</v>
      </c>
      <c r="B95" s="18"/>
      <c r="C95" s="18">
        <v>1</v>
      </c>
      <c r="D95" s="18"/>
      <c r="E95" s="18"/>
      <c r="F95" s="18">
        <v>1</v>
      </c>
      <c r="H95" t="s">
        <v>2317</v>
      </c>
      <c r="I95">
        <v>1</v>
      </c>
    </row>
    <row r="96" spans="1:11" x14ac:dyDescent="0.2">
      <c r="A96" s="17" t="s">
        <v>2326</v>
      </c>
      <c r="B96" s="18"/>
      <c r="C96" s="18">
        <v>1</v>
      </c>
      <c r="D96" s="18"/>
      <c r="E96" s="18"/>
      <c r="F96" s="18">
        <v>1</v>
      </c>
      <c r="H96" t="s">
        <v>2326</v>
      </c>
      <c r="I96">
        <v>1</v>
      </c>
    </row>
    <row r="97" spans="1:11" x14ac:dyDescent="0.2">
      <c r="A97" s="17" t="s">
        <v>2316</v>
      </c>
      <c r="B97" s="18"/>
      <c r="C97" s="18">
        <v>1</v>
      </c>
      <c r="D97" s="18"/>
      <c r="E97" s="18"/>
      <c r="F97" s="18">
        <v>1</v>
      </c>
      <c r="H97" t="s">
        <v>2316</v>
      </c>
      <c r="I97">
        <v>1</v>
      </c>
    </row>
    <row r="98" spans="1:11" x14ac:dyDescent="0.2">
      <c r="A98" s="17" t="s">
        <v>2318</v>
      </c>
      <c r="B98" s="18"/>
      <c r="C98" s="18">
        <v>1</v>
      </c>
      <c r="D98" s="18"/>
      <c r="E98" s="18"/>
      <c r="F98" s="18">
        <v>1</v>
      </c>
      <c r="H98" t="s">
        <v>2318</v>
      </c>
      <c r="I98">
        <v>1</v>
      </c>
    </row>
    <row r="99" spans="1:11" x14ac:dyDescent="0.2">
      <c r="A99" s="17" t="s">
        <v>2302</v>
      </c>
      <c r="B99" s="18"/>
      <c r="C99" s="18">
        <v>2</v>
      </c>
      <c r="D99" s="18"/>
      <c r="E99" s="18"/>
      <c r="F99" s="18">
        <v>2</v>
      </c>
      <c r="H99" t="s">
        <v>2302</v>
      </c>
      <c r="I99">
        <v>2</v>
      </c>
    </row>
    <row r="100" spans="1:11" x14ac:dyDescent="0.2">
      <c r="A100" s="17" t="s">
        <v>2276</v>
      </c>
      <c r="B100" s="18"/>
      <c r="C100" s="18">
        <v>4</v>
      </c>
      <c r="D100" s="18"/>
      <c r="E100" s="18"/>
      <c r="F100" s="18">
        <v>4</v>
      </c>
      <c r="H100" t="s">
        <v>2276</v>
      </c>
      <c r="I100">
        <v>4</v>
      </c>
    </row>
    <row r="101" spans="1:11" x14ac:dyDescent="0.2">
      <c r="A101" s="17" t="s">
        <v>2386</v>
      </c>
      <c r="B101" s="18"/>
      <c r="C101" s="18">
        <v>1</v>
      </c>
      <c r="D101" s="18"/>
      <c r="E101" s="18"/>
      <c r="F101" s="18">
        <v>1</v>
      </c>
      <c r="H101" t="s">
        <v>2386</v>
      </c>
      <c r="I101">
        <v>1</v>
      </c>
    </row>
    <row r="102" spans="1:11" x14ac:dyDescent="0.2">
      <c r="A102" s="17" t="s">
        <v>2368</v>
      </c>
      <c r="B102" s="18"/>
      <c r="C102" s="18">
        <v>1</v>
      </c>
      <c r="D102" s="18"/>
      <c r="E102" s="18"/>
      <c r="F102" s="18">
        <v>1</v>
      </c>
      <c r="H102" t="s">
        <v>2368</v>
      </c>
      <c r="I102">
        <v>1</v>
      </c>
    </row>
    <row r="103" spans="1:11" x14ac:dyDescent="0.2">
      <c r="A103" s="17" t="s">
        <v>2375</v>
      </c>
      <c r="B103" s="18"/>
      <c r="C103" s="18">
        <v>1</v>
      </c>
      <c r="D103" s="18"/>
      <c r="E103" s="18"/>
      <c r="F103" s="18">
        <v>1</v>
      </c>
      <c r="H103" t="s">
        <v>2375</v>
      </c>
      <c r="I103">
        <v>1</v>
      </c>
    </row>
    <row r="104" spans="1:11" x14ac:dyDescent="0.2">
      <c r="A104" s="17" t="s">
        <v>2354</v>
      </c>
      <c r="B104" s="18"/>
      <c r="C104" s="18">
        <v>1</v>
      </c>
      <c r="D104" s="18"/>
      <c r="E104" s="18">
        <v>1</v>
      </c>
      <c r="F104" s="18">
        <v>2</v>
      </c>
      <c r="H104" t="s">
        <v>2354</v>
      </c>
      <c r="I104">
        <v>1</v>
      </c>
      <c r="K104">
        <v>1</v>
      </c>
    </row>
    <row r="105" spans="1:11" x14ac:dyDescent="0.2">
      <c r="A105" s="17" t="s">
        <v>1719</v>
      </c>
      <c r="B105" s="18"/>
      <c r="C105" s="18">
        <v>2</v>
      </c>
      <c r="D105" s="18"/>
      <c r="E105" s="18"/>
      <c r="F105" s="18">
        <v>2</v>
      </c>
      <c r="H105" t="s">
        <v>1719</v>
      </c>
      <c r="I105">
        <v>2</v>
      </c>
    </row>
    <row r="106" spans="1:11" x14ac:dyDescent="0.2">
      <c r="A106" s="17" t="s">
        <v>1709</v>
      </c>
      <c r="B106" s="18"/>
      <c r="C106" s="18">
        <v>3</v>
      </c>
      <c r="D106" s="18"/>
      <c r="E106" s="18"/>
      <c r="F106" s="18">
        <v>3</v>
      </c>
      <c r="H106" t="s">
        <v>1709</v>
      </c>
      <c r="I106">
        <v>3</v>
      </c>
    </row>
    <row r="107" spans="1:11" x14ac:dyDescent="0.2">
      <c r="A107" s="17" t="s">
        <v>2267</v>
      </c>
      <c r="B107" s="18"/>
      <c r="C107" s="18">
        <v>2</v>
      </c>
      <c r="D107" s="18"/>
      <c r="E107" s="18"/>
      <c r="F107" s="18">
        <v>2</v>
      </c>
      <c r="H107" t="s">
        <v>2267</v>
      </c>
      <c r="I107">
        <v>2</v>
      </c>
    </row>
    <row r="108" spans="1:11" x14ac:dyDescent="0.2">
      <c r="A108" s="17" t="s">
        <v>2272</v>
      </c>
      <c r="B108" s="18"/>
      <c r="C108" s="18">
        <v>1</v>
      </c>
      <c r="D108" s="18"/>
      <c r="E108" s="18"/>
      <c r="F108" s="18">
        <v>1</v>
      </c>
      <c r="H108" t="s">
        <v>2272</v>
      </c>
      <c r="I108">
        <v>1</v>
      </c>
    </row>
    <row r="109" spans="1:11" x14ac:dyDescent="0.2">
      <c r="A109" s="17" t="s">
        <v>2287</v>
      </c>
      <c r="B109" s="18"/>
      <c r="C109" s="18">
        <v>2</v>
      </c>
      <c r="D109" s="18"/>
      <c r="E109" s="18"/>
      <c r="F109" s="18">
        <v>2</v>
      </c>
      <c r="H109" t="s">
        <v>2287</v>
      </c>
      <c r="I109">
        <v>2</v>
      </c>
    </row>
    <row r="110" spans="1:11" x14ac:dyDescent="0.2">
      <c r="A110" s="17" t="s">
        <v>2278</v>
      </c>
      <c r="B110" s="18"/>
      <c r="C110" s="18">
        <v>15</v>
      </c>
      <c r="D110" s="18"/>
      <c r="E110" s="18"/>
      <c r="F110" s="18">
        <v>15</v>
      </c>
      <c r="H110" t="s">
        <v>2278</v>
      </c>
      <c r="I110">
        <v>15</v>
      </c>
    </row>
    <row r="111" spans="1:11" x14ac:dyDescent="0.2">
      <c r="A111" s="17" t="s">
        <v>1730</v>
      </c>
      <c r="B111" s="18"/>
      <c r="C111" s="18">
        <v>3</v>
      </c>
      <c r="D111" s="18"/>
      <c r="E111" s="18"/>
      <c r="F111" s="18">
        <v>3</v>
      </c>
      <c r="H111" t="s">
        <v>1730</v>
      </c>
      <c r="I111">
        <v>3</v>
      </c>
    </row>
    <row r="112" spans="1:11" x14ac:dyDescent="0.2">
      <c r="A112" s="17" t="s">
        <v>1721</v>
      </c>
      <c r="B112" s="18"/>
      <c r="C112" s="18">
        <v>1</v>
      </c>
      <c r="D112" s="18"/>
      <c r="E112" s="18"/>
      <c r="F112" s="18">
        <v>1</v>
      </c>
      <c r="H112" t="s">
        <v>1721</v>
      </c>
      <c r="I112">
        <v>1</v>
      </c>
    </row>
    <row r="113" spans="1:11" x14ac:dyDescent="0.2">
      <c r="A113" s="17" t="s">
        <v>2269</v>
      </c>
      <c r="B113" s="18"/>
      <c r="C113" s="18">
        <v>12</v>
      </c>
      <c r="D113" s="18"/>
      <c r="E113" s="18"/>
      <c r="F113" s="18">
        <v>12</v>
      </c>
      <c r="H113" t="s">
        <v>2269</v>
      </c>
      <c r="I113">
        <v>12</v>
      </c>
    </row>
    <row r="114" spans="1:11" x14ac:dyDescent="0.2">
      <c r="A114" s="17" t="s">
        <v>2312</v>
      </c>
      <c r="B114" s="18"/>
      <c r="C114" s="18">
        <v>2</v>
      </c>
      <c r="D114" s="18"/>
      <c r="E114" s="18"/>
      <c r="F114" s="18">
        <v>2</v>
      </c>
      <c r="H114" t="s">
        <v>2312</v>
      </c>
      <c r="I114">
        <v>2</v>
      </c>
    </row>
    <row r="115" spans="1:11" x14ac:dyDescent="0.2">
      <c r="A115" s="17" t="s">
        <v>1786</v>
      </c>
      <c r="B115" s="18"/>
      <c r="C115" s="18">
        <v>16</v>
      </c>
      <c r="D115" s="18">
        <v>43</v>
      </c>
      <c r="E115" s="18"/>
      <c r="F115" s="18">
        <v>59</v>
      </c>
      <c r="H115" t="s">
        <v>1786</v>
      </c>
      <c r="I115">
        <v>16</v>
      </c>
      <c r="J115">
        <v>43</v>
      </c>
    </row>
    <row r="116" spans="1:11" x14ac:dyDescent="0.2">
      <c r="A116" s="17" t="s">
        <v>2274</v>
      </c>
      <c r="B116" s="18"/>
      <c r="C116" s="18">
        <v>10</v>
      </c>
      <c r="D116" s="18"/>
      <c r="E116" s="18"/>
      <c r="F116" s="18">
        <v>10</v>
      </c>
      <c r="H116" t="s">
        <v>2274</v>
      </c>
      <c r="I116">
        <v>10</v>
      </c>
    </row>
    <row r="117" spans="1:11" x14ac:dyDescent="0.2">
      <c r="A117" s="17" t="s">
        <v>2378</v>
      </c>
      <c r="B117" s="18"/>
      <c r="C117" s="18">
        <v>1</v>
      </c>
      <c r="D117" s="18"/>
      <c r="E117" s="18"/>
      <c r="F117" s="18">
        <v>1</v>
      </c>
      <c r="H117" t="s">
        <v>2378</v>
      </c>
      <c r="I117">
        <v>1</v>
      </c>
    </row>
    <row r="118" spans="1:11" x14ac:dyDescent="0.2">
      <c r="A118" s="17" t="s">
        <v>2334</v>
      </c>
      <c r="B118" s="18"/>
      <c r="C118" s="18">
        <v>2</v>
      </c>
      <c r="D118" s="18"/>
      <c r="E118" s="18"/>
      <c r="F118" s="18">
        <v>2</v>
      </c>
      <c r="H118" t="s">
        <v>2334</v>
      </c>
      <c r="I118">
        <v>2</v>
      </c>
    </row>
    <row r="119" spans="1:11" x14ac:dyDescent="0.2">
      <c r="A119" s="17" t="s">
        <v>2300</v>
      </c>
      <c r="B119" s="18"/>
      <c r="C119" s="18">
        <v>3</v>
      </c>
      <c r="D119" s="18"/>
      <c r="E119" s="18"/>
      <c r="F119" s="18">
        <v>3</v>
      </c>
      <c r="H119" t="s">
        <v>2300</v>
      </c>
      <c r="I119">
        <v>3</v>
      </c>
    </row>
    <row r="120" spans="1:11" x14ac:dyDescent="0.2">
      <c r="A120" s="17" t="s">
        <v>1833</v>
      </c>
      <c r="B120" s="18"/>
      <c r="C120" s="18"/>
      <c r="D120" s="18">
        <v>19</v>
      </c>
      <c r="E120" s="18">
        <v>3</v>
      </c>
      <c r="F120" s="18">
        <v>22</v>
      </c>
      <c r="H120" t="s">
        <v>1833</v>
      </c>
      <c r="J120">
        <v>19</v>
      </c>
      <c r="K120">
        <v>3</v>
      </c>
    </row>
    <row r="121" spans="1:11" x14ac:dyDescent="0.2">
      <c r="A121" s="17" t="s">
        <v>2293</v>
      </c>
      <c r="B121" s="18"/>
      <c r="C121" s="18">
        <v>6</v>
      </c>
      <c r="D121" s="18"/>
      <c r="E121" s="18"/>
      <c r="F121" s="18">
        <v>6</v>
      </c>
      <c r="H121" t="s">
        <v>2293</v>
      </c>
      <c r="I121">
        <v>6</v>
      </c>
    </row>
    <row r="122" spans="1:11" x14ac:dyDescent="0.2">
      <c r="A122" s="17" t="s">
        <v>2306</v>
      </c>
      <c r="B122" s="18"/>
      <c r="C122" s="18">
        <v>1</v>
      </c>
      <c r="D122" s="18"/>
      <c r="E122" s="18"/>
      <c r="F122" s="18">
        <v>1</v>
      </c>
      <c r="H122" t="s">
        <v>2306</v>
      </c>
      <c r="I122">
        <v>1</v>
      </c>
    </row>
    <row r="123" spans="1:11" x14ac:dyDescent="0.2">
      <c r="A123" s="17" t="s">
        <v>2349</v>
      </c>
      <c r="B123" s="18"/>
      <c r="C123" s="18">
        <v>2</v>
      </c>
      <c r="D123" s="18"/>
      <c r="E123" s="18"/>
      <c r="F123" s="18">
        <v>2</v>
      </c>
      <c r="H123" t="s">
        <v>2349</v>
      </c>
      <c r="I123">
        <v>2</v>
      </c>
    </row>
    <row r="124" spans="1:11" x14ac:dyDescent="0.2">
      <c r="A124" s="17" t="s">
        <v>2296</v>
      </c>
      <c r="B124" s="18"/>
      <c r="C124" s="18">
        <v>3</v>
      </c>
      <c r="D124" s="18"/>
      <c r="E124" s="18"/>
      <c r="F124" s="18">
        <v>3</v>
      </c>
      <c r="H124" t="s">
        <v>2296</v>
      </c>
      <c r="I124">
        <v>3</v>
      </c>
    </row>
    <row r="125" spans="1:11" x14ac:dyDescent="0.2">
      <c r="A125" s="17" t="s">
        <v>2328</v>
      </c>
      <c r="B125" s="18"/>
      <c r="C125" s="18">
        <v>1</v>
      </c>
      <c r="D125" s="18"/>
      <c r="E125" s="18"/>
      <c r="F125" s="18">
        <v>1</v>
      </c>
      <c r="H125" t="s">
        <v>2328</v>
      </c>
      <c r="I125">
        <v>1</v>
      </c>
    </row>
    <row r="126" spans="1:11" x14ac:dyDescent="0.2">
      <c r="A126" s="17" t="s">
        <v>2385</v>
      </c>
      <c r="B126" s="18"/>
      <c r="C126" s="18">
        <v>1</v>
      </c>
      <c r="D126" s="18"/>
      <c r="E126" s="18"/>
      <c r="F126" s="18">
        <v>1</v>
      </c>
      <c r="H126" t="s">
        <v>2385</v>
      </c>
      <c r="I126">
        <v>1</v>
      </c>
    </row>
    <row r="127" spans="1:11" x14ac:dyDescent="0.2">
      <c r="A127" s="17" t="s">
        <v>2337</v>
      </c>
      <c r="B127" s="18"/>
      <c r="C127" s="18">
        <v>1</v>
      </c>
      <c r="D127" s="18"/>
      <c r="E127" s="18"/>
      <c r="F127" s="18">
        <v>1</v>
      </c>
      <c r="H127" t="s">
        <v>2337</v>
      </c>
      <c r="I127">
        <v>1</v>
      </c>
    </row>
    <row r="128" spans="1:11" x14ac:dyDescent="0.2">
      <c r="A128" s="17" t="s">
        <v>2279</v>
      </c>
      <c r="B128" s="18"/>
      <c r="C128" s="18">
        <v>4</v>
      </c>
      <c r="D128" s="18"/>
      <c r="E128" s="18"/>
      <c r="F128" s="18">
        <v>4</v>
      </c>
      <c r="H128" t="s">
        <v>2279</v>
      </c>
      <c r="I128">
        <v>4</v>
      </c>
    </row>
    <row r="129" spans="1:11" x14ac:dyDescent="0.2">
      <c r="A129" s="17" t="s">
        <v>2367</v>
      </c>
      <c r="B129" s="18"/>
      <c r="C129" s="18">
        <v>1</v>
      </c>
      <c r="D129" s="18"/>
      <c r="E129" s="18"/>
      <c r="F129" s="18">
        <v>1</v>
      </c>
      <c r="H129" t="s">
        <v>2367</v>
      </c>
      <c r="I129">
        <v>1</v>
      </c>
    </row>
    <row r="130" spans="1:11" x14ac:dyDescent="0.2">
      <c r="A130" s="17" t="s">
        <v>2299</v>
      </c>
      <c r="B130" s="18"/>
      <c r="C130" s="18">
        <v>1</v>
      </c>
      <c r="D130" s="18"/>
      <c r="E130" s="18"/>
      <c r="F130" s="18">
        <v>1</v>
      </c>
      <c r="H130" t="s">
        <v>2299</v>
      </c>
      <c r="I130">
        <v>1</v>
      </c>
    </row>
    <row r="131" spans="1:11" x14ac:dyDescent="0.2">
      <c r="A131" s="17" t="s">
        <v>2359</v>
      </c>
      <c r="B131" s="18"/>
      <c r="C131" s="18">
        <v>1</v>
      </c>
      <c r="D131" s="18"/>
      <c r="E131" s="18"/>
      <c r="F131" s="18">
        <v>1</v>
      </c>
      <c r="H131" t="s">
        <v>2359</v>
      </c>
      <c r="I131">
        <v>1</v>
      </c>
    </row>
    <row r="132" spans="1:11" x14ac:dyDescent="0.2">
      <c r="A132" s="17" t="s">
        <v>2283</v>
      </c>
      <c r="B132" s="18"/>
      <c r="C132" s="18">
        <v>5</v>
      </c>
      <c r="D132" s="18"/>
      <c r="E132" s="18"/>
      <c r="F132" s="18">
        <v>5</v>
      </c>
      <c r="H132" t="s">
        <v>2283</v>
      </c>
      <c r="I132">
        <v>5</v>
      </c>
    </row>
    <row r="133" spans="1:11" x14ac:dyDescent="0.2">
      <c r="A133" s="17" t="s">
        <v>2333</v>
      </c>
      <c r="B133" s="18"/>
      <c r="C133" s="18">
        <v>1</v>
      </c>
      <c r="D133" s="18"/>
      <c r="E133" s="18"/>
      <c r="F133" s="18">
        <v>1</v>
      </c>
      <c r="H133" t="s">
        <v>2333</v>
      </c>
      <c r="I133">
        <v>1</v>
      </c>
    </row>
    <row r="134" spans="1:11" x14ac:dyDescent="0.2">
      <c r="A134" s="17" t="s">
        <v>2280</v>
      </c>
      <c r="B134" s="18"/>
      <c r="C134" s="18">
        <v>12</v>
      </c>
      <c r="D134" s="18"/>
      <c r="E134" s="18"/>
      <c r="F134" s="18">
        <v>12</v>
      </c>
      <c r="H134" t="s">
        <v>2280</v>
      </c>
      <c r="I134">
        <v>12</v>
      </c>
    </row>
    <row r="135" spans="1:11" x14ac:dyDescent="0.2">
      <c r="A135" s="17" t="s">
        <v>1807</v>
      </c>
      <c r="B135" s="18"/>
      <c r="C135" s="18">
        <v>1</v>
      </c>
      <c r="D135" s="18">
        <v>16</v>
      </c>
      <c r="E135" s="18">
        <v>7</v>
      </c>
      <c r="F135" s="18">
        <v>24</v>
      </c>
      <c r="H135" t="s">
        <v>1807</v>
      </c>
      <c r="I135">
        <v>1</v>
      </c>
      <c r="J135">
        <v>16</v>
      </c>
      <c r="K135">
        <v>7</v>
      </c>
    </row>
    <row r="136" spans="1:11" x14ac:dyDescent="0.2">
      <c r="A136" s="17" t="s">
        <v>1844</v>
      </c>
      <c r="B136" s="18"/>
      <c r="C136" s="18">
        <v>10</v>
      </c>
      <c r="D136" s="18">
        <v>50</v>
      </c>
      <c r="E136" s="18"/>
      <c r="F136" s="18">
        <v>60</v>
      </c>
      <c r="H136" t="s">
        <v>1844</v>
      </c>
      <c r="I136">
        <v>10</v>
      </c>
      <c r="J136">
        <v>50</v>
      </c>
    </row>
    <row r="137" spans="1:11" x14ac:dyDescent="0.2">
      <c r="A137" s="17" t="s">
        <v>2277</v>
      </c>
      <c r="B137" s="18"/>
      <c r="C137" s="18">
        <v>1</v>
      </c>
      <c r="D137" s="18"/>
      <c r="E137" s="18"/>
      <c r="F137" s="18">
        <v>1</v>
      </c>
      <c r="H137" t="s">
        <v>2277</v>
      </c>
      <c r="I137">
        <v>1</v>
      </c>
    </row>
    <row r="138" spans="1:11" x14ac:dyDescent="0.2">
      <c r="A138" s="17" t="s">
        <v>2322</v>
      </c>
      <c r="B138" s="18"/>
      <c r="C138" s="18">
        <v>2</v>
      </c>
      <c r="D138" s="18"/>
      <c r="E138" s="18"/>
      <c r="F138" s="18">
        <v>2</v>
      </c>
      <c r="H138" t="s">
        <v>2322</v>
      </c>
      <c r="I138">
        <v>2</v>
      </c>
    </row>
    <row r="139" spans="1:11" x14ac:dyDescent="0.2">
      <c r="A139" s="17" t="s">
        <v>2315</v>
      </c>
      <c r="B139" s="18"/>
      <c r="C139" s="18">
        <v>8</v>
      </c>
      <c r="D139" s="18"/>
      <c r="E139" s="18"/>
      <c r="F139" s="18">
        <v>8</v>
      </c>
      <c r="H139" t="s">
        <v>2315</v>
      </c>
      <c r="I139">
        <v>8</v>
      </c>
    </row>
    <row r="140" spans="1:11" x14ac:dyDescent="0.2">
      <c r="A140" s="17" t="s">
        <v>2358</v>
      </c>
      <c r="B140" s="18"/>
      <c r="C140" s="18">
        <v>1</v>
      </c>
      <c r="D140" s="18"/>
      <c r="E140" s="18"/>
      <c r="F140" s="18">
        <v>1</v>
      </c>
      <c r="H140" t="s">
        <v>2358</v>
      </c>
      <c r="I140">
        <v>1</v>
      </c>
    </row>
    <row r="141" spans="1:11" x14ac:dyDescent="0.2">
      <c r="A141" s="17" t="s">
        <v>2347</v>
      </c>
      <c r="B141" s="18"/>
      <c r="C141" s="18">
        <v>3</v>
      </c>
      <c r="D141" s="18"/>
      <c r="E141" s="18"/>
      <c r="F141" s="18">
        <v>3</v>
      </c>
      <c r="H141" t="s">
        <v>2347</v>
      </c>
      <c r="I141">
        <v>3</v>
      </c>
    </row>
    <row r="142" spans="1:11" x14ac:dyDescent="0.2">
      <c r="A142" s="17" t="s">
        <v>2369</v>
      </c>
      <c r="B142" s="18"/>
      <c r="C142" s="18">
        <v>1</v>
      </c>
      <c r="D142" s="18"/>
      <c r="E142" s="18"/>
      <c r="F142" s="18">
        <v>1</v>
      </c>
      <c r="H142" t="s">
        <v>2369</v>
      </c>
      <c r="I142">
        <v>1</v>
      </c>
    </row>
    <row r="143" spans="1:11" x14ac:dyDescent="0.2">
      <c r="A143" s="17" t="s">
        <v>2288</v>
      </c>
      <c r="B143" s="18"/>
      <c r="C143" s="18">
        <v>4</v>
      </c>
      <c r="D143" s="18"/>
      <c r="E143" s="18"/>
      <c r="F143" s="18">
        <v>4</v>
      </c>
      <c r="H143" t="s">
        <v>2288</v>
      </c>
      <c r="I143">
        <v>4</v>
      </c>
    </row>
    <row r="144" spans="1:11" x14ac:dyDescent="0.2">
      <c r="A144" s="17" t="s">
        <v>1758</v>
      </c>
      <c r="B144" s="18"/>
      <c r="C144" s="18">
        <v>3</v>
      </c>
      <c r="D144" s="18"/>
      <c r="E144" s="18">
        <v>13</v>
      </c>
      <c r="F144" s="18">
        <v>16</v>
      </c>
      <c r="H144" t="s">
        <v>1758</v>
      </c>
      <c r="I144">
        <v>3</v>
      </c>
      <c r="K144">
        <v>13</v>
      </c>
    </row>
    <row r="145" spans="1:11" x14ac:dyDescent="0.2">
      <c r="A145" s="17" t="s">
        <v>2304</v>
      </c>
      <c r="B145" s="18"/>
      <c r="C145" s="18">
        <v>1</v>
      </c>
      <c r="D145" s="18"/>
      <c r="E145" s="18"/>
      <c r="F145" s="18">
        <v>1</v>
      </c>
      <c r="H145" t="s">
        <v>2304</v>
      </c>
      <c r="I145">
        <v>1</v>
      </c>
    </row>
    <row r="146" spans="1:11" x14ac:dyDescent="0.2">
      <c r="A146" s="17" t="s">
        <v>2271</v>
      </c>
      <c r="B146" s="18"/>
      <c r="C146" s="18">
        <v>1</v>
      </c>
      <c r="D146" s="18"/>
      <c r="E146" s="18"/>
      <c r="F146" s="18">
        <v>1</v>
      </c>
      <c r="H146" t="s">
        <v>2271</v>
      </c>
      <c r="I146">
        <v>1</v>
      </c>
    </row>
    <row r="147" spans="1:11" x14ac:dyDescent="0.2">
      <c r="A147" s="17" t="s">
        <v>2389</v>
      </c>
      <c r="B147" s="18"/>
      <c r="C147" s="18">
        <v>1</v>
      </c>
      <c r="D147" s="18"/>
      <c r="E147" s="18"/>
      <c r="F147" s="18">
        <v>1</v>
      </c>
      <c r="H147" t="s">
        <v>2389</v>
      </c>
      <c r="I147">
        <v>1</v>
      </c>
    </row>
    <row r="148" spans="1:11" x14ac:dyDescent="0.2">
      <c r="A148" s="17" t="s">
        <v>2321</v>
      </c>
      <c r="B148" s="18"/>
      <c r="C148" s="18">
        <v>1</v>
      </c>
      <c r="D148" s="18"/>
      <c r="E148" s="18"/>
      <c r="F148" s="18">
        <v>1</v>
      </c>
      <c r="H148" t="s">
        <v>2321</v>
      </c>
      <c r="I148">
        <v>1</v>
      </c>
    </row>
    <row r="149" spans="1:11" x14ac:dyDescent="0.2">
      <c r="A149" s="17" t="s">
        <v>2390</v>
      </c>
      <c r="B149" s="18"/>
      <c r="C149" s="18">
        <v>1</v>
      </c>
      <c r="D149" s="18"/>
      <c r="E149" s="18"/>
      <c r="F149" s="18">
        <v>1</v>
      </c>
      <c r="H149" t="s">
        <v>2390</v>
      </c>
      <c r="I149">
        <v>1</v>
      </c>
    </row>
    <row r="150" spans="1:11" x14ac:dyDescent="0.2">
      <c r="A150" s="17" t="s">
        <v>2370</v>
      </c>
      <c r="B150" s="18"/>
      <c r="C150" s="18">
        <v>1</v>
      </c>
      <c r="D150" s="18"/>
      <c r="E150" s="18"/>
      <c r="F150" s="18">
        <v>1</v>
      </c>
      <c r="H150" t="s">
        <v>2370</v>
      </c>
      <c r="I150">
        <v>1</v>
      </c>
    </row>
    <row r="151" spans="1:11" x14ac:dyDescent="0.2">
      <c r="A151" s="17" t="s">
        <v>2324</v>
      </c>
      <c r="B151" s="18"/>
      <c r="C151" s="18">
        <v>2</v>
      </c>
      <c r="D151" s="18"/>
      <c r="E151" s="18"/>
      <c r="F151" s="18">
        <v>2</v>
      </c>
      <c r="H151" t="s">
        <v>2324</v>
      </c>
      <c r="I151">
        <v>2</v>
      </c>
    </row>
    <row r="152" spans="1:11" x14ac:dyDescent="0.2">
      <c r="A152" s="17" t="s">
        <v>2381</v>
      </c>
      <c r="B152" s="18"/>
      <c r="C152" s="18">
        <v>1</v>
      </c>
      <c r="D152" s="18"/>
      <c r="E152" s="18"/>
      <c r="F152" s="18">
        <v>1</v>
      </c>
      <c r="H152" t="s">
        <v>2381</v>
      </c>
      <c r="I152">
        <v>1</v>
      </c>
    </row>
    <row r="153" spans="1:11" x14ac:dyDescent="0.2">
      <c r="A153" s="17" t="s">
        <v>2298</v>
      </c>
      <c r="B153" s="18"/>
      <c r="C153" s="18">
        <v>2</v>
      </c>
      <c r="D153" s="18"/>
      <c r="E153" s="18"/>
      <c r="F153" s="18">
        <v>2</v>
      </c>
      <c r="H153" t="s">
        <v>2298</v>
      </c>
      <c r="I153">
        <v>2</v>
      </c>
    </row>
    <row r="154" spans="1:11" x14ac:dyDescent="0.2">
      <c r="A154" s="17" t="s">
        <v>2371</v>
      </c>
      <c r="B154" s="18"/>
      <c r="C154" s="18">
        <v>1</v>
      </c>
      <c r="D154" s="18"/>
      <c r="E154" s="18"/>
      <c r="F154" s="18">
        <v>1</v>
      </c>
      <c r="H154" t="s">
        <v>2371</v>
      </c>
      <c r="I154">
        <v>1</v>
      </c>
    </row>
    <row r="155" spans="1:11" x14ac:dyDescent="0.2">
      <c r="A155" s="17" t="s">
        <v>2331</v>
      </c>
      <c r="B155" s="18"/>
      <c r="C155" s="18">
        <v>1</v>
      </c>
      <c r="D155" s="18"/>
      <c r="E155" s="18"/>
      <c r="F155" s="18">
        <v>1</v>
      </c>
      <c r="H155" t="s">
        <v>2331</v>
      </c>
      <c r="I155">
        <v>1</v>
      </c>
    </row>
    <row r="156" spans="1:11" x14ac:dyDescent="0.2">
      <c r="A156" s="17" t="s">
        <v>2353</v>
      </c>
      <c r="B156" s="18"/>
      <c r="C156" s="18">
        <v>1</v>
      </c>
      <c r="D156" s="18"/>
      <c r="E156" s="18"/>
      <c r="F156" s="18">
        <v>1</v>
      </c>
      <c r="H156" t="s">
        <v>2353</v>
      </c>
      <c r="I156">
        <v>1</v>
      </c>
    </row>
    <row r="157" spans="1:11" x14ac:dyDescent="0.2">
      <c r="A157" s="17" t="s">
        <v>2683</v>
      </c>
      <c r="B157" s="18"/>
      <c r="C157" s="18"/>
      <c r="D157" s="18"/>
      <c r="E157" s="18">
        <v>41</v>
      </c>
      <c r="F157" s="18">
        <v>41</v>
      </c>
      <c r="H157" t="s">
        <v>2683</v>
      </c>
      <c r="K157">
        <v>41</v>
      </c>
    </row>
    <row r="158" spans="1:11" x14ac:dyDescent="0.2">
      <c r="A158" s="17" t="s">
        <v>2671</v>
      </c>
      <c r="B158" s="18"/>
      <c r="C158" s="18"/>
      <c r="D158" s="18"/>
      <c r="E158" s="18">
        <v>13</v>
      </c>
      <c r="F158" s="18">
        <v>13</v>
      </c>
      <c r="H158" t="s">
        <v>2671</v>
      </c>
      <c r="K158">
        <v>13</v>
      </c>
    </row>
    <row r="159" spans="1:11" x14ac:dyDescent="0.2">
      <c r="A159" s="17" t="s">
        <v>1739</v>
      </c>
      <c r="B159" s="18"/>
      <c r="C159" s="18"/>
      <c r="D159" s="18"/>
      <c r="E159" s="18">
        <v>31</v>
      </c>
      <c r="F159" s="18">
        <v>31</v>
      </c>
      <c r="H159" t="s">
        <v>1739</v>
      </c>
      <c r="K159">
        <v>31</v>
      </c>
    </row>
    <row r="160" spans="1:11" x14ac:dyDescent="0.2">
      <c r="A160" s="17" t="s">
        <v>1770</v>
      </c>
      <c r="B160" s="18"/>
      <c r="C160" s="18"/>
      <c r="D160" s="18"/>
      <c r="E160" s="18">
        <v>2</v>
      </c>
      <c r="F160" s="18">
        <v>2</v>
      </c>
      <c r="H160" t="s">
        <v>1770</v>
      </c>
      <c r="K160">
        <v>2</v>
      </c>
    </row>
    <row r="161" spans="1:11" x14ac:dyDescent="0.2">
      <c r="A161" s="17" t="s">
        <v>1738</v>
      </c>
      <c r="B161" s="18"/>
      <c r="C161" s="18"/>
      <c r="D161" s="18"/>
      <c r="E161" s="18">
        <v>26</v>
      </c>
      <c r="F161" s="18">
        <v>26</v>
      </c>
      <c r="H161" t="s">
        <v>1738</v>
      </c>
      <c r="K161">
        <v>26</v>
      </c>
    </row>
    <row r="162" spans="1:11" x14ac:dyDescent="0.2">
      <c r="A162" s="17" t="s">
        <v>3222</v>
      </c>
      <c r="B162" s="18"/>
      <c r="C162" s="18"/>
      <c r="D162" s="18"/>
      <c r="E162" s="18">
        <v>3</v>
      </c>
      <c r="F162" s="18">
        <v>3</v>
      </c>
      <c r="H162" t="s">
        <v>3222</v>
      </c>
      <c r="K162">
        <v>3</v>
      </c>
    </row>
    <row r="163" spans="1:11" x14ac:dyDescent="0.2">
      <c r="A163" s="17" t="s">
        <v>3223</v>
      </c>
      <c r="B163" s="18"/>
      <c r="C163" s="18"/>
      <c r="D163" s="18"/>
      <c r="E163" s="18">
        <v>3</v>
      </c>
      <c r="F163" s="18">
        <v>3</v>
      </c>
      <c r="H163" t="s">
        <v>3223</v>
      </c>
      <c r="K163">
        <v>3</v>
      </c>
    </row>
    <row r="164" spans="1:11" x14ac:dyDescent="0.2">
      <c r="A164" s="17" t="s">
        <v>3224</v>
      </c>
      <c r="B164" s="18"/>
      <c r="C164" s="18"/>
      <c r="D164" s="18"/>
      <c r="E164" s="18">
        <v>6</v>
      </c>
      <c r="F164" s="18">
        <v>6</v>
      </c>
      <c r="H164" t="s">
        <v>3224</v>
      </c>
      <c r="K164">
        <v>6</v>
      </c>
    </row>
    <row r="165" spans="1:11" x14ac:dyDescent="0.2">
      <c r="A165" s="17" t="s">
        <v>3225</v>
      </c>
      <c r="B165" s="18"/>
      <c r="C165" s="18"/>
      <c r="D165" s="18"/>
      <c r="E165" s="18">
        <v>13</v>
      </c>
      <c r="F165" s="18">
        <v>13</v>
      </c>
      <c r="H165" t="s">
        <v>3225</v>
      </c>
      <c r="K165">
        <v>13</v>
      </c>
    </row>
    <row r="166" spans="1:11" x14ac:dyDescent="0.2">
      <c r="A166" s="17" t="s">
        <v>3226</v>
      </c>
      <c r="B166" s="18"/>
      <c r="C166" s="18"/>
      <c r="D166" s="18"/>
      <c r="E166" s="18">
        <v>1</v>
      </c>
      <c r="F166" s="18">
        <v>1</v>
      </c>
      <c r="H166" t="s">
        <v>3226</v>
      </c>
      <c r="K166">
        <v>1</v>
      </c>
    </row>
    <row r="167" spans="1:11" x14ac:dyDescent="0.2">
      <c r="A167" s="17" t="s">
        <v>3227</v>
      </c>
      <c r="B167" s="18"/>
      <c r="C167" s="18"/>
      <c r="D167" s="18"/>
      <c r="E167" s="18">
        <v>2</v>
      </c>
      <c r="F167" s="18">
        <v>2</v>
      </c>
      <c r="H167" t="s">
        <v>3227</v>
      </c>
      <c r="K167">
        <v>2</v>
      </c>
    </row>
    <row r="168" spans="1:11" x14ac:dyDescent="0.2">
      <c r="A168" s="17" t="s">
        <v>3228</v>
      </c>
      <c r="B168" s="18"/>
      <c r="C168" s="18"/>
      <c r="D168" s="18"/>
      <c r="E168" s="18">
        <v>1</v>
      </c>
      <c r="F168" s="18">
        <v>1</v>
      </c>
      <c r="H168" t="s">
        <v>3228</v>
      </c>
      <c r="K168">
        <v>1</v>
      </c>
    </row>
    <row r="169" spans="1:11" x14ac:dyDescent="0.2">
      <c r="A169" s="17" t="s">
        <v>1735</v>
      </c>
      <c r="B169" s="18"/>
      <c r="C169" s="18"/>
      <c r="D169" s="18"/>
      <c r="E169" s="18">
        <v>4</v>
      </c>
      <c r="F169" s="18">
        <v>4</v>
      </c>
      <c r="H169" t="s">
        <v>1735</v>
      </c>
      <c r="K169">
        <v>4</v>
      </c>
    </row>
    <row r="170" spans="1:11" x14ac:dyDescent="0.2">
      <c r="A170" s="17" t="s">
        <v>1734</v>
      </c>
      <c r="B170" s="18"/>
      <c r="C170" s="18"/>
      <c r="D170" s="18"/>
      <c r="E170" s="18">
        <v>2</v>
      </c>
      <c r="F170" s="18">
        <v>2</v>
      </c>
      <c r="H170" t="s">
        <v>1734</v>
      </c>
      <c r="K170">
        <v>2</v>
      </c>
    </row>
    <row r="171" spans="1:11" x14ac:dyDescent="0.2">
      <c r="A171" s="17" t="s">
        <v>3229</v>
      </c>
      <c r="B171" s="18"/>
      <c r="C171" s="18"/>
      <c r="D171" s="18"/>
      <c r="E171" s="18">
        <v>1</v>
      </c>
      <c r="F171" s="18">
        <v>1</v>
      </c>
      <c r="H171" t="s">
        <v>3229</v>
      </c>
      <c r="K171">
        <v>1</v>
      </c>
    </row>
    <row r="172" spans="1:11" x14ac:dyDescent="0.2">
      <c r="A172" s="17" t="s">
        <v>3230</v>
      </c>
      <c r="B172" s="18"/>
      <c r="C172" s="18"/>
      <c r="D172" s="18"/>
      <c r="E172" s="18">
        <v>1</v>
      </c>
      <c r="F172" s="18">
        <v>1</v>
      </c>
      <c r="H172" t="s">
        <v>3230</v>
      </c>
      <c r="K172">
        <v>1</v>
      </c>
    </row>
    <row r="173" spans="1:11" x14ac:dyDescent="0.2">
      <c r="A173" s="17" t="s">
        <v>3231</v>
      </c>
      <c r="B173" s="18"/>
      <c r="C173" s="18"/>
      <c r="D173" s="18"/>
      <c r="E173" s="18">
        <v>1</v>
      </c>
      <c r="F173" s="18">
        <v>1</v>
      </c>
      <c r="H173" t="s">
        <v>3231</v>
      </c>
      <c r="K173">
        <v>1</v>
      </c>
    </row>
    <row r="174" spans="1:11" x14ac:dyDescent="0.2">
      <c r="A174" s="17" t="s">
        <v>3232</v>
      </c>
      <c r="B174" s="18"/>
      <c r="C174" s="18"/>
      <c r="D174" s="18"/>
      <c r="E174" s="18">
        <v>2</v>
      </c>
      <c r="F174" s="18">
        <v>2</v>
      </c>
      <c r="H174" t="s">
        <v>3232</v>
      </c>
      <c r="K174">
        <v>2</v>
      </c>
    </row>
    <row r="175" spans="1:11" x14ac:dyDescent="0.2">
      <c r="A175" s="17" t="s">
        <v>3233</v>
      </c>
      <c r="B175" s="18"/>
      <c r="C175" s="18"/>
      <c r="D175" s="18"/>
      <c r="E175" s="18">
        <v>1</v>
      </c>
      <c r="F175" s="18">
        <v>1</v>
      </c>
      <c r="H175" t="s">
        <v>3233</v>
      </c>
      <c r="K175">
        <v>1</v>
      </c>
    </row>
    <row r="176" spans="1:11" x14ac:dyDescent="0.2">
      <c r="A176" s="17" t="s">
        <v>3234</v>
      </c>
      <c r="B176" s="18"/>
      <c r="C176" s="18"/>
      <c r="D176" s="18"/>
      <c r="E176" s="18">
        <v>2</v>
      </c>
      <c r="F176" s="18">
        <v>2</v>
      </c>
      <c r="H176" t="s">
        <v>3234</v>
      </c>
      <c r="K176">
        <v>2</v>
      </c>
    </row>
    <row r="177" spans="1:11" x14ac:dyDescent="0.2">
      <c r="A177" s="17" t="s">
        <v>3235</v>
      </c>
      <c r="B177" s="18"/>
      <c r="C177" s="18"/>
      <c r="D177" s="18"/>
      <c r="E177" s="18">
        <v>2</v>
      </c>
      <c r="F177" s="18">
        <v>2</v>
      </c>
      <c r="H177" t="s">
        <v>3235</v>
      </c>
      <c r="K177">
        <v>2</v>
      </c>
    </row>
    <row r="178" spans="1:11" x14ac:dyDescent="0.2">
      <c r="A178" s="17" t="s">
        <v>3236</v>
      </c>
      <c r="B178" s="18"/>
      <c r="C178" s="18"/>
      <c r="D178" s="18"/>
      <c r="E178" s="18">
        <v>3</v>
      </c>
      <c r="F178" s="18">
        <v>3</v>
      </c>
      <c r="H178" t="s">
        <v>3236</v>
      </c>
      <c r="K178">
        <v>3</v>
      </c>
    </row>
    <row r="179" spans="1:11" x14ac:dyDescent="0.2">
      <c r="A179" s="17" t="s">
        <v>3237</v>
      </c>
      <c r="B179" s="18"/>
      <c r="C179" s="18"/>
      <c r="D179" s="18"/>
      <c r="E179" s="18">
        <v>1</v>
      </c>
      <c r="F179" s="18">
        <v>1</v>
      </c>
      <c r="H179" t="s">
        <v>3237</v>
      </c>
      <c r="K179">
        <v>1</v>
      </c>
    </row>
    <row r="180" spans="1:11" x14ac:dyDescent="0.2">
      <c r="A180" s="17" t="s">
        <v>3238</v>
      </c>
      <c r="B180" s="18"/>
      <c r="C180" s="18"/>
      <c r="D180" s="18"/>
      <c r="E180" s="18">
        <v>2</v>
      </c>
      <c r="F180" s="18">
        <v>2</v>
      </c>
      <c r="H180" t="s">
        <v>3238</v>
      </c>
      <c r="K180">
        <v>2</v>
      </c>
    </row>
    <row r="181" spans="1:11" x14ac:dyDescent="0.2">
      <c r="A181" s="17" t="s">
        <v>3239</v>
      </c>
      <c r="B181" s="18"/>
      <c r="C181" s="18"/>
      <c r="D181" s="18"/>
      <c r="E181" s="18">
        <v>2</v>
      </c>
      <c r="F181" s="18">
        <v>2</v>
      </c>
      <c r="H181" t="s">
        <v>3239</v>
      </c>
      <c r="K181">
        <v>2</v>
      </c>
    </row>
    <row r="182" spans="1:11" x14ac:dyDescent="0.2">
      <c r="A182" s="17" t="s">
        <v>3291</v>
      </c>
      <c r="B182" s="18"/>
      <c r="C182" s="18"/>
      <c r="D182" s="18"/>
      <c r="E182" s="18">
        <v>7</v>
      </c>
      <c r="F182" s="18">
        <v>7</v>
      </c>
      <c r="H182" t="s">
        <v>3291</v>
      </c>
      <c r="K182">
        <v>7</v>
      </c>
    </row>
    <row r="183" spans="1:11" x14ac:dyDescent="0.2">
      <c r="A183" s="17" t="s">
        <v>3240</v>
      </c>
      <c r="B183" s="18"/>
      <c r="C183" s="18"/>
      <c r="D183" s="18"/>
      <c r="E183" s="18">
        <v>3</v>
      </c>
      <c r="F183" s="18">
        <v>3</v>
      </c>
      <c r="H183" t="s">
        <v>3240</v>
      </c>
      <c r="K183">
        <v>3</v>
      </c>
    </row>
    <row r="184" spans="1:11" x14ac:dyDescent="0.2">
      <c r="A184" s="17" t="s">
        <v>3241</v>
      </c>
      <c r="B184" s="18"/>
      <c r="C184" s="18"/>
      <c r="D184" s="18"/>
      <c r="E184" s="18">
        <v>1</v>
      </c>
      <c r="F184" s="18">
        <v>1</v>
      </c>
      <c r="H184" t="s">
        <v>3241</v>
      </c>
      <c r="K184">
        <v>1</v>
      </c>
    </row>
    <row r="185" spans="1:11" x14ac:dyDescent="0.2">
      <c r="A185" s="17" t="s">
        <v>3242</v>
      </c>
      <c r="B185" s="18"/>
      <c r="C185" s="18"/>
      <c r="D185" s="18"/>
      <c r="E185" s="18">
        <v>1</v>
      </c>
      <c r="F185" s="18">
        <v>1</v>
      </c>
      <c r="H185" t="s">
        <v>3242</v>
      </c>
      <c r="K185">
        <v>1</v>
      </c>
    </row>
    <row r="186" spans="1:11" x14ac:dyDescent="0.2">
      <c r="A186" s="17" t="s">
        <v>3243</v>
      </c>
      <c r="B186" s="18"/>
      <c r="C186" s="18"/>
      <c r="D186" s="18"/>
      <c r="E186" s="18">
        <v>2</v>
      </c>
      <c r="F186" s="18">
        <v>2</v>
      </c>
      <c r="H186" t="s">
        <v>3243</v>
      </c>
      <c r="K186">
        <v>2</v>
      </c>
    </row>
    <row r="187" spans="1:11" x14ac:dyDescent="0.2">
      <c r="A187" s="17" t="s">
        <v>3244</v>
      </c>
      <c r="B187" s="18"/>
      <c r="C187" s="18"/>
      <c r="D187" s="18"/>
      <c r="E187" s="18">
        <v>5</v>
      </c>
      <c r="F187" s="18">
        <v>5</v>
      </c>
      <c r="H187" t="s">
        <v>3244</v>
      </c>
      <c r="K187">
        <v>5</v>
      </c>
    </row>
    <row r="188" spans="1:11" x14ac:dyDescent="0.2">
      <c r="A188" s="17" t="s">
        <v>3245</v>
      </c>
      <c r="B188" s="18"/>
      <c r="C188" s="18"/>
      <c r="D188" s="18"/>
      <c r="E188" s="18">
        <v>1</v>
      </c>
      <c r="F188" s="18">
        <v>1</v>
      </c>
      <c r="H188" t="s">
        <v>3245</v>
      </c>
      <c r="K188">
        <v>1</v>
      </c>
    </row>
    <row r="189" spans="1:11" x14ac:dyDescent="0.2">
      <c r="A189" s="17" t="s">
        <v>3246</v>
      </c>
      <c r="B189" s="18"/>
      <c r="C189" s="18"/>
      <c r="D189" s="18"/>
      <c r="E189" s="18">
        <v>1</v>
      </c>
      <c r="F189" s="18">
        <v>1</v>
      </c>
      <c r="H189" t="s">
        <v>3246</v>
      </c>
      <c r="K189">
        <v>1</v>
      </c>
    </row>
    <row r="190" spans="1:11" x14ac:dyDescent="0.2">
      <c r="A190" s="17" t="s">
        <v>1768</v>
      </c>
      <c r="B190" s="18"/>
      <c r="C190" s="18"/>
      <c r="D190" s="18"/>
      <c r="E190" s="18">
        <v>4</v>
      </c>
      <c r="F190" s="18">
        <v>4</v>
      </c>
      <c r="H190" t="s">
        <v>1768</v>
      </c>
      <c r="K190">
        <v>4</v>
      </c>
    </row>
    <row r="191" spans="1:11" x14ac:dyDescent="0.2">
      <c r="A191" s="17" t="s">
        <v>3247</v>
      </c>
      <c r="B191" s="18"/>
      <c r="C191" s="18"/>
      <c r="D191" s="18"/>
      <c r="E191" s="18">
        <v>4</v>
      </c>
      <c r="F191" s="18">
        <v>4</v>
      </c>
      <c r="H191" t="s">
        <v>3247</v>
      </c>
      <c r="K191">
        <v>4</v>
      </c>
    </row>
    <row r="192" spans="1:11" x14ac:dyDescent="0.2">
      <c r="A192" s="17" t="s">
        <v>1737</v>
      </c>
      <c r="B192" s="18"/>
      <c r="C192" s="18"/>
      <c r="D192" s="18"/>
      <c r="E192" s="18">
        <v>2</v>
      </c>
      <c r="F192" s="18">
        <v>2</v>
      </c>
      <c r="H192" t="s">
        <v>1737</v>
      </c>
      <c r="K192">
        <v>2</v>
      </c>
    </row>
    <row r="193" spans="1:11" x14ac:dyDescent="0.2">
      <c r="A193" s="17" t="s">
        <v>3292</v>
      </c>
      <c r="B193" s="18"/>
      <c r="C193" s="18"/>
      <c r="D193" s="18"/>
      <c r="E193" s="18">
        <v>2</v>
      </c>
      <c r="F193" s="18">
        <v>2</v>
      </c>
      <c r="H193" t="s">
        <v>3292</v>
      </c>
      <c r="K193">
        <v>2</v>
      </c>
    </row>
    <row r="194" spans="1:11" x14ac:dyDescent="0.2">
      <c r="A194" s="17" t="s">
        <v>3248</v>
      </c>
      <c r="B194" s="18"/>
      <c r="C194" s="18"/>
      <c r="D194" s="18"/>
      <c r="E194" s="18">
        <v>1</v>
      </c>
      <c r="F194" s="18">
        <v>1</v>
      </c>
      <c r="H194" t="s">
        <v>3248</v>
      </c>
      <c r="K194">
        <v>1</v>
      </c>
    </row>
    <row r="195" spans="1:11" x14ac:dyDescent="0.2">
      <c r="A195" s="17" t="s">
        <v>1767</v>
      </c>
      <c r="B195" s="18"/>
      <c r="C195" s="18"/>
      <c r="D195" s="18"/>
      <c r="E195" s="18">
        <v>3</v>
      </c>
      <c r="F195" s="18">
        <v>3</v>
      </c>
      <c r="H195" t="s">
        <v>1767</v>
      </c>
      <c r="K195">
        <v>3</v>
      </c>
    </row>
    <row r="196" spans="1:11" x14ac:dyDescent="0.2">
      <c r="A196" s="17" t="s">
        <v>3293</v>
      </c>
      <c r="B196" s="18"/>
      <c r="C196" s="18"/>
      <c r="D196" s="18"/>
      <c r="E196" s="18">
        <v>1</v>
      </c>
      <c r="F196" s="18">
        <v>1</v>
      </c>
      <c r="H196" t="s">
        <v>3293</v>
      </c>
      <c r="K196">
        <v>1</v>
      </c>
    </row>
    <row r="197" spans="1:11" x14ac:dyDescent="0.2">
      <c r="A197" s="17" t="s">
        <v>3249</v>
      </c>
      <c r="B197" s="18"/>
      <c r="C197" s="18"/>
      <c r="D197" s="18"/>
      <c r="E197" s="18">
        <v>2</v>
      </c>
      <c r="F197" s="18">
        <v>2</v>
      </c>
      <c r="H197" t="s">
        <v>3249</v>
      </c>
      <c r="K197">
        <v>2</v>
      </c>
    </row>
    <row r="198" spans="1:11" x14ac:dyDescent="0.2">
      <c r="A198" s="17" t="s">
        <v>3250</v>
      </c>
      <c r="B198" s="18"/>
      <c r="C198" s="18"/>
      <c r="D198" s="18"/>
      <c r="E198" s="18">
        <v>2</v>
      </c>
      <c r="F198" s="18">
        <v>2</v>
      </c>
      <c r="H198" t="s">
        <v>3250</v>
      </c>
      <c r="K198">
        <v>2</v>
      </c>
    </row>
    <row r="199" spans="1:11" x14ac:dyDescent="0.2">
      <c r="A199" s="17" t="s">
        <v>3251</v>
      </c>
      <c r="B199" s="18"/>
      <c r="C199" s="18"/>
      <c r="D199" s="18"/>
      <c r="E199" s="18">
        <v>1</v>
      </c>
      <c r="F199" s="18">
        <v>1</v>
      </c>
      <c r="H199" t="s">
        <v>3251</v>
      </c>
      <c r="K199">
        <v>1</v>
      </c>
    </row>
    <row r="200" spans="1:11" x14ac:dyDescent="0.2">
      <c r="A200" s="17" t="s">
        <v>3252</v>
      </c>
      <c r="B200" s="18"/>
      <c r="C200" s="18"/>
      <c r="D200" s="18"/>
      <c r="E200" s="18">
        <v>2</v>
      </c>
      <c r="F200" s="18">
        <v>2</v>
      </c>
      <c r="H200" t="s">
        <v>3252</v>
      </c>
      <c r="K200">
        <v>2</v>
      </c>
    </row>
    <row r="201" spans="1:11" x14ac:dyDescent="0.2">
      <c r="A201" s="17" t="s">
        <v>3253</v>
      </c>
      <c r="B201" s="18"/>
      <c r="C201" s="18"/>
      <c r="D201" s="18"/>
      <c r="E201" s="18">
        <v>2</v>
      </c>
      <c r="F201" s="18">
        <v>2</v>
      </c>
      <c r="H201" t="s">
        <v>3253</v>
      </c>
      <c r="K201">
        <v>2</v>
      </c>
    </row>
    <row r="202" spans="1:11" x14ac:dyDescent="0.2">
      <c r="A202" s="17" t="s">
        <v>3254</v>
      </c>
      <c r="B202" s="18"/>
      <c r="C202" s="18"/>
      <c r="D202" s="18"/>
      <c r="E202" s="18">
        <v>2</v>
      </c>
      <c r="F202" s="18">
        <v>2</v>
      </c>
      <c r="H202" t="s">
        <v>3254</v>
      </c>
      <c r="K202">
        <v>2</v>
      </c>
    </row>
    <row r="203" spans="1:11" x14ac:dyDescent="0.2">
      <c r="A203" s="17" t="s">
        <v>3255</v>
      </c>
      <c r="B203" s="18"/>
      <c r="C203" s="18"/>
      <c r="D203" s="18"/>
      <c r="E203" s="18">
        <v>2</v>
      </c>
      <c r="F203" s="18">
        <v>2</v>
      </c>
      <c r="H203" t="s">
        <v>3255</v>
      </c>
      <c r="K203">
        <v>2</v>
      </c>
    </row>
    <row r="204" spans="1:11" x14ac:dyDescent="0.2">
      <c r="A204" s="17" t="s">
        <v>3256</v>
      </c>
      <c r="B204" s="18"/>
      <c r="C204" s="18"/>
      <c r="D204" s="18"/>
      <c r="E204" s="18">
        <v>1</v>
      </c>
      <c r="F204" s="18">
        <v>1</v>
      </c>
      <c r="H204" t="s">
        <v>3256</v>
      </c>
      <c r="K204">
        <v>1</v>
      </c>
    </row>
    <row r="205" spans="1:11" x14ac:dyDescent="0.2">
      <c r="A205" s="17" t="s">
        <v>3257</v>
      </c>
      <c r="B205" s="18"/>
      <c r="C205" s="18"/>
      <c r="D205" s="18"/>
      <c r="E205" s="18">
        <v>2</v>
      </c>
      <c r="F205" s="18">
        <v>2</v>
      </c>
      <c r="H205" t="s">
        <v>3257</v>
      </c>
      <c r="K205">
        <v>2</v>
      </c>
    </row>
    <row r="206" spans="1:11" x14ac:dyDescent="0.2">
      <c r="A206" s="17" t="s">
        <v>1747</v>
      </c>
      <c r="B206" s="18"/>
      <c r="C206" s="18"/>
      <c r="D206" s="18"/>
      <c r="E206" s="18">
        <v>1</v>
      </c>
      <c r="F206" s="18">
        <v>1</v>
      </c>
      <c r="H206" t="s">
        <v>1747</v>
      </c>
      <c r="K206">
        <v>1</v>
      </c>
    </row>
    <row r="207" spans="1:11" x14ac:dyDescent="0.2">
      <c r="A207" s="17" t="s">
        <v>1756</v>
      </c>
      <c r="B207" s="18"/>
      <c r="C207" s="18"/>
      <c r="D207" s="18"/>
      <c r="E207" s="18">
        <v>3</v>
      </c>
      <c r="F207" s="18">
        <v>3</v>
      </c>
      <c r="H207" t="s">
        <v>1756</v>
      </c>
      <c r="K207">
        <v>3</v>
      </c>
    </row>
    <row r="208" spans="1:11" x14ac:dyDescent="0.2">
      <c r="A208" s="17" t="s">
        <v>1749</v>
      </c>
      <c r="B208" s="18"/>
      <c r="C208" s="18"/>
      <c r="D208" s="18"/>
      <c r="E208" s="18">
        <v>1</v>
      </c>
      <c r="F208" s="18">
        <v>1</v>
      </c>
      <c r="H208" t="s">
        <v>1749</v>
      </c>
      <c r="K208">
        <v>1</v>
      </c>
    </row>
    <row r="209" spans="1:11" x14ac:dyDescent="0.2">
      <c r="A209" s="17" t="s">
        <v>3258</v>
      </c>
      <c r="B209" s="18"/>
      <c r="C209" s="18"/>
      <c r="D209" s="18"/>
      <c r="E209" s="18">
        <v>1</v>
      </c>
      <c r="F209" s="18">
        <v>1</v>
      </c>
      <c r="H209" t="s">
        <v>3258</v>
      </c>
      <c r="K209">
        <v>1</v>
      </c>
    </row>
    <row r="210" spans="1:11" x14ac:dyDescent="0.2">
      <c r="A210" s="17" t="s">
        <v>3259</v>
      </c>
      <c r="B210" s="18"/>
      <c r="C210" s="18"/>
      <c r="D210" s="18"/>
      <c r="E210" s="18">
        <v>1</v>
      </c>
      <c r="F210" s="18">
        <v>1</v>
      </c>
      <c r="H210" t="s">
        <v>3259</v>
      </c>
      <c r="K210">
        <v>1</v>
      </c>
    </row>
    <row r="211" spans="1:11" x14ac:dyDescent="0.2">
      <c r="A211" s="17" t="s">
        <v>3260</v>
      </c>
      <c r="B211" s="18"/>
      <c r="C211" s="18"/>
      <c r="D211" s="18"/>
      <c r="E211" s="18">
        <v>2</v>
      </c>
      <c r="F211" s="18">
        <v>2</v>
      </c>
      <c r="H211" t="s">
        <v>3260</v>
      </c>
      <c r="K211">
        <v>2</v>
      </c>
    </row>
    <row r="212" spans="1:11" x14ac:dyDescent="0.2">
      <c r="A212" s="17" t="s">
        <v>3261</v>
      </c>
      <c r="B212" s="18"/>
      <c r="C212" s="18"/>
      <c r="D212" s="18"/>
      <c r="E212" s="18">
        <v>1</v>
      </c>
      <c r="F212" s="18">
        <v>1</v>
      </c>
      <c r="H212" t="s">
        <v>3261</v>
      </c>
      <c r="K212">
        <v>1</v>
      </c>
    </row>
    <row r="213" spans="1:11" x14ac:dyDescent="0.2">
      <c r="A213" s="17" t="s">
        <v>3262</v>
      </c>
      <c r="B213" s="18"/>
      <c r="C213" s="18"/>
      <c r="D213" s="18"/>
      <c r="E213" s="18">
        <v>2</v>
      </c>
      <c r="F213" s="18">
        <v>2</v>
      </c>
      <c r="H213" t="s">
        <v>3262</v>
      </c>
      <c r="K213">
        <v>2</v>
      </c>
    </row>
    <row r="214" spans="1:11" x14ac:dyDescent="0.2">
      <c r="A214" s="17" t="s">
        <v>3263</v>
      </c>
      <c r="B214" s="18"/>
      <c r="C214" s="18"/>
      <c r="D214" s="18"/>
      <c r="E214" s="18">
        <v>1</v>
      </c>
      <c r="F214" s="18">
        <v>1</v>
      </c>
      <c r="H214" t="s">
        <v>3263</v>
      </c>
      <c r="K214">
        <v>1</v>
      </c>
    </row>
    <row r="215" spans="1:11" x14ac:dyDescent="0.2">
      <c r="A215" s="17" t="s">
        <v>3264</v>
      </c>
      <c r="B215" s="18"/>
      <c r="C215" s="18"/>
      <c r="D215" s="18"/>
      <c r="E215" s="18">
        <v>1</v>
      </c>
      <c r="F215" s="18">
        <v>1</v>
      </c>
      <c r="H215" t="s">
        <v>3264</v>
      </c>
      <c r="K215">
        <v>1</v>
      </c>
    </row>
    <row r="216" spans="1:11" x14ac:dyDescent="0.2">
      <c r="A216" s="17" t="s">
        <v>3294</v>
      </c>
      <c r="B216" s="18"/>
      <c r="C216" s="18"/>
      <c r="D216" s="18"/>
      <c r="E216" s="18">
        <v>1</v>
      </c>
      <c r="F216" s="18">
        <v>1</v>
      </c>
      <c r="H216" t="s">
        <v>3294</v>
      </c>
      <c r="K216">
        <v>1</v>
      </c>
    </row>
    <row r="217" spans="1:11" x14ac:dyDescent="0.2">
      <c r="A217" s="17" t="s">
        <v>1759</v>
      </c>
      <c r="B217" s="18"/>
      <c r="C217" s="18"/>
      <c r="D217" s="18"/>
      <c r="E217" s="18">
        <v>1</v>
      </c>
      <c r="F217" s="18">
        <v>1</v>
      </c>
      <c r="H217" t="s">
        <v>1759</v>
      </c>
      <c r="K217">
        <v>1</v>
      </c>
    </row>
    <row r="218" spans="1:11" x14ac:dyDescent="0.2">
      <c r="A218" s="17" t="s">
        <v>1763</v>
      </c>
      <c r="B218" s="18"/>
      <c r="C218" s="18"/>
      <c r="D218" s="18"/>
      <c r="E218" s="18">
        <v>1</v>
      </c>
      <c r="F218" s="18">
        <v>1</v>
      </c>
      <c r="H218" t="s">
        <v>1763</v>
      </c>
      <c r="K218">
        <v>1</v>
      </c>
    </row>
    <row r="219" spans="1:11" x14ac:dyDescent="0.2">
      <c r="A219" s="17" t="s">
        <v>3265</v>
      </c>
      <c r="B219" s="18"/>
      <c r="C219" s="18"/>
      <c r="D219" s="18"/>
      <c r="E219" s="18">
        <v>2</v>
      </c>
      <c r="F219" s="18">
        <v>2</v>
      </c>
      <c r="H219" t="s">
        <v>3265</v>
      </c>
      <c r="K219">
        <v>2</v>
      </c>
    </row>
    <row r="220" spans="1:11" x14ac:dyDescent="0.2">
      <c r="A220" s="17" t="s">
        <v>3266</v>
      </c>
      <c r="B220" s="18"/>
      <c r="C220" s="18"/>
      <c r="D220" s="18"/>
      <c r="E220" s="18">
        <v>1</v>
      </c>
      <c r="F220" s="18">
        <v>1</v>
      </c>
      <c r="H220" t="s">
        <v>3266</v>
      </c>
      <c r="K220">
        <v>1</v>
      </c>
    </row>
    <row r="221" spans="1:11" x14ac:dyDescent="0.2">
      <c r="A221" s="17" t="s">
        <v>3267</v>
      </c>
      <c r="B221" s="18"/>
      <c r="C221" s="18"/>
      <c r="D221" s="18"/>
      <c r="E221" s="18">
        <v>1</v>
      </c>
      <c r="F221" s="18">
        <v>1</v>
      </c>
      <c r="H221" t="s">
        <v>3267</v>
      </c>
      <c r="K221">
        <v>1</v>
      </c>
    </row>
    <row r="222" spans="1:11" x14ac:dyDescent="0.2">
      <c r="A222" s="17" t="s">
        <v>3268</v>
      </c>
      <c r="B222" s="18"/>
      <c r="C222" s="18"/>
      <c r="D222" s="18"/>
      <c r="E222" s="18">
        <v>4</v>
      </c>
      <c r="F222" s="18">
        <v>4</v>
      </c>
      <c r="H222" t="s">
        <v>3268</v>
      </c>
      <c r="K222">
        <v>4</v>
      </c>
    </row>
    <row r="223" spans="1:11" x14ac:dyDescent="0.2">
      <c r="A223" s="17" t="s">
        <v>3269</v>
      </c>
      <c r="B223" s="18"/>
      <c r="C223" s="18"/>
      <c r="D223" s="18"/>
      <c r="E223" s="18">
        <v>4</v>
      </c>
      <c r="F223" s="18">
        <v>4</v>
      </c>
      <c r="H223" t="s">
        <v>3269</v>
      </c>
      <c r="K223">
        <v>4</v>
      </c>
    </row>
    <row r="224" spans="1:11" x14ac:dyDescent="0.2">
      <c r="A224" s="17" t="s">
        <v>3270</v>
      </c>
      <c r="B224" s="18"/>
      <c r="C224" s="18"/>
      <c r="D224" s="18"/>
      <c r="E224" s="18">
        <v>1</v>
      </c>
      <c r="F224" s="18">
        <v>1</v>
      </c>
      <c r="H224" t="s">
        <v>3270</v>
      </c>
      <c r="K224">
        <v>1</v>
      </c>
    </row>
    <row r="225" spans="1:11" x14ac:dyDescent="0.2">
      <c r="A225" s="17" t="s">
        <v>3271</v>
      </c>
      <c r="B225" s="18"/>
      <c r="C225" s="18"/>
      <c r="D225" s="18"/>
      <c r="E225" s="18">
        <v>1</v>
      </c>
      <c r="F225" s="18">
        <v>1</v>
      </c>
      <c r="H225" t="s">
        <v>3271</v>
      </c>
      <c r="K225">
        <v>1</v>
      </c>
    </row>
    <row r="226" spans="1:11" x14ac:dyDescent="0.2">
      <c r="A226" s="17" t="s">
        <v>3289</v>
      </c>
      <c r="B226" s="18"/>
      <c r="C226" s="18"/>
      <c r="D226" s="18"/>
      <c r="E226" s="18">
        <v>1</v>
      </c>
      <c r="F226" s="18">
        <v>1</v>
      </c>
      <c r="H226" t="s">
        <v>3289</v>
      </c>
      <c r="K226">
        <v>1</v>
      </c>
    </row>
    <row r="227" spans="1:11" x14ac:dyDescent="0.2">
      <c r="A227" s="17" t="s">
        <v>3272</v>
      </c>
      <c r="B227" s="18"/>
      <c r="C227" s="18"/>
      <c r="D227" s="18"/>
      <c r="E227" s="18">
        <v>2</v>
      </c>
      <c r="F227" s="18">
        <v>2</v>
      </c>
      <c r="H227" t="s">
        <v>3272</v>
      </c>
      <c r="K227">
        <v>2</v>
      </c>
    </row>
    <row r="228" spans="1:11" x14ac:dyDescent="0.2">
      <c r="A228" s="17" t="s">
        <v>3273</v>
      </c>
      <c r="B228" s="18"/>
      <c r="C228" s="18"/>
      <c r="D228" s="18"/>
      <c r="E228" s="18">
        <v>1</v>
      </c>
      <c r="F228" s="18">
        <v>1</v>
      </c>
      <c r="H228" t="s">
        <v>3273</v>
      </c>
      <c r="K228">
        <v>1</v>
      </c>
    </row>
    <row r="229" spans="1:11" x14ac:dyDescent="0.2">
      <c r="A229" s="17" t="s">
        <v>1766</v>
      </c>
      <c r="B229" s="18"/>
      <c r="C229" s="18"/>
      <c r="D229" s="18"/>
      <c r="E229" s="18">
        <v>1</v>
      </c>
      <c r="F229" s="18">
        <v>1</v>
      </c>
      <c r="H229" t="s">
        <v>1766</v>
      </c>
      <c r="K229">
        <v>1</v>
      </c>
    </row>
    <row r="230" spans="1:11" x14ac:dyDescent="0.2">
      <c r="A230" s="17" t="s">
        <v>3274</v>
      </c>
      <c r="B230" s="18"/>
      <c r="C230" s="18"/>
      <c r="D230" s="18"/>
      <c r="E230" s="18">
        <v>2</v>
      </c>
      <c r="F230" s="18">
        <v>2</v>
      </c>
      <c r="H230" t="s">
        <v>3274</v>
      </c>
      <c r="K230">
        <v>2</v>
      </c>
    </row>
    <row r="231" spans="1:11" x14ac:dyDescent="0.2">
      <c r="A231" s="17" t="s">
        <v>3275</v>
      </c>
      <c r="B231" s="18"/>
      <c r="C231" s="18"/>
      <c r="D231" s="18"/>
      <c r="E231" s="18">
        <v>2</v>
      </c>
      <c r="F231" s="18">
        <v>2</v>
      </c>
      <c r="H231" t="s">
        <v>3275</v>
      </c>
      <c r="K231">
        <v>2</v>
      </c>
    </row>
    <row r="232" spans="1:11" x14ac:dyDescent="0.2">
      <c r="A232" s="17" t="s">
        <v>3276</v>
      </c>
      <c r="B232" s="18"/>
      <c r="C232" s="18"/>
      <c r="D232" s="18"/>
      <c r="E232" s="18">
        <v>1</v>
      </c>
      <c r="F232" s="18">
        <v>1</v>
      </c>
      <c r="H232" t="s">
        <v>3276</v>
      </c>
      <c r="K232">
        <v>1</v>
      </c>
    </row>
    <row r="233" spans="1:11" x14ac:dyDescent="0.2">
      <c r="A233" s="17" t="s">
        <v>3277</v>
      </c>
      <c r="B233" s="18"/>
      <c r="C233" s="18"/>
      <c r="D233" s="18"/>
      <c r="E233" s="18">
        <v>1</v>
      </c>
      <c r="F233" s="18">
        <v>1</v>
      </c>
      <c r="H233" t="s">
        <v>3277</v>
      </c>
      <c r="K233">
        <v>1</v>
      </c>
    </row>
    <row r="234" spans="1:11" x14ac:dyDescent="0.2">
      <c r="A234" s="17" t="s">
        <v>3278</v>
      </c>
      <c r="B234" s="18"/>
      <c r="C234" s="18"/>
      <c r="D234" s="18"/>
      <c r="E234" s="18">
        <v>1</v>
      </c>
      <c r="F234" s="18">
        <v>1</v>
      </c>
      <c r="H234" t="s">
        <v>3278</v>
      </c>
      <c r="K234">
        <v>1</v>
      </c>
    </row>
    <row r="235" spans="1:11" x14ac:dyDescent="0.2">
      <c r="A235" s="17" t="s">
        <v>3279</v>
      </c>
      <c r="B235" s="18"/>
      <c r="C235" s="18"/>
      <c r="D235" s="18"/>
      <c r="E235" s="18">
        <v>5</v>
      </c>
      <c r="F235" s="18">
        <v>5</v>
      </c>
      <c r="H235" t="s">
        <v>3279</v>
      </c>
      <c r="K235">
        <v>5</v>
      </c>
    </row>
    <row r="236" spans="1:11" x14ac:dyDescent="0.2">
      <c r="A236" s="17" t="s">
        <v>3280</v>
      </c>
      <c r="B236" s="18"/>
      <c r="C236" s="18"/>
      <c r="D236" s="18"/>
      <c r="E236" s="18">
        <v>1</v>
      </c>
      <c r="F236" s="18">
        <v>1</v>
      </c>
      <c r="H236" t="s">
        <v>3280</v>
      </c>
      <c r="K236">
        <v>1</v>
      </c>
    </row>
    <row r="237" spans="1:11" x14ac:dyDescent="0.2">
      <c r="A237" s="17" t="s">
        <v>3282</v>
      </c>
      <c r="B237" s="18"/>
      <c r="C237" s="18"/>
      <c r="D237" s="18"/>
      <c r="E237" s="18">
        <v>1</v>
      </c>
      <c r="F237" s="18">
        <v>1</v>
      </c>
      <c r="H237" t="s">
        <v>3282</v>
      </c>
      <c r="K237">
        <v>1</v>
      </c>
    </row>
    <row r="238" spans="1:11" x14ac:dyDescent="0.2">
      <c r="A238" s="17" t="s">
        <v>3283</v>
      </c>
      <c r="B238" s="18"/>
      <c r="C238" s="18"/>
      <c r="D238" s="18"/>
      <c r="E238" s="18">
        <v>1</v>
      </c>
      <c r="F238" s="18">
        <v>1</v>
      </c>
      <c r="H238" t="s">
        <v>3283</v>
      </c>
      <c r="K238">
        <v>1</v>
      </c>
    </row>
    <row r="239" spans="1:11" x14ac:dyDescent="0.2">
      <c r="A239" s="17" t="s">
        <v>1728</v>
      </c>
      <c r="B239" s="18"/>
      <c r="C239" s="18"/>
      <c r="D239" s="18"/>
      <c r="E239" s="18">
        <v>1</v>
      </c>
      <c r="F239" s="18">
        <v>1</v>
      </c>
      <c r="H239" t="s">
        <v>1728</v>
      </c>
      <c r="K239">
        <v>1</v>
      </c>
    </row>
    <row r="240" spans="1:11" x14ac:dyDescent="0.2">
      <c r="A240" s="17" t="s">
        <v>3284</v>
      </c>
      <c r="B240" s="18"/>
      <c r="C240" s="18"/>
      <c r="D240" s="18"/>
      <c r="E240" s="18">
        <v>1</v>
      </c>
      <c r="F240" s="18">
        <v>1</v>
      </c>
      <c r="H240" t="s">
        <v>3284</v>
      </c>
      <c r="K240">
        <v>1</v>
      </c>
    </row>
    <row r="241" spans="1:11" x14ac:dyDescent="0.2">
      <c r="A241" s="17" t="s">
        <v>3285</v>
      </c>
      <c r="B241" s="18"/>
      <c r="C241" s="18"/>
      <c r="D241" s="18"/>
      <c r="E241" s="18">
        <v>1</v>
      </c>
      <c r="F241" s="18">
        <v>1</v>
      </c>
      <c r="H241" t="s">
        <v>3285</v>
      </c>
      <c r="K241">
        <v>1</v>
      </c>
    </row>
    <row r="242" spans="1:11" x14ac:dyDescent="0.2">
      <c r="A242" s="17" t="s">
        <v>3286</v>
      </c>
      <c r="B242" s="18"/>
      <c r="C242" s="18"/>
      <c r="D242" s="18"/>
      <c r="E242" s="18">
        <v>1</v>
      </c>
      <c r="F242" s="18">
        <v>1</v>
      </c>
      <c r="H242" t="s">
        <v>3286</v>
      </c>
      <c r="K242">
        <v>1</v>
      </c>
    </row>
    <row r="243" spans="1:11" x14ac:dyDescent="0.2">
      <c r="A243" s="17" t="s">
        <v>3290</v>
      </c>
      <c r="B243" s="18"/>
      <c r="C243" s="18"/>
      <c r="D243" s="18"/>
      <c r="E243" s="18">
        <v>1</v>
      </c>
      <c r="F243" s="18">
        <v>1</v>
      </c>
      <c r="H243" t="s">
        <v>3290</v>
      </c>
      <c r="K243">
        <v>1</v>
      </c>
    </row>
    <row r="244" spans="1:11" x14ac:dyDescent="0.2">
      <c r="A244" s="17" t="s">
        <v>3287</v>
      </c>
      <c r="B244" s="18"/>
      <c r="C244" s="18"/>
      <c r="D244" s="18"/>
      <c r="E244" s="18">
        <v>1</v>
      </c>
      <c r="F244" s="18">
        <v>1</v>
      </c>
      <c r="H244" t="s">
        <v>3287</v>
      </c>
      <c r="K244">
        <v>1</v>
      </c>
    </row>
    <row r="245" spans="1:11" x14ac:dyDescent="0.2">
      <c r="A245" s="17" t="s">
        <v>3288</v>
      </c>
      <c r="B245" s="18"/>
      <c r="C245" s="18"/>
      <c r="D245" s="18"/>
      <c r="E245" s="18">
        <v>1</v>
      </c>
      <c r="F245" s="18">
        <v>1</v>
      </c>
      <c r="H245" t="s">
        <v>3288</v>
      </c>
      <c r="K245">
        <v>1</v>
      </c>
    </row>
    <row r="246" spans="1:11" x14ac:dyDescent="0.2">
      <c r="A246" s="17" t="s">
        <v>2684</v>
      </c>
      <c r="B246" s="18"/>
      <c r="C246" s="18">
        <v>459</v>
      </c>
      <c r="D246" s="18">
        <v>229</v>
      </c>
      <c r="E246" s="18">
        <v>310</v>
      </c>
      <c r="F246" s="18">
        <v>998</v>
      </c>
    </row>
  </sheetData>
  <sortState xmlns:xlrd2="http://schemas.microsoft.com/office/spreadsheetml/2017/richdata2" columnSort="1" ref="A3:F246">
    <sortCondition ref="E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EDE5-DCE6-FF4B-9D01-4AB7A51E5B96}">
  <sheetPr>
    <tabColor theme="8"/>
  </sheetPr>
  <dimension ref="A1:C999"/>
  <sheetViews>
    <sheetView workbookViewId="0">
      <pane ySplit="1" topLeftCell="A2" activePane="bottomLeft" state="frozen"/>
      <selection activeCell="H460" sqref="F2:H460"/>
      <selection pane="bottomLeft" activeCell="H460" sqref="F2:H460"/>
    </sheetView>
  </sheetViews>
  <sheetFormatPr baseColWidth="10" defaultRowHeight="16" x14ac:dyDescent="0.2"/>
  <cols>
    <col min="1" max="1" width="46.1640625" customWidth="1"/>
    <col min="2" max="2" width="17.33203125" bestFit="1" customWidth="1"/>
  </cols>
  <sheetData>
    <row r="1" spans="1:3" x14ac:dyDescent="0.2">
      <c r="A1" s="4" t="s">
        <v>2675</v>
      </c>
      <c r="B1" s="4" t="s">
        <v>1704</v>
      </c>
      <c r="C1" s="4" t="s">
        <v>2674</v>
      </c>
    </row>
    <row r="2" spans="1:3" x14ac:dyDescent="0.2">
      <c r="A2" s="13" t="s">
        <v>2265</v>
      </c>
      <c r="B2" t="s">
        <v>2399</v>
      </c>
      <c r="C2" t="s">
        <v>2676</v>
      </c>
    </row>
    <row r="3" spans="1:3" x14ac:dyDescent="0.2">
      <c r="A3" t="s">
        <v>2266</v>
      </c>
      <c r="B3" t="s">
        <v>2399</v>
      </c>
      <c r="C3" t="s">
        <v>2676</v>
      </c>
    </row>
    <row r="4" spans="1:3" x14ac:dyDescent="0.2">
      <c r="A4" t="s">
        <v>2267</v>
      </c>
      <c r="B4" t="s">
        <v>2399</v>
      </c>
      <c r="C4" t="s">
        <v>2676</v>
      </c>
    </row>
    <row r="5" spans="1:3" x14ac:dyDescent="0.2">
      <c r="A5" t="s">
        <v>2268</v>
      </c>
      <c r="B5" t="s">
        <v>2399</v>
      </c>
      <c r="C5" t="s">
        <v>2676</v>
      </c>
    </row>
    <row r="6" spans="1:3" x14ac:dyDescent="0.2">
      <c r="A6" t="s">
        <v>2269</v>
      </c>
      <c r="B6" t="s">
        <v>2399</v>
      </c>
      <c r="C6" t="s">
        <v>2676</v>
      </c>
    </row>
    <row r="7" spans="1:3" x14ac:dyDescent="0.2">
      <c r="A7" t="s">
        <v>2270</v>
      </c>
      <c r="B7" t="s">
        <v>2399</v>
      </c>
      <c r="C7" t="s">
        <v>2676</v>
      </c>
    </row>
    <row r="8" spans="1:3" x14ac:dyDescent="0.2">
      <c r="A8" t="s">
        <v>2271</v>
      </c>
      <c r="B8" t="s">
        <v>2399</v>
      </c>
      <c r="C8" t="s">
        <v>2676</v>
      </c>
    </row>
    <row r="9" spans="1:3" x14ac:dyDescent="0.2">
      <c r="A9" t="s">
        <v>2272</v>
      </c>
      <c r="B9" t="s">
        <v>2399</v>
      </c>
      <c r="C9" t="s">
        <v>2676</v>
      </c>
    </row>
    <row r="10" spans="1:3" x14ac:dyDescent="0.2">
      <c r="A10" t="s">
        <v>1746</v>
      </c>
      <c r="B10" t="s">
        <v>2399</v>
      </c>
      <c r="C10" t="s">
        <v>2676</v>
      </c>
    </row>
    <row r="11" spans="1:3" x14ac:dyDescent="0.2">
      <c r="A11" t="s">
        <v>2273</v>
      </c>
      <c r="B11" t="s">
        <v>2399</v>
      </c>
      <c r="C11" t="s">
        <v>2676</v>
      </c>
    </row>
    <row r="12" spans="1:3" x14ac:dyDescent="0.2">
      <c r="A12" t="s">
        <v>2274</v>
      </c>
      <c r="B12" t="s">
        <v>2399</v>
      </c>
      <c r="C12" t="s">
        <v>2676</v>
      </c>
    </row>
    <row r="13" spans="1:3" x14ac:dyDescent="0.2">
      <c r="A13" t="s">
        <v>1786</v>
      </c>
      <c r="B13" t="s">
        <v>2399</v>
      </c>
      <c r="C13" t="s">
        <v>2676</v>
      </c>
    </row>
    <row r="14" spans="1:3" x14ac:dyDescent="0.2">
      <c r="A14" t="s">
        <v>1727</v>
      </c>
      <c r="B14" t="s">
        <v>2400</v>
      </c>
      <c r="C14" t="s">
        <v>2676</v>
      </c>
    </row>
    <row r="15" spans="1:3" x14ac:dyDescent="0.2">
      <c r="A15" t="s">
        <v>2275</v>
      </c>
      <c r="B15" t="s">
        <v>2400</v>
      </c>
      <c r="C15" t="s">
        <v>2676</v>
      </c>
    </row>
    <row r="16" spans="1:3" x14ac:dyDescent="0.2">
      <c r="A16" t="s">
        <v>2276</v>
      </c>
      <c r="B16" t="s">
        <v>2400</v>
      </c>
      <c r="C16" t="s">
        <v>2676</v>
      </c>
    </row>
    <row r="17" spans="1:3" x14ac:dyDescent="0.2">
      <c r="A17" t="s">
        <v>2277</v>
      </c>
      <c r="B17" t="s">
        <v>2400</v>
      </c>
      <c r="C17" t="s">
        <v>2676</v>
      </c>
    </row>
    <row r="18" spans="1:3" x14ac:dyDescent="0.2">
      <c r="A18" t="s">
        <v>2278</v>
      </c>
      <c r="B18" t="s">
        <v>2400</v>
      </c>
      <c r="C18" t="s">
        <v>2676</v>
      </c>
    </row>
    <row r="19" spans="1:3" x14ac:dyDescent="0.2">
      <c r="A19" t="s">
        <v>2279</v>
      </c>
      <c r="B19" t="s">
        <v>2401</v>
      </c>
      <c r="C19" t="s">
        <v>2676</v>
      </c>
    </row>
    <row r="20" spans="1:3" x14ac:dyDescent="0.2">
      <c r="A20" t="s">
        <v>2280</v>
      </c>
      <c r="B20" t="s">
        <v>2401</v>
      </c>
      <c r="C20" t="s">
        <v>2676</v>
      </c>
    </row>
    <row r="21" spans="1:3" x14ac:dyDescent="0.2">
      <c r="A21" t="s">
        <v>2281</v>
      </c>
      <c r="B21" t="s">
        <v>2401</v>
      </c>
      <c r="C21" t="s">
        <v>2676</v>
      </c>
    </row>
    <row r="22" spans="1:3" x14ac:dyDescent="0.2">
      <c r="A22" t="s">
        <v>1777</v>
      </c>
      <c r="B22" t="s">
        <v>2401</v>
      </c>
      <c r="C22" t="s">
        <v>2676</v>
      </c>
    </row>
    <row r="23" spans="1:3" x14ac:dyDescent="0.2">
      <c r="A23" t="s">
        <v>2282</v>
      </c>
      <c r="B23" t="s">
        <v>2401</v>
      </c>
      <c r="C23" t="s">
        <v>2676</v>
      </c>
    </row>
    <row r="24" spans="1:3" x14ac:dyDescent="0.2">
      <c r="A24" t="s">
        <v>2283</v>
      </c>
      <c r="B24" t="s">
        <v>2401</v>
      </c>
      <c r="C24" t="s">
        <v>2676</v>
      </c>
    </row>
    <row r="25" spans="1:3" x14ac:dyDescent="0.2">
      <c r="A25" t="s">
        <v>2284</v>
      </c>
      <c r="B25" t="s">
        <v>2401</v>
      </c>
      <c r="C25" t="s">
        <v>2676</v>
      </c>
    </row>
    <row r="26" spans="1:3" x14ac:dyDescent="0.2">
      <c r="A26" t="s">
        <v>2268</v>
      </c>
      <c r="B26" t="s">
        <v>2401</v>
      </c>
      <c r="C26" t="s">
        <v>2676</v>
      </c>
    </row>
    <row r="27" spans="1:3" x14ac:dyDescent="0.2">
      <c r="A27" t="s">
        <v>2285</v>
      </c>
      <c r="B27" t="s">
        <v>2402</v>
      </c>
      <c r="C27" t="s">
        <v>2676</v>
      </c>
    </row>
    <row r="28" spans="1:3" x14ac:dyDescent="0.2">
      <c r="A28" t="s">
        <v>2286</v>
      </c>
      <c r="B28" t="s">
        <v>2402</v>
      </c>
      <c r="C28" t="s">
        <v>2676</v>
      </c>
    </row>
    <row r="29" spans="1:3" x14ac:dyDescent="0.2">
      <c r="A29" t="s">
        <v>2287</v>
      </c>
      <c r="B29" t="s">
        <v>2402</v>
      </c>
      <c r="C29" t="s">
        <v>2676</v>
      </c>
    </row>
    <row r="30" spans="1:3" x14ac:dyDescent="0.2">
      <c r="A30" t="s">
        <v>1786</v>
      </c>
      <c r="B30" t="s">
        <v>2402</v>
      </c>
      <c r="C30" t="s">
        <v>2676</v>
      </c>
    </row>
    <row r="31" spans="1:3" x14ac:dyDescent="0.2">
      <c r="A31" t="s">
        <v>1730</v>
      </c>
      <c r="B31" t="s">
        <v>2403</v>
      </c>
      <c r="C31" t="s">
        <v>2676</v>
      </c>
    </row>
    <row r="32" spans="1:3" x14ac:dyDescent="0.2">
      <c r="A32" t="s">
        <v>1777</v>
      </c>
      <c r="B32" t="s">
        <v>2403</v>
      </c>
      <c r="C32" t="s">
        <v>2676</v>
      </c>
    </row>
    <row r="33" spans="1:3" x14ac:dyDescent="0.2">
      <c r="A33" t="s">
        <v>2288</v>
      </c>
      <c r="B33" t="s">
        <v>2403</v>
      </c>
      <c r="C33" t="s">
        <v>2676</v>
      </c>
    </row>
    <row r="34" spans="1:3" x14ac:dyDescent="0.2">
      <c r="A34" t="s">
        <v>2289</v>
      </c>
      <c r="B34" t="s">
        <v>2404</v>
      </c>
      <c r="C34" t="s">
        <v>2676</v>
      </c>
    </row>
    <row r="35" spans="1:3" x14ac:dyDescent="0.2">
      <c r="A35" t="s">
        <v>2290</v>
      </c>
      <c r="B35" t="s">
        <v>2404</v>
      </c>
      <c r="C35" t="s">
        <v>2676</v>
      </c>
    </row>
    <row r="36" spans="1:3" x14ac:dyDescent="0.2">
      <c r="A36" t="s">
        <v>2291</v>
      </c>
      <c r="B36" t="s">
        <v>2404</v>
      </c>
      <c r="C36" t="s">
        <v>2676</v>
      </c>
    </row>
    <row r="37" spans="1:3" x14ac:dyDescent="0.2">
      <c r="A37" t="s">
        <v>2292</v>
      </c>
      <c r="B37" t="s">
        <v>2404</v>
      </c>
      <c r="C37" t="s">
        <v>2676</v>
      </c>
    </row>
    <row r="38" spans="1:3" x14ac:dyDescent="0.2">
      <c r="A38" t="s">
        <v>2293</v>
      </c>
      <c r="B38" t="s">
        <v>2404</v>
      </c>
      <c r="C38" t="s">
        <v>2676</v>
      </c>
    </row>
    <row r="39" spans="1:3" x14ac:dyDescent="0.2">
      <c r="A39" t="s">
        <v>2294</v>
      </c>
      <c r="B39" t="s">
        <v>2404</v>
      </c>
      <c r="C39" t="s">
        <v>2676</v>
      </c>
    </row>
    <row r="40" spans="1:3" x14ac:dyDescent="0.2">
      <c r="A40" t="s">
        <v>1727</v>
      </c>
      <c r="B40" t="s">
        <v>2404</v>
      </c>
      <c r="C40" t="s">
        <v>2676</v>
      </c>
    </row>
    <row r="41" spans="1:3" x14ac:dyDescent="0.2">
      <c r="A41" t="s">
        <v>2275</v>
      </c>
      <c r="B41" t="s">
        <v>2405</v>
      </c>
      <c r="C41" t="s">
        <v>2676</v>
      </c>
    </row>
    <row r="42" spans="1:3" x14ac:dyDescent="0.2">
      <c r="A42" t="s">
        <v>2267</v>
      </c>
      <c r="B42" t="s">
        <v>2405</v>
      </c>
      <c r="C42" t="s">
        <v>2676</v>
      </c>
    </row>
    <row r="43" spans="1:3" x14ac:dyDescent="0.2">
      <c r="A43" t="s">
        <v>2287</v>
      </c>
      <c r="B43" t="s">
        <v>2405</v>
      </c>
      <c r="C43" t="s">
        <v>2676</v>
      </c>
    </row>
    <row r="44" spans="1:3" x14ac:dyDescent="0.2">
      <c r="A44" t="s">
        <v>2295</v>
      </c>
      <c r="B44" t="s">
        <v>2405</v>
      </c>
      <c r="C44" t="s">
        <v>2676</v>
      </c>
    </row>
    <row r="45" spans="1:3" x14ac:dyDescent="0.2">
      <c r="A45" t="s">
        <v>2296</v>
      </c>
      <c r="B45" t="s">
        <v>2405</v>
      </c>
      <c r="C45" t="s">
        <v>2676</v>
      </c>
    </row>
    <row r="46" spans="1:3" x14ac:dyDescent="0.2">
      <c r="A46" t="s">
        <v>2278</v>
      </c>
      <c r="B46" t="s">
        <v>2406</v>
      </c>
      <c r="C46" t="s">
        <v>2676</v>
      </c>
    </row>
    <row r="47" spans="1:3" x14ac:dyDescent="0.2">
      <c r="A47" t="s">
        <v>2297</v>
      </c>
      <c r="B47" t="s">
        <v>2406</v>
      </c>
      <c r="C47" t="s">
        <v>2676</v>
      </c>
    </row>
    <row r="48" spans="1:3" x14ac:dyDescent="0.2">
      <c r="A48" t="s">
        <v>2298</v>
      </c>
      <c r="B48" t="s">
        <v>2406</v>
      </c>
      <c r="C48" t="s">
        <v>2676</v>
      </c>
    </row>
    <row r="49" spans="1:3" x14ac:dyDescent="0.2">
      <c r="A49" t="s">
        <v>1777</v>
      </c>
      <c r="B49" t="s">
        <v>2406</v>
      </c>
      <c r="C49" t="s">
        <v>2676</v>
      </c>
    </row>
    <row r="50" spans="1:3" x14ac:dyDescent="0.2">
      <c r="A50" t="s">
        <v>1709</v>
      </c>
      <c r="B50" t="s">
        <v>2406</v>
      </c>
      <c r="C50" t="s">
        <v>2676</v>
      </c>
    </row>
    <row r="51" spans="1:3" x14ac:dyDescent="0.2">
      <c r="A51" t="s">
        <v>1727</v>
      </c>
      <c r="B51" t="s">
        <v>2406</v>
      </c>
      <c r="C51" t="s">
        <v>2676</v>
      </c>
    </row>
    <row r="52" spans="1:3" x14ac:dyDescent="0.2">
      <c r="A52" t="s">
        <v>2281</v>
      </c>
      <c r="B52" t="s">
        <v>2407</v>
      </c>
      <c r="C52" t="s">
        <v>2676</v>
      </c>
    </row>
    <row r="53" spans="1:3" x14ac:dyDescent="0.2">
      <c r="A53" t="s">
        <v>2266</v>
      </c>
      <c r="B53" t="s">
        <v>2407</v>
      </c>
      <c r="C53" t="s">
        <v>2676</v>
      </c>
    </row>
    <row r="54" spans="1:3" x14ac:dyDescent="0.2">
      <c r="A54" t="s">
        <v>2299</v>
      </c>
      <c r="B54" t="s">
        <v>2407</v>
      </c>
      <c r="C54" t="s">
        <v>2676</v>
      </c>
    </row>
    <row r="55" spans="1:3" x14ac:dyDescent="0.2">
      <c r="A55" t="s">
        <v>2300</v>
      </c>
      <c r="B55" t="s">
        <v>2407</v>
      </c>
      <c r="C55" t="s">
        <v>2676</v>
      </c>
    </row>
    <row r="56" spans="1:3" x14ac:dyDescent="0.2">
      <c r="A56" t="s">
        <v>2301</v>
      </c>
      <c r="B56" t="s">
        <v>2407</v>
      </c>
      <c r="C56" t="s">
        <v>2676</v>
      </c>
    </row>
    <row r="57" spans="1:3" x14ac:dyDescent="0.2">
      <c r="A57" t="s">
        <v>2302</v>
      </c>
      <c r="B57" t="s">
        <v>2407</v>
      </c>
      <c r="C57" t="s">
        <v>2676</v>
      </c>
    </row>
    <row r="58" spans="1:3" x14ac:dyDescent="0.2">
      <c r="A58" t="s">
        <v>1757</v>
      </c>
      <c r="B58" t="s">
        <v>2407</v>
      </c>
      <c r="C58" t="s">
        <v>2676</v>
      </c>
    </row>
    <row r="59" spans="1:3" x14ac:dyDescent="0.2">
      <c r="A59" t="s">
        <v>2269</v>
      </c>
      <c r="B59" t="s">
        <v>2407</v>
      </c>
      <c r="C59" t="s">
        <v>2676</v>
      </c>
    </row>
    <row r="60" spans="1:3" x14ac:dyDescent="0.2">
      <c r="A60" t="s">
        <v>2280</v>
      </c>
      <c r="B60" t="s">
        <v>2408</v>
      </c>
      <c r="C60" t="s">
        <v>2676</v>
      </c>
    </row>
    <row r="61" spans="1:3" x14ac:dyDescent="0.2">
      <c r="A61" t="s">
        <v>2303</v>
      </c>
      <c r="B61" t="s">
        <v>2408</v>
      </c>
      <c r="C61" t="s">
        <v>2676</v>
      </c>
    </row>
    <row r="62" spans="1:3" x14ac:dyDescent="0.2">
      <c r="A62" t="s">
        <v>2275</v>
      </c>
      <c r="B62" t="s">
        <v>2408</v>
      </c>
      <c r="C62" t="s">
        <v>2676</v>
      </c>
    </row>
    <row r="63" spans="1:3" x14ac:dyDescent="0.2">
      <c r="A63" t="s">
        <v>2284</v>
      </c>
      <c r="B63" t="s">
        <v>2408</v>
      </c>
      <c r="C63" t="s">
        <v>2676</v>
      </c>
    </row>
    <row r="64" spans="1:3" x14ac:dyDescent="0.2">
      <c r="A64" t="s">
        <v>2304</v>
      </c>
      <c r="B64" t="s">
        <v>2408</v>
      </c>
      <c r="C64" t="s">
        <v>2676</v>
      </c>
    </row>
    <row r="65" spans="1:3" x14ac:dyDescent="0.2">
      <c r="A65" t="s">
        <v>2305</v>
      </c>
      <c r="B65" t="s">
        <v>2408</v>
      </c>
      <c r="C65" t="s">
        <v>2676</v>
      </c>
    </row>
    <row r="66" spans="1:3" x14ac:dyDescent="0.2">
      <c r="A66" t="s">
        <v>2306</v>
      </c>
      <c r="B66" t="s">
        <v>2408</v>
      </c>
      <c r="C66" t="s">
        <v>2676</v>
      </c>
    </row>
    <row r="67" spans="1:3" x14ac:dyDescent="0.2">
      <c r="A67" t="s">
        <v>2307</v>
      </c>
      <c r="B67" t="s">
        <v>2408</v>
      </c>
      <c r="C67" t="s">
        <v>2676</v>
      </c>
    </row>
    <row r="68" spans="1:3" x14ac:dyDescent="0.2">
      <c r="A68" t="s">
        <v>2308</v>
      </c>
      <c r="B68" t="s">
        <v>2409</v>
      </c>
      <c r="C68" t="s">
        <v>2676</v>
      </c>
    </row>
    <row r="69" spans="1:3" x14ac:dyDescent="0.2">
      <c r="A69" t="s">
        <v>2286</v>
      </c>
      <c r="B69" t="s">
        <v>2409</v>
      </c>
      <c r="C69" t="s">
        <v>2676</v>
      </c>
    </row>
    <row r="70" spans="1:3" x14ac:dyDescent="0.2">
      <c r="A70" t="s">
        <v>1786</v>
      </c>
      <c r="B70" t="s">
        <v>2409</v>
      </c>
      <c r="C70" t="s">
        <v>2676</v>
      </c>
    </row>
    <row r="71" spans="1:3" x14ac:dyDescent="0.2">
      <c r="A71" t="s">
        <v>1777</v>
      </c>
      <c r="B71" t="s">
        <v>2410</v>
      </c>
      <c r="C71" t="s">
        <v>2676</v>
      </c>
    </row>
    <row r="72" spans="1:3" x14ac:dyDescent="0.2">
      <c r="A72" t="s">
        <v>2289</v>
      </c>
      <c r="B72" t="s">
        <v>2410</v>
      </c>
      <c r="C72" t="s">
        <v>2676</v>
      </c>
    </row>
    <row r="73" spans="1:3" x14ac:dyDescent="0.2">
      <c r="A73" t="s">
        <v>2274</v>
      </c>
      <c r="B73" t="s">
        <v>2410</v>
      </c>
      <c r="C73" t="s">
        <v>2676</v>
      </c>
    </row>
    <row r="74" spans="1:3" x14ac:dyDescent="0.2">
      <c r="A74" t="s">
        <v>2295</v>
      </c>
      <c r="B74" t="s">
        <v>2411</v>
      </c>
      <c r="C74" t="s">
        <v>2676</v>
      </c>
    </row>
    <row r="75" spans="1:3" x14ac:dyDescent="0.2">
      <c r="A75" t="s">
        <v>2309</v>
      </c>
      <c r="B75" t="s">
        <v>2411</v>
      </c>
      <c r="C75" t="s">
        <v>2676</v>
      </c>
    </row>
    <row r="76" spans="1:3" x14ac:dyDescent="0.2">
      <c r="A76" t="s">
        <v>2310</v>
      </c>
      <c r="B76" t="s">
        <v>2412</v>
      </c>
      <c r="C76" t="s">
        <v>2676</v>
      </c>
    </row>
    <row r="77" spans="1:3" x14ac:dyDescent="0.2">
      <c r="A77" t="s">
        <v>1746</v>
      </c>
      <c r="B77" t="s">
        <v>2412</v>
      </c>
      <c r="C77" t="s">
        <v>2676</v>
      </c>
    </row>
    <row r="78" spans="1:3" x14ac:dyDescent="0.2">
      <c r="A78" t="s">
        <v>2311</v>
      </c>
      <c r="B78" t="s">
        <v>2412</v>
      </c>
      <c r="C78" t="s">
        <v>2676</v>
      </c>
    </row>
    <row r="79" spans="1:3" x14ac:dyDescent="0.2">
      <c r="A79" t="s">
        <v>2312</v>
      </c>
      <c r="B79" t="s">
        <v>2413</v>
      </c>
      <c r="C79" t="s">
        <v>2676</v>
      </c>
    </row>
    <row r="80" spans="1:3" x14ac:dyDescent="0.2">
      <c r="A80" t="s">
        <v>2313</v>
      </c>
      <c r="B80" t="s">
        <v>2413</v>
      </c>
      <c r="C80" t="s">
        <v>2676</v>
      </c>
    </row>
    <row r="81" spans="1:3" x14ac:dyDescent="0.2">
      <c r="A81" t="s">
        <v>2314</v>
      </c>
      <c r="B81" t="s">
        <v>2413</v>
      </c>
      <c r="C81" t="s">
        <v>2676</v>
      </c>
    </row>
    <row r="82" spans="1:3" x14ac:dyDescent="0.2">
      <c r="A82" t="s">
        <v>2315</v>
      </c>
      <c r="B82" t="s">
        <v>2414</v>
      </c>
      <c r="C82" t="s">
        <v>2676</v>
      </c>
    </row>
    <row r="83" spans="1:3" x14ac:dyDescent="0.2">
      <c r="A83" t="s">
        <v>2316</v>
      </c>
      <c r="B83" t="s">
        <v>2414</v>
      </c>
      <c r="C83" t="s">
        <v>2676</v>
      </c>
    </row>
    <row r="84" spans="1:3" x14ac:dyDescent="0.2">
      <c r="A84" t="s">
        <v>2317</v>
      </c>
      <c r="B84" t="s">
        <v>2414</v>
      </c>
      <c r="C84" t="s">
        <v>2676</v>
      </c>
    </row>
    <row r="85" spans="1:3" x14ac:dyDescent="0.2">
      <c r="A85" t="s">
        <v>1777</v>
      </c>
      <c r="B85" t="s">
        <v>2414</v>
      </c>
      <c r="C85" t="s">
        <v>2676</v>
      </c>
    </row>
    <row r="86" spans="1:3" x14ac:dyDescent="0.2">
      <c r="A86" t="s">
        <v>2318</v>
      </c>
      <c r="B86" t="s">
        <v>2414</v>
      </c>
      <c r="C86" t="s">
        <v>2676</v>
      </c>
    </row>
    <row r="87" spans="1:3" x14ac:dyDescent="0.2">
      <c r="A87" t="s">
        <v>2307</v>
      </c>
      <c r="B87" t="s">
        <v>2414</v>
      </c>
      <c r="C87" t="s">
        <v>2676</v>
      </c>
    </row>
    <row r="88" spans="1:3" x14ac:dyDescent="0.2">
      <c r="A88" t="s">
        <v>1727</v>
      </c>
      <c r="B88" t="s">
        <v>2414</v>
      </c>
      <c r="C88" t="s">
        <v>2676</v>
      </c>
    </row>
    <row r="89" spans="1:3" x14ac:dyDescent="0.2">
      <c r="A89" t="s">
        <v>2275</v>
      </c>
      <c r="B89" t="s">
        <v>2415</v>
      </c>
      <c r="C89" t="s">
        <v>2676</v>
      </c>
    </row>
    <row r="90" spans="1:3" x14ac:dyDescent="0.2">
      <c r="A90" t="s">
        <v>1786</v>
      </c>
      <c r="B90" t="s">
        <v>2415</v>
      </c>
      <c r="C90" t="s">
        <v>2676</v>
      </c>
    </row>
    <row r="91" spans="1:3" x14ac:dyDescent="0.2">
      <c r="A91" t="s">
        <v>2283</v>
      </c>
      <c r="B91" t="s">
        <v>2415</v>
      </c>
      <c r="C91" t="s">
        <v>2676</v>
      </c>
    </row>
    <row r="92" spans="1:3" x14ac:dyDescent="0.2">
      <c r="A92" t="s">
        <v>2284</v>
      </c>
      <c r="B92" t="s">
        <v>2415</v>
      </c>
      <c r="C92" t="s">
        <v>2676</v>
      </c>
    </row>
    <row r="93" spans="1:3" x14ac:dyDescent="0.2">
      <c r="A93" t="s">
        <v>2265</v>
      </c>
      <c r="B93" t="s">
        <v>2415</v>
      </c>
      <c r="C93" t="s">
        <v>2676</v>
      </c>
    </row>
    <row r="94" spans="1:3" x14ac:dyDescent="0.2">
      <c r="A94" t="s">
        <v>1719</v>
      </c>
      <c r="B94" t="s">
        <v>2415</v>
      </c>
      <c r="C94" t="s">
        <v>2676</v>
      </c>
    </row>
    <row r="95" spans="1:3" x14ac:dyDescent="0.2">
      <c r="A95" t="s">
        <v>2281</v>
      </c>
      <c r="B95" t="s">
        <v>2415</v>
      </c>
      <c r="C95" t="s">
        <v>2676</v>
      </c>
    </row>
    <row r="96" spans="1:3" x14ac:dyDescent="0.2">
      <c r="A96" t="s">
        <v>1727</v>
      </c>
      <c r="B96" t="s">
        <v>2415</v>
      </c>
      <c r="C96" t="s">
        <v>2676</v>
      </c>
    </row>
    <row r="97" spans="1:3" x14ac:dyDescent="0.2">
      <c r="A97" t="s">
        <v>2286</v>
      </c>
      <c r="B97" t="s">
        <v>2415</v>
      </c>
      <c r="C97" t="s">
        <v>2676</v>
      </c>
    </row>
    <row r="98" spans="1:3" x14ac:dyDescent="0.2">
      <c r="A98" t="s">
        <v>1721</v>
      </c>
      <c r="B98" t="s">
        <v>2415</v>
      </c>
      <c r="C98" t="s">
        <v>2676</v>
      </c>
    </row>
    <row r="99" spans="1:3" x14ac:dyDescent="0.2">
      <c r="A99" t="s">
        <v>2319</v>
      </c>
      <c r="B99" t="s">
        <v>2415</v>
      </c>
      <c r="C99" t="s">
        <v>2676</v>
      </c>
    </row>
    <row r="100" spans="1:3" x14ac:dyDescent="0.2">
      <c r="A100" t="s">
        <v>2280</v>
      </c>
      <c r="B100" t="s">
        <v>2415</v>
      </c>
      <c r="C100" t="s">
        <v>2676</v>
      </c>
    </row>
    <row r="101" spans="1:3" x14ac:dyDescent="0.2">
      <c r="A101" t="s">
        <v>2266</v>
      </c>
      <c r="B101" t="s">
        <v>2416</v>
      </c>
      <c r="C101" t="s">
        <v>2676</v>
      </c>
    </row>
    <row r="102" spans="1:3" x14ac:dyDescent="0.2">
      <c r="A102" t="s">
        <v>2278</v>
      </c>
      <c r="B102" t="s">
        <v>2416</v>
      </c>
      <c r="C102" t="s">
        <v>2676</v>
      </c>
    </row>
    <row r="103" spans="1:3" x14ac:dyDescent="0.2">
      <c r="A103" t="s">
        <v>1844</v>
      </c>
      <c r="B103" t="s">
        <v>2416</v>
      </c>
      <c r="C103" t="s">
        <v>2676</v>
      </c>
    </row>
    <row r="104" spans="1:3" x14ac:dyDescent="0.2">
      <c r="A104" t="s">
        <v>2288</v>
      </c>
      <c r="B104" t="s">
        <v>2417</v>
      </c>
      <c r="C104" t="s">
        <v>2676</v>
      </c>
    </row>
    <row r="105" spans="1:3" x14ac:dyDescent="0.2">
      <c r="A105" t="s">
        <v>2289</v>
      </c>
      <c r="B105" t="s">
        <v>2417</v>
      </c>
      <c r="C105" t="s">
        <v>2676</v>
      </c>
    </row>
    <row r="106" spans="1:3" x14ac:dyDescent="0.2">
      <c r="A106" t="s">
        <v>2269</v>
      </c>
      <c r="B106" t="s">
        <v>2418</v>
      </c>
      <c r="C106" t="s">
        <v>2676</v>
      </c>
    </row>
    <row r="107" spans="1:3" x14ac:dyDescent="0.2">
      <c r="A107" t="s">
        <v>2303</v>
      </c>
      <c r="B107" t="s">
        <v>2418</v>
      </c>
      <c r="C107" t="s">
        <v>2676</v>
      </c>
    </row>
    <row r="108" spans="1:3" x14ac:dyDescent="0.2">
      <c r="A108" t="s">
        <v>2320</v>
      </c>
      <c r="B108" t="s">
        <v>2419</v>
      </c>
      <c r="C108" t="s">
        <v>2676</v>
      </c>
    </row>
    <row r="109" spans="1:3" x14ac:dyDescent="0.2">
      <c r="A109" t="s">
        <v>1725</v>
      </c>
      <c r="B109" t="s">
        <v>2419</v>
      </c>
      <c r="C109" t="s">
        <v>2676</v>
      </c>
    </row>
    <row r="110" spans="1:3" x14ac:dyDescent="0.2">
      <c r="A110" t="s">
        <v>2321</v>
      </c>
      <c r="B110" t="s">
        <v>2419</v>
      </c>
      <c r="C110" t="s">
        <v>2676</v>
      </c>
    </row>
    <row r="111" spans="1:3" x14ac:dyDescent="0.2">
      <c r="A111" t="s">
        <v>1777</v>
      </c>
      <c r="B111" t="s">
        <v>2419</v>
      </c>
      <c r="C111" t="s">
        <v>2676</v>
      </c>
    </row>
    <row r="112" spans="1:3" x14ac:dyDescent="0.2">
      <c r="A112" t="s">
        <v>1727</v>
      </c>
      <c r="B112" t="s">
        <v>2420</v>
      </c>
      <c r="C112" t="s">
        <v>2676</v>
      </c>
    </row>
    <row r="113" spans="1:3" x14ac:dyDescent="0.2">
      <c r="A113" t="s">
        <v>1777</v>
      </c>
      <c r="B113" t="s">
        <v>2420</v>
      </c>
      <c r="C113" t="s">
        <v>2676</v>
      </c>
    </row>
    <row r="114" spans="1:3" x14ac:dyDescent="0.2">
      <c r="A114" t="s">
        <v>2293</v>
      </c>
      <c r="B114" t="s">
        <v>2420</v>
      </c>
      <c r="C114" t="s">
        <v>2676</v>
      </c>
    </row>
    <row r="115" spans="1:3" x14ac:dyDescent="0.2">
      <c r="A115" t="s">
        <v>1757</v>
      </c>
      <c r="B115" t="s">
        <v>2420</v>
      </c>
      <c r="C115" t="s">
        <v>2676</v>
      </c>
    </row>
    <row r="116" spans="1:3" x14ac:dyDescent="0.2">
      <c r="A116" t="s">
        <v>2322</v>
      </c>
      <c r="B116" t="s">
        <v>2421</v>
      </c>
      <c r="C116" t="s">
        <v>2676</v>
      </c>
    </row>
    <row r="117" spans="1:3" x14ac:dyDescent="0.2">
      <c r="A117" t="s">
        <v>2268</v>
      </c>
      <c r="B117" t="s">
        <v>2421</v>
      </c>
      <c r="C117" t="s">
        <v>2676</v>
      </c>
    </row>
    <row r="118" spans="1:3" x14ac:dyDescent="0.2">
      <c r="A118" t="s">
        <v>2281</v>
      </c>
      <c r="B118" t="s">
        <v>2421</v>
      </c>
      <c r="C118" t="s">
        <v>2676</v>
      </c>
    </row>
    <row r="119" spans="1:3" x14ac:dyDescent="0.2">
      <c r="A119" t="s">
        <v>2323</v>
      </c>
      <c r="B119" t="s">
        <v>2421</v>
      </c>
      <c r="C119" t="s">
        <v>2676</v>
      </c>
    </row>
    <row r="120" spans="1:3" x14ac:dyDescent="0.2">
      <c r="A120" t="s">
        <v>1730</v>
      </c>
      <c r="B120" t="s">
        <v>2422</v>
      </c>
      <c r="C120" t="s">
        <v>2676</v>
      </c>
    </row>
    <row r="121" spans="1:3" x14ac:dyDescent="0.2">
      <c r="A121" t="s">
        <v>1786</v>
      </c>
      <c r="B121" t="s">
        <v>2422</v>
      </c>
      <c r="C121" t="s">
        <v>2676</v>
      </c>
    </row>
    <row r="122" spans="1:3" x14ac:dyDescent="0.2">
      <c r="A122" t="s">
        <v>2275</v>
      </c>
      <c r="B122" t="s">
        <v>2422</v>
      </c>
      <c r="C122" t="s">
        <v>2676</v>
      </c>
    </row>
    <row r="123" spans="1:3" x14ac:dyDescent="0.2">
      <c r="A123" t="s">
        <v>2286</v>
      </c>
      <c r="B123" t="s">
        <v>2422</v>
      </c>
      <c r="C123" t="s">
        <v>2676</v>
      </c>
    </row>
    <row r="124" spans="1:3" x14ac:dyDescent="0.2">
      <c r="A124" t="s">
        <v>1844</v>
      </c>
      <c r="B124" t="s">
        <v>2423</v>
      </c>
      <c r="C124" t="s">
        <v>2676</v>
      </c>
    </row>
    <row r="125" spans="1:3" x14ac:dyDescent="0.2">
      <c r="A125" t="s">
        <v>1777</v>
      </c>
      <c r="B125" t="s">
        <v>2423</v>
      </c>
      <c r="C125" t="s">
        <v>2676</v>
      </c>
    </row>
    <row r="126" spans="1:3" x14ac:dyDescent="0.2">
      <c r="A126" t="s">
        <v>2289</v>
      </c>
      <c r="B126" t="s">
        <v>2423</v>
      </c>
      <c r="C126" t="s">
        <v>2676</v>
      </c>
    </row>
    <row r="127" spans="1:3" x14ac:dyDescent="0.2">
      <c r="A127" t="s">
        <v>1727</v>
      </c>
      <c r="B127" t="s">
        <v>2424</v>
      </c>
      <c r="C127" t="s">
        <v>2676</v>
      </c>
    </row>
    <row r="128" spans="1:3" x14ac:dyDescent="0.2">
      <c r="A128" t="s">
        <v>2278</v>
      </c>
      <c r="B128" t="s">
        <v>2424</v>
      </c>
      <c r="C128" t="s">
        <v>2676</v>
      </c>
    </row>
    <row r="129" spans="1:3" x14ac:dyDescent="0.2">
      <c r="A129" t="s">
        <v>2324</v>
      </c>
      <c r="B129" t="s">
        <v>2424</v>
      </c>
      <c r="C129" t="s">
        <v>2676</v>
      </c>
    </row>
    <row r="130" spans="1:3" x14ac:dyDescent="0.2">
      <c r="A130" t="s">
        <v>2325</v>
      </c>
      <c r="B130" t="s">
        <v>2425</v>
      </c>
      <c r="C130" t="s">
        <v>2676</v>
      </c>
    </row>
    <row r="131" spans="1:3" x14ac:dyDescent="0.2">
      <c r="A131" t="s">
        <v>2326</v>
      </c>
      <c r="B131" t="s">
        <v>2425</v>
      </c>
      <c r="C131" t="s">
        <v>2676</v>
      </c>
    </row>
    <row r="132" spans="1:3" x14ac:dyDescent="0.2">
      <c r="A132" t="s">
        <v>2327</v>
      </c>
      <c r="B132" t="s">
        <v>2425</v>
      </c>
      <c r="C132" t="s">
        <v>2676</v>
      </c>
    </row>
    <row r="133" spans="1:3" x14ac:dyDescent="0.2">
      <c r="A133" t="s">
        <v>2328</v>
      </c>
      <c r="B133" t="s">
        <v>2425</v>
      </c>
      <c r="C133" t="s">
        <v>2676</v>
      </c>
    </row>
    <row r="134" spans="1:3" x14ac:dyDescent="0.2">
      <c r="A134" t="s">
        <v>2329</v>
      </c>
      <c r="B134" t="s">
        <v>2425</v>
      </c>
      <c r="C134" t="s">
        <v>2676</v>
      </c>
    </row>
    <row r="135" spans="1:3" x14ac:dyDescent="0.2">
      <c r="A135" t="s">
        <v>2284</v>
      </c>
      <c r="B135" t="s">
        <v>2426</v>
      </c>
      <c r="C135" t="s">
        <v>2676</v>
      </c>
    </row>
    <row r="136" spans="1:3" x14ac:dyDescent="0.2">
      <c r="A136" t="s">
        <v>2265</v>
      </c>
      <c r="B136" t="s">
        <v>2426</v>
      </c>
      <c r="C136" t="s">
        <v>2676</v>
      </c>
    </row>
    <row r="137" spans="1:3" x14ac:dyDescent="0.2">
      <c r="A137" t="s">
        <v>2330</v>
      </c>
      <c r="B137" t="s">
        <v>2426</v>
      </c>
      <c r="C137" t="s">
        <v>2676</v>
      </c>
    </row>
    <row r="138" spans="1:3" x14ac:dyDescent="0.2">
      <c r="A138" t="s">
        <v>1727</v>
      </c>
      <c r="B138" t="s">
        <v>2427</v>
      </c>
      <c r="C138" t="s">
        <v>2676</v>
      </c>
    </row>
    <row r="139" spans="1:3" x14ac:dyDescent="0.2">
      <c r="A139" t="s">
        <v>2303</v>
      </c>
      <c r="B139" t="s">
        <v>2427</v>
      </c>
      <c r="C139" t="s">
        <v>2676</v>
      </c>
    </row>
    <row r="140" spans="1:3" x14ac:dyDescent="0.2">
      <c r="A140" t="s">
        <v>2269</v>
      </c>
      <c r="B140" t="s">
        <v>2427</v>
      </c>
      <c r="C140" t="s">
        <v>2676</v>
      </c>
    </row>
    <row r="141" spans="1:3" x14ac:dyDescent="0.2">
      <c r="A141" t="s">
        <v>2331</v>
      </c>
      <c r="B141" t="s">
        <v>2427</v>
      </c>
      <c r="C141" t="s">
        <v>2676</v>
      </c>
    </row>
    <row r="142" spans="1:3" x14ac:dyDescent="0.2">
      <c r="A142" t="s">
        <v>1777</v>
      </c>
      <c r="B142" t="s">
        <v>2427</v>
      </c>
      <c r="C142" t="s">
        <v>2676</v>
      </c>
    </row>
    <row r="143" spans="1:3" x14ac:dyDescent="0.2">
      <c r="A143" t="s">
        <v>2314</v>
      </c>
      <c r="B143" t="s">
        <v>2428</v>
      </c>
      <c r="C143" t="s">
        <v>2676</v>
      </c>
    </row>
    <row r="144" spans="1:3" x14ac:dyDescent="0.2">
      <c r="A144" t="s">
        <v>2279</v>
      </c>
      <c r="B144" t="s">
        <v>2428</v>
      </c>
      <c r="C144" t="s">
        <v>2676</v>
      </c>
    </row>
    <row r="145" spans="1:3" x14ac:dyDescent="0.2">
      <c r="A145" t="s">
        <v>1786</v>
      </c>
      <c r="B145" t="s">
        <v>2428</v>
      </c>
      <c r="C145" t="s">
        <v>2676</v>
      </c>
    </row>
    <row r="146" spans="1:3" x14ac:dyDescent="0.2">
      <c r="A146" t="s">
        <v>2275</v>
      </c>
      <c r="B146" t="s">
        <v>2428</v>
      </c>
      <c r="C146" t="s">
        <v>2676</v>
      </c>
    </row>
    <row r="147" spans="1:3" x14ac:dyDescent="0.2">
      <c r="A147" t="s">
        <v>2266</v>
      </c>
      <c r="B147" t="s">
        <v>2428</v>
      </c>
      <c r="C147" t="s">
        <v>2676</v>
      </c>
    </row>
    <row r="148" spans="1:3" x14ac:dyDescent="0.2">
      <c r="A148" t="s">
        <v>1725</v>
      </c>
      <c r="B148" t="s">
        <v>2428</v>
      </c>
      <c r="C148" t="s">
        <v>2676</v>
      </c>
    </row>
    <row r="149" spans="1:3" x14ac:dyDescent="0.2">
      <c r="A149" t="s">
        <v>2307</v>
      </c>
      <c r="B149" t="s">
        <v>2428</v>
      </c>
      <c r="C149" t="s">
        <v>2676</v>
      </c>
    </row>
    <row r="150" spans="1:3" x14ac:dyDescent="0.2">
      <c r="A150" t="s">
        <v>2280</v>
      </c>
      <c r="B150" t="s">
        <v>2428</v>
      </c>
      <c r="C150" t="s">
        <v>2676</v>
      </c>
    </row>
    <row r="151" spans="1:3" x14ac:dyDescent="0.2">
      <c r="A151" t="s">
        <v>2286</v>
      </c>
      <c r="B151" t="s">
        <v>2429</v>
      </c>
      <c r="C151" t="s">
        <v>2676</v>
      </c>
    </row>
    <row r="152" spans="1:3" x14ac:dyDescent="0.2">
      <c r="A152" t="s">
        <v>1709</v>
      </c>
      <c r="B152" t="s">
        <v>2429</v>
      </c>
      <c r="C152" t="s">
        <v>2676</v>
      </c>
    </row>
    <row r="153" spans="1:3" x14ac:dyDescent="0.2">
      <c r="A153" t="s">
        <v>2274</v>
      </c>
      <c r="B153" t="s">
        <v>2429</v>
      </c>
      <c r="C153" t="s">
        <v>2676</v>
      </c>
    </row>
    <row r="154" spans="1:3" x14ac:dyDescent="0.2">
      <c r="A154" t="s">
        <v>2278</v>
      </c>
      <c r="B154" t="s">
        <v>2429</v>
      </c>
      <c r="C154" t="s">
        <v>2676</v>
      </c>
    </row>
    <row r="155" spans="1:3" x14ac:dyDescent="0.2">
      <c r="A155" t="s">
        <v>1844</v>
      </c>
      <c r="B155" t="s">
        <v>2430</v>
      </c>
      <c r="C155" t="s">
        <v>2676</v>
      </c>
    </row>
    <row r="156" spans="1:3" x14ac:dyDescent="0.2">
      <c r="A156" t="s">
        <v>1777</v>
      </c>
      <c r="B156" t="s">
        <v>2430</v>
      </c>
      <c r="C156" t="s">
        <v>2676</v>
      </c>
    </row>
    <row r="157" spans="1:3" x14ac:dyDescent="0.2">
      <c r="A157" t="s">
        <v>2332</v>
      </c>
      <c r="B157" t="s">
        <v>2431</v>
      </c>
      <c r="C157" t="s">
        <v>2676</v>
      </c>
    </row>
    <row r="158" spans="1:3" x14ac:dyDescent="0.2">
      <c r="A158" t="s">
        <v>2276</v>
      </c>
      <c r="B158" t="s">
        <v>2431</v>
      </c>
      <c r="C158" t="s">
        <v>2676</v>
      </c>
    </row>
    <row r="159" spans="1:3" x14ac:dyDescent="0.2">
      <c r="A159" t="s">
        <v>2303</v>
      </c>
      <c r="B159" t="s">
        <v>2431</v>
      </c>
      <c r="C159" t="s">
        <v>2676</v>
      </c>
    </row>
    <row r="160" spans="1:3" x14ac:dyDescent="0.2">
      <c r="A160" t="s">
        <v>2293</v>
      </c>
      <c r="B160" t="s">
        <v>2432</v>
      </c>
      <c r="C160" t="s">
        <v>2676</v>
      </c>
    </row>
    <row r="161" spans="1:3" x14ac:dyDescent="0.2">
      <c r="A161" t="s">
        <v>1757</v>
      </c>
      <c r="B161" t="s">
        <v>2432</v>
      </c>
      <c r="C161" t="s">
        <v>2676</v>
      </c>
    </row>
    <row r="162" spans="1:3" x14ac:dyDescent="0.2">
      <c r="A162" t="s">
        <v>1727</v>
      </c>
      <c r="B162" t="s">
        <v>2432</v>
      </c>
      <c r="C162" t="s">
        <v>2676</v>
      </c>
    </row>
    <row r="163" spans="1:3" x14ac:dyDescent="0.2">
      <c r="A163" t="s">
        <v>2333</v>
      </c>
      <c r="B163" t="s">
        <v>2432</v>
      </c>
      <c r="C163" t="s">
        <v>2676</v>
      </c>
    </row>
    <row r="164" spans="1:3" x14ac:dyDescent="0.2">
      <c r="A164" t="s">
        <v>2289</v>
      </c>
      <c r="B164" t="s">
        <v>2432</v>
      </c>
      <c r="C164" t="s">
        <v>2676</v>
      </c>
    </row>
    <row r="165" spans="1:3" x14ac:dyDescent="0.2">
      <c r="A165" t="s">
        <v>2334</v>
      </c>
      <c r="B165" t="s">
        <v>2432</v>
      </c>
      <c r="C165" t="s">
        <v>2676</v>
      </c>
    </row>
    <row r="166" spans="1:3" x14ac:dyDescent="0.2">
      <c r="A166" t="s">
        <v>2284</v>
      </c>
      <c r="B166" t="s">
        <v>2432</v>
      </c>
      <c r="C166" t="s">
        <v>2676</v>
      </c>
    </row>
    <row r="167" spans="1:3" x14ac:dyDescent="0.2">
      <c r="A167" t="s">
        <v>2281</v>
      </c>
      <c r="B167" t="s">
        <v>2433</v>
      </c>
      <c r="C167" t="s">
        <v>2676</v>
      </c>
    </row>
    <row r="168" spans="1:3" x14ac:dyDescent="0.2">
      <c r="A168" t="s">
        <v>2320</v>
      </c>
      <c r="B168" t="s">
        <v>2433</v>
      </c>
      <c r="C168" t="s">
        <v>2676</v>
      </c>
    </row>
    <row r="169" spans="1:3" x14ac:dyDescent="0.2">
      <c r="A169" t="s">
        <v>2323</v>
      </c>
      <c r="B169" t="s">
        <v>2433</v>
      </c>
      <c r="C169" t="s">
        <v>2676</v>
      </c>
    </row>
    <row r="170" spans="1:3" x14ac:dyDescent="0.2">
      <c r="A170" t="s">
        <v>1742</v>
      </c>
      <c r="B170" t="s">
        <v>2433</v>
      </c>
      <c r="C170" t="s">
        <v>2676</v>
      </c>
    </row>
    <row r="171" spans="1:3" x14ac:dyDescent="0.2">
      <c r="A171" t="s">
        <v>2324</v>
      </c>
      <c r="B171" t="s">
        <v>2433</v>
      </c>
      <c r="C171" t="s">
        <v>2676</v>
      </c>
    </row>
    <row r="172" spans="1:3" x14ac:dyDescent="0.2">
      <c r="A172" t="s">
        <v>2315</v>
      </c>
      <c r="B172" t="s">
        <v>2434</v>
      </c>
      <c r="C172" t="s">
        <v>2676</v>
      </c>
    </row>
    <row r="173" spans="1:3" x14ac:dyDescent="0.2">
      <c r="A173" t="s">
        <v>2275</v>
      </c>
      <c r="B173" t="s">
        <v>2434</v>
      </c>
      <c r="C173" t="s">
        <v>2676</v>
      </c>
    </row>
    <row r="174" spans="1:3" x14ac:dyDescent="0.2">
      <c r="A174" t="s">
        <v>2303</v>
      </c>
      <c r="B174" t="s">
        <v>2434</v>
      </c>
      <c r="C174" t="s">
        <v>2676</v>
      </c>
    </row>
    <row r="175" spans="1:3" x14ac:dyDescent="0.2">
      <c r="A175" t="s">
        <v>2335</v>
      </c>
      <c r="B175" t="s">
        <v>2434</v>
      </c>
      <c r="C175" t="s">
        <v>2676</v>
      </c>
    </row>
    <row r="176" spans="1:3" x14ac:dyDescent="0.2">
      <c r="A176" t="s">
        <v>2309</v>
      </c>
      <c r="B176" t="s">
        <v>2434</v>
      </c>
      <c r="C176" t="s">
        <v>2676</v>
      </c>
    </row>
    <row r="177" spans="1:3" x14ac:dyDescent="0.2">
      <c r="A177" t="s">
        <v>2336</v>
      </c>
      <c r="B177" t="s">
        <v>2434</v>
      </c>
      <c r="C177" t="s">
        <v>2676</v>
      </c>
    </row>
    <row r="178" spans="1:3" x14ac:dyDescent="0.2">
      <c r="A178" t="s">
        <v>2280</v>
      </c>
      <c r="B178" t="s">
        <v>2434</v>
      </c>
      <c r="C178" t="s">
        <v>2676</v>
      </c>
    </row>
    <row r="179" spans="1:3" x14ac:dyDescent="0.2">
      <c r="A179" t="s">
        <v>1777</v>
      </c>
      <c r="B179" t="s">
        <v>2434</v>
      </c>
      <c r="C179" t="s">
        <v>2676</v>
      </c>
    </row>
    <row r="180" spans="1:3" x14ac:dyDescent="0.2">
      <c r="A180" t="s">
        <v>1727</v>
      </c>
      <c r="B180" t="s">
        <v>2435</v>
      </c>
      <c r="C180" t="s">
        <v>2676</v>
      </c>
    </row>
    <row r="181" spans="1:3" x14ac:dyDescent="0.2">
      <c r="A181" t="s">
        <v>2278</v>
      </c>
      <c r="B181" t="s">
        <v>2435</v>
      </c>
      <c r="C181" t="s">
        <v>2676</v>
      </c>
    </row>
    <row r="182" spans="1:3" x14ac:dyDescent="0.2">
      <c r="A182" t="s">
        <v>2269</v>
      </c>
      <c r="B182" t="s">
        <v>2435</v>
      </c>
      <c r="C182" t="s">
        <v>2676</v>
      </c>
    </row>
    <row r="183" spans="1:3" x14ac:dyDescent="0.2">
      <c r="A183" t="s">
        <v>2337</v>
      </c>
      <c r="B183" t="s">
        <v>2435</v>
      </c>
      <c r="C183" t="s">
        <v>2676</v>
      </c>
    </row>
    <row r="184" spans="1:3" x14ac:dyDescent="0.2">
      <c r="A184" t="s">
        <v>2338</v>
      </c>
      <c r="B184" t="s">
        <v>2435</v>
      </c>
      <c r="C184" t="s">
        <v>2676</v>
      </c>
    </row>
    <row r="185" spans="1:3" x14ac:dyDescent="0.2">
      <c r="A185" t="s">
        <v>1744</v>
      </c>
      <c r="B185" t="s">
        <v>2435</v>
      </c>
      <c r="C185" t="s">
        <v>2676</v>
      </c>
    </row>
    <row r="186" spans="1:3" x14ac:dyDescent="0.2">
      <c r="A186" t="s">
        <v>2339</v>
      </c>
      <c r="B186" t="s">
        <v>2436</v>
      </c>
      <c r="C186" t="s">
        <v>2676</v>
      </c>
    </row>
    <row r="187" spans="1:3" x14ac:dyDescent="0.2">
      <c r="A187" t="s">
        <v>2288</v>
      </c>
      <c r="B187" t="s">
        <v>2436</v>
      </c>
      <c r="C187" t="s">
        <v>2676</v>
      </c>
    </row>
    <row r="188" spans="1:3" x14ac:dyDescent="0.2">
      <c r="A188" t="s">
        <v>2340</v>
      </c>
      <c r="B188" t="s">
        <v>2436</v>
      </c>
      <c r="C188" t="s">
        <v>2676</v>
      </c>
    </row>
    <row r="189" spans="1:3" x14ac:dyDescent="0.2">
      <c r="A189" t="s">
        <v>2341</v>
      </c>
      <c r="B189" t="s">
        <v>2436</v>
      </c>
      <c r="C189" t="s">
        <v>2676</v>
      </c>
    </row>
    <row r="190" spans="1:3" x14ac:dyDescent="0.2">
      <c r="A190" t="s">
        <v>2283</v>
      </c>
      <c r="B190" t="s">
        <v>2436</v>
      </c>
      <c r="C190" t="s">
        <v>2676</v>
      </c>
    </row>
    <row r="191" spans="1:3" x14ac:dyDescent="0.2">
      <c r="A191" t="s">
        <v>2286</v>
      </c>
      <c r="B191" t="s">
        <v>2436</v>
      </c>
      <c r="C191" t="s">
        <v>2676</v>
      </c>
    </row>
    <row r="192" spans="1:3" x14ac:dyDescent="0.2">
      <c r="A192" t="s">
        <v>2284</v>
      </c>
      <c r="B192" t="s">
        <v>2436</v>
      </c>
      <c r="C192" t="s">
        <v>2676</v>
      </c>
    </row>
    <row r="193" spans="1:3" x14ac:dyDescent="0.2">
      <c r="A193" t="s">
        <v>1844</v>
      </c>
      <c r="B193" t="s">
        <v>2437</v>
      </c>
      <c r="C193" t="s">
        <v>2676</v>
      </c>
    </row>
    <row r="194" spans="1:3" x14ac:dyDescent="0.2">
      <c r="A194" t="s">
        <v>1777</v>
      </c>
      <c r="B194" t="s">
        <v>2437</v>
      </c>
      <c r="C194" t="s">
        <v>2676</v>
      </c>
    </row>
    <row r="195" spans="1:3" x14ac:dyDescent="0.2">
      <c r="A195" t="s">
        <v>1757</v>
      </c>
      <c r="B195" t="s">
        <v>2438</v>
      </c>
      <c r="C195" t="s">
        <v>2676</v>
      </c>
    </row>
    <row r="196" spans="1:3" x14ac:dyDescent="0.2">
      <c r="A196" t="s">
        <v>2303</v>
      </c>
      <c r="B196" t="s">
        <v>2439</v>
      </c>
      <c r="C196" t="s">
        <v>2676</v>
      </c>
    </row>
    <row r="197" spans="1:3" x14ac:dyDescent="0.2">
      <c r="A197" t="s">
        <v>2342</v>
      </c>
      <c r="B197" t="s">
        <v>2439</v>
      </c>
      <c r="C197" t="s">
        <v>2676</v>
      </c>
    </row>
    <row r="198" spans="1:3" x14ac:dyDescent="0.2">
      <c r="A198" t="s">
        <v>2343</v>
      </c>
      <c r="B198" t="s">
        <v>2439</v>
      </c>
      <c r="C198" t="s">
        <v>2676</v>
      </c>
    </row>
    <row r="199" spans="1:3" x14ac:dyDescent="0.2">
      <c r="A199" t="s">
        <v>2344</v>
      </c>
      <c r="B199" t="s">
        <v>2439</v>
      </c>
      <c r="C199" t="s">
        <v>2676</v>
      </c>
    </row>
    <row r="200" spans="1:3" x14ac:dyDescent="0.2">
      <c r="A200" t="s">
        <v>1727</v>
      </c>
      <c r="B200" t="s">
        <v>2439</v>
      </c>
      <c r="C200" t="s">
        <v>2676</v>
      </c>
    </row>
    <row r="201" spans="1:3" x14ac:dyDescent="0.2">
      <c r="A201" t="s">
        <v>2275</v>
      </c>
      <c r="B201" t="s">
        <v>2440</v>
      </c>
      <c r="C201" t="s">
        <v>2676</v>
      </c>
    </row>
    <row r="202" spans="1:3" x14ac:dyDescent="0.2">
      <c r="A202" t="s">
        <v>2265</v>
      </c>
      <c r="B202" t="s">
        <v>2440</v>
      </c>
      <c r="C202" t="s">
        <v>2676</v>
      </c>
    </row>
    <row r="203" spans="1:3" x14ac:dyDescent="0.2">
      <c r="A203" t="s">
        <v>2315</v>
      </c>
      <c r="B203" t="s">
        <v>2440</v>
      </c>
      <c r="C203" t="s">
        <v>2676</v>
      </c>
    </row>
    <row r="204" spans="1:3" x14ac:dyDescent="0.2">
      <c r="A204" t="s">
        <v>2307</v>
      </c>
      <c r="B204" t="s">
        <v>2440</v>
      </c>
      <c r="C204" t="s">
        <v>2676</v>
      </c>
    </row>
    <row r="205" spans="1:3" x14ac:dyDescent="0.2">
      <c r="A205" t="s">
        <v>1730</v>
      </c>
      <c r="B205" t="s">
        <v>2440</v>
      </c>
      <c r="C205" t="s">
        <v>2676</v>
      </c>
    </row>
    <row r="206" spans="1:3" x14ac:dyDescent="0.2">
      <c r="A206" t="s">
        <v>2345</v>
      </c>
      <c r="B206" t="s">
        <v>2440</v>
      </c>
      <c r="C206" t="s">
        <v>2676</v>
      </c>
    </row>
    <row r="207" spans="1:3" x14ac:dyDescent="0.2">
      <c r="A207" t="s">
        <v>2346</v>
      </c>
      <c r="B207" t="s">
        <v>2440</v>
      </c>
      <c r="C207" t="s">
        <v>2676</v>
      </c>
    </row>
    <row r="208" spans="1:3" x14ac:dyDescent="0.2">
      <c r="A208" t="s">
        <v>2347</v>
      </c>
      <c r="B208" t="s">
        <v>2440</v>
      </c>
      <c r="C208" t="s">
        <v>2676</v>
      </c>
    </row>
    <row r="209" spans="1:3" x14ac:dyDescent="0.2">
      <c r="A209" t="s">
        <v>1777</v>
      </c>
      <c r="B209" t="s">
        <v>2440</v>
      </c>
      <c r="C209" t="s">
        <v>2676</v>
      </c>
    </row>
    <row r="210" spans="1:3" x14ac:dyDescent="0.2">
      <c r="A210" t="s">
        <v>2280</v>
      </c>
      <c r="B210" t="s">
        <v>2441</v>
      </c>
      <c r="C210" t="s">
        <v>2676</v>
      </c>
    </row>
    <row r="211" spans="1:3" x14ac:dyDescent="0.2">
      <c r="A211" t="s">
        <v>2303</v>
      </c>
      <c r="B211" t="s">
        <v>2441</v>
      </c>
      <c r="C211" t="s">
        <v>2676</v>
      </c>
    </row>
    <row r="212" spans="1:3" x14ac:dyDescent="0.2">
      <c r="A212" t="s">
        <v>1786</v>
      </c>
      <c r="B212" t="s">
        <v>2441</v>
      </c>
      <c r="C212" t="s">
        <v>2676</v>
      </c>
    </row>
    <row r="213" spans="1:3" x14ac:dyDescent="0.2">
      <c r="A213" t="s">
        <v>2266</v>
      </c>
      <c r="B213" t="s">
        <v>2441</v>
      </c>
      <c r="C213" t="s">
        <v>2676</v>
      </c>
    </row>
    <row r="214" spans="1:3" x14ac:dyDescent="0.2">
      <c r="A214" t="s">
        <v>1758</v>
      </c>
      <c r="B214" t="s">
        <v>2441</v>
      </c>
      <c r="C214" t="s">
        <v>2676</v>
      </c>
    </row>
    <row r="215" spans="1:3" x14ac:dyDescent="0.2">
      <c r="A215" t="s">
        <v>2314</v>
      </c>
      <c r="B215" t="s">
        <v>2441</v>
      </c>
      <c r="C215" t="s">
        <v>2676</v>
      </c>
    </row>
    <row r="216" spans="1:3" x14ac:dyDescent="0.2">
      <c r="A216" t="s">
        <v>1727</v>
      </c>
      <c r="B216" t="s">
        <v>2441</v>
      </c>
      <c r="C216" t="s">
        <v>2676</v>
      </c>
    </row>
    <row r="217" spans="1:3" x14ac:dyDescent="0.2">
      <c r="A217" t="s">
        <v>2348</v>
      </c>
      <c r="B217" t="s">
        <v>2441</v>
      </c>
      <c r="C217" t="s">
        <v>2676</v>
      </c>
    </row>
    <row r="218" spans="1:3" x14ac:dyDescent="0.2">
      <c r="A218" t="s">
        <v>2349</v>
      </c>
      <c r="B218" t="s">
        <v>2441</v>
      </c>
      <c r="C218" t="s">
        <v>2676</v>
      </c>
    </row>
    <row r="219" spans="1:3" x14ac:dyDescent="0.2">
      <c r="A219" t="s">
        <v>2278</v>
      </c>
      <c r="B219" t="s">
        <v>2441</v>
      </c>
      <c r="C219" t="s">
        <v>2676</v>
      </c>
    </row>
    <row r="220" spans="1:3" x14ac:dyDescent="0.2">
      <c r="A220" t="s">
        <v>2308</v>
      </c>
      <c r="B220" t="s">
        <v>2442</v>
      </c>
      <c r="C220" t="s">
        <v>2676</v>
      </c>
    </row>
    <row r="221" spans="1:3" x14ac:dyDescent="0.2">
      <c r="A221" t="s">
        <v>2286</v>
      </c>
      <c r="B221" t="s">
        <v>2442</v>
      </c>
      <c r="C221" t="s">
        <v>2676</v>
      </c>
    </row>
    <row r="222" spans="1:3" x14ac:dyDescent="0.2">
      <c r="A222" t="s">
        <v>2269</v>
      </c>
      <c r="B222" t="s">
        <v>2442</v>
      </c>
      <c r="C222" t="s">
        <v>2676</v>
      </c>
    </row>
    <row r="223" spans="1:3" x14ac:dyDescent="0.2">
      <c r="A223" t="s">
        <v>1844</v>
      </c>
      <c r="B223" t="s">
        <v>2443</v>
      </c>
      <c r="C223" t="s">
        <v>2676</v>
      </c>
    </row>
    <row r="224" spans="1:3" x14ac:dyDescent="0.2">
      <c r="A224" t="s">
        <v>1777</v>
      </c>
      <c r="B224" t="s">
        <v>2443</v>
      </c>
      <c r="C224" t="s">
        <v>2676</v>
      </c>
    </row>
    <row r="225" spans="1:3" x14ac:dyDescent="0.2">
      <c r="A225" t="s">
        <v>2350</v>
      </c>
      <c r="B225" t="s">
        <v>2444</v>
      </c>
      <c r="C225" t="s">
        <v>2676</v>
      </c>
    </row>
    <row r="226" spans="1:3" x14ac:dyDescent="0.2">
      <c r="A226" t="s">
        <v>2345</v>
      </c>
      <c r="B226" t="s">
        <v>2444</v>
      </c>
      <c r="C226" t="s">
        <v>2676</v>
      </c>
    </row>
    <row r="227" spans="1:3" x14ac:dyDescent="0.2">
      <c r="A227" t="s">
        <v>2351</v>
      </c>
      <c r="B227" t="s">
        <v>2444</v>
      </c>
      <c r="C227" t="s">
        <v>2676</v>
      </c>
    </row>
    <row r="228" spans="1:3" x14ac:dyDescent="0.2">
      <c r="A228" t="s">
        <v>2274</v>
      </c>
      <c r="B228" t="s">
        <v>2444</v>
      </c>
      <c r="C228" t="s">
        <v>2676</v>
      </c>
    </row>
    <row r="229" spans="1:3" x14ac:dyDescent="0.2">
      <c r="A229" t="s">
        <v>2275</v>
      </c>
      <c r="B229" t="s">
        <v>2445</v>
      </c>
      <c r="C229" t="s">
        <v>2676</v>
      </c>
    </row>
    <row r="230" spans="1:3" x14ac:dyDescent="0.2">
      <c r="A230" t="s">
        <v>2284</v>
      </c>
      <c r="B230" t="s">
        <v>2445</v>
      </c>
      <c r="C230" t="s">
        <v>2676</v>
      </c>
    </row>
    <row r="231" spans="1:3" x14ac:dyDescent="0.2">
      <c r="A231" t="s">
        <v>1757</v>
      </c>
      <c r="B231" t="s">
        <v>2445</v>
      </c>
      <c r="C231" t="s">
        <v>2676</v>
      </c>
    </row>
    <row r="232" spans="1:3" x14ac:dyDescent="0.2">
      <c r="A232" t="s">
        <v>2281</v>
      </c>
      <c r="B232" t="s">
        <v>2445</v>
      </c>
      <c r="C232" t="s">
        <v>2676</v>
      </c>
    </row>
    <row r="233" spans="1:3" x14ac:dyDescent="0.2">
      <c r="A233" t="s">
        <v>2352</v>
      </c>
      <c r="B233" t="s">
        <v>2446</v>
      </c>
      <c r="C233" t="s">
        <v>2676</v>
      </c>
    </row>
    <row r="234" spans="1:3" x14ac:dyDescent="0.2">
      <c r="A234" t="s">
        <v>2353</v>
      </c>
      <c r="B234" t="s">
        <v>2446</v>
      </c>
      <c r="C234" t="s">
        <v>2676</v>
      </c>
    </row>
    <row r="235" spans="1:3" x14ac:dyDescent="0.2">
      <c r="A235" t="s">
        <v>2341</v>
      </c>
      <c r="B235" t="s">
        <v>2446</v>
      </c>
      <c r="C235" t="s">
        <v>2676</v>
      </c>
    </row>
    <row r="236" spans="1:3" x14ac:dyDescent="0.2">
      <c r="A236" t="s">
        <v>2354</v>
      </c>
      <c r="B236" t="s">
        <v>2446</v>
      </c>
      <c r="C236" t="s">
        <v>2676</v>
      </c>
    </row>
    <row r="237" spans="1:3" x14ac:dyDescent="0.2">
      <c r="A237" t="s">
        <v>2286</v>
      </c>
      <c r="B237" t="s">
        <v>2446</v>
      </c>
      <c r="C237" t="s">
        <v>2676</v>
      </c>
    </row>
    <row r="238" spans="1:3" x14ac:dyDescent="0.2">
      <c r="A238" t="s">
        <v>2289</v>
      </c>
      <c r="B238" t="s">
        <v>2446</v>
      </c>
      <c r="C238" t="s">
        <v>2676</v>
      </c>
    </row>
    <row r="239" spans="1:3" x14ac:dyDescent="0.2">
      <c r="A239" t="s">
        <v>1786</v>
      </c>
      <c r="B239" t="s">
        <v>2446</v>
      </c>
      <c r="C239" t="s">
        <v>2676</v>
      </c>
    </row>
    <row r="240" spans="1:3" x14ac:dyDescent="0.2">
      <c r="A240" t="s">
        <v>2293</v>
      </c>
      <c r="B240" t="s">
        <v>2447</v>
      </c>
      <c r="C240" t="s">
        <v>2676</v>
      </c>
    </row>
    <row r="241" spans="1:3" x14ac:dyDescent="0.2">
      <c r="A241" t="s">
        <v>2290</v>
      </c>
      <c r="B241" t="s">
        <v>2447</v>
      </c>
      <c r="C241" t="s">
        <v>2676</v>
      </c>
    </row>
    <row r="242" spans="1:3" x14ac:dyDescent="0.2">
      <c r="A242" t="s">
        <v>2355</v>
      </c>
      <c r="B242" t="s">
        <v>2447</v>
      </c>
      <c r="C242" t="s">
        <v>2676</v>
      </c>
    </row>
    <row r="243" spans="1:3" x14ac:dyDescent="0.2">
      <c r="A243" t="s">
        <v>2356</v>
      </c>
      <c r="B243" t="s">
        <v>2447</v>
      </c>
      <c r="C243" t="s">
        <v>2676</v>
      </c>
    </row>
    <row r="244" spans="1:3" x14ac:dyDescent="0.2">
      <c r="A244" t="s">
        <v>1777</v>
      </c>
      <c r="B244" t="s">
        <v>2447</v>
      </c>
      <c r="C244" t="s">
        <v>2676</v>
      </c>
    </row>
    <row r="245" spans="1:3" x14ac:dyDescent="0.2">
      <c r="A245" t="s">
        <v>2332</v>
      </c>
      <c r="B245" t="s">
        <v>2447</v>
      </c>
      <c r="C245" t="s">
        <v>2676</v>
      </c>
    </row>
    <row r="246" spans="1:3" x14ac:dyDescent="0.2">
      <c r="A246" t="s">
        <v>2278</v>
      </c>
      <c r="B246" t="s">
        <v>2447</v>
      </c>
      <c r="C246" t="s">
        <v>2676</v>
      </c>
    </row>
    <row r="247" spans="1:3" x14ac:dyDescent="0.2">
      <c r="A247" t="s">
        <v>2280</v>
      </c>
      <c r="B247" t="s">
        <v>2448</v>
      </c>
      <c r="C247" t="s">
        <v>2676</v>
      </c>
    </row>
    <row r="248" spans="1:3" x14ac:dyDescent="0.2">
      <c r="A248" t="s">
        <v>2323</v>
      </c>
      <c r="B248" t="s">
        <v>2448</v>
      </c>
      <c r="C248" t="s">
        <v>2676</v>
      </c>
    </row>
    <row r="249" spans="1:3" x14ac:dyDescent="0.2">
      <c r="A249" t="s">
        <v>2345</v>
      </c>
      <c r="B249" t="s">
        <v>2448</v>
      </c>
      <c r="C249" t="s">
        <v>2676</v>
      </c>
    </row>
    <row r="250" spans="1:3" x14ac:dyDescent="0.2">
      <c r="A250" t="s">
        <v>2269</v>
      </c>
      <c r="B250" t="s">
        <v>2448</v>
      </c>
      <c r="C250" t="s">
        <v>2676</v>
      </c>
    </row>
    <row r="251" spans="1:3" x14ac:dyDescent="0.2">
      <c r="A251" t="s">
        <v>2320</v>
      </c>
      <c r="B251" t="s">
        <v>2448</v>
      </c>
      <c r="C251" t="s">
        <v>2676</v>
      </c>
    </row>
    <row r="252" spans="1:3" x14ac:dyDescent="0.2">
      <c r="A252" t="s">
        <v>1725</v>
      </c>
      <c r="B252" t="s">
        <v>2449</v>
      </c>
      <c r="C252" t="s">
        <v>2676</v>
      </c>
    </row>
    <row r="253" spans="1:3" x14ac:dyDescent="0.2">
      <c r="A253" t="s">
        <v>2286</v>
      </c>
      <c r="B253" t="s">
        <v>2449</v>
      </c>
      <c r="C253" t="s">
        <v>2676</v>
      </c>
    </row>
    <row r="254" spans="1:3" x14ac:dyDescent="0.2">
      <c r="A254" t="s">
        <v>1786</v>
      </c>
      <c r="B254" t="s">
        <v>2449</v>
      </c>
      <c r="C254" t="s">
        <v>2676</v>
      </c>
    </row>
    <row r="255" spans="1:3" x14ac:dyDescent="0.2">
      <c r="A255" t="s">
        <v>1777</v>
      </c>
      <c r="B255" t="s">
        <v>2450</v>
      </c>
      <c r="C255" t="s">
        <v>2676</v>
      </c>
    </row>
    <row r="256" spans="1:3" x14ac:dyDescent="0.2">
      <c r="A256" t="s">
        <v>2275</v>
      </c>
      <c r="B256" t="s">
        <v>2450</v>
      </c>
      <c r="C256" t="s">
        <v>2676</v>
      </c>
    </row>
    <row r="257" spans="1:3" x14ac:dyDescent="0.2">
      <c r="A257" t="s">
        <v>2357</v>
      </c>
      <c r="B257" t="s">
        <v>2450</v>
      </c>
      <c r="C257" t="s">
        <v>2676</v>
      </c>
    </row>
    <row r="258" spans="1:3" x14ac:dyDescent="0.2">
      <c r="A258" t="s">
        <v>2358</v>
      </c>
      <c r="B258" t="s">
        <v>2450</v>
      </c>
      <c r="C258" t="s">
        <v>2676</v>
      </c>
    </row>
    <row r="259" spans="1:3" x14ac:dyDescent="0.2">
      <c r="A259" t="s">
        <v>1844</v>
      </c>
      <c r="B259" t="s">
        <v>2450</v>
      </c>
      <c r="C259" t="s">
        <v>2676</v>
      </c>
    </row>
    <row r="260" spans="1:3" x14ac:dyDescent="0.2">
      <c r="A260" t="s">
        <v>1765</v>
      </c>
      <c r="B260" t="s">
        <v>2451</v>
      </c>
      <c r="C260" t="s">
        <v>2676</v>
      </c>
    </row>
    <row r="261" spans="1:3" x14ac:dyDescent="0.2">
      <c r="A261" t="s">
        <v>1771</v>
      </c>
      <c r="B261" t="s">
        <v>2451</v>
      </c>
      <c r="C261" t="s">
        <v>2676</v>
      </c>
    </row>
    <row r="262" spans="1:3" x14ac:dyDescent="0.2">
      <c r="A262" t="s">
        <v>2313</v>
      </c>
      <c r="B262" t="s">
        <v>2451</v>
      </c>
      <c r="C262" t="s">
        <v>2676</v>
      </c>
    </row>
    <row r="263" spans="1:3" x14ac:dyDescent="0.2">
      <c r="A263" t="s">
        <v>2281</v>
      </c>
      <c r="B263" t="s">
        <v>2451</v>
      </c>
      <c r="C263" t="s">
        <v>2676</v>
      </c>
    </row>
    <row r="264" spans="1:3" x14ac:dyDescent="0.2">
      <c r="A264" t="s">
        <v>2276</v>
      </c>
      <c r="B264" t="s">
        <v>2451</v>
      </c>
      <c r="C264" t="s">
        <v>2676</v>
      </c>
    </row>
    <row r="265" spans="1:3" x14ac:dyDescent="0.2">
      <c r="A265" t="s">
        <v>2274</v>
      </c>
      <c r="B265" t="s">
        <v>2451</v>
      </c>
      <c r="C265" t="s">
        <v>2676</v>
      </c>
    </row>
    <row r="266" spans="1:3" x14ac:dyDescent="0.2">
      <c r="A266" t="s">
        <v>2296</v>
      </c>
      <c r="B266" t="s">
        <v>2451</v>
      </c>
      <c r="C266" t="s">
        <v>2676</v>
      </c>
    </row>
    <row r="267" spans="1:3" x14ac:dyDescent="0.2">
      <c r="A267" t="s">
        <v>2303</v>
      </c>
      <c r="B267" t="s">
        <v>2452</v>
      </c>
      <c r="C267" t="s">
        <v>2676</v>
      </c>
    </row>
    <row r="268" spans="1:3" x14ac:dyDescent="0.2">
      <c r="A268" t="s">
        <v>2268</v>
      </c>
      <c r="B268" t="s">
        <v>2452</v>
      </c>
      <c r="C268" t="s">
        <v>2676</v>
      </c>
    </row>
    <row r="269" spans="1:3" x14ac:dyDescent="0.2">
      <c r="A269" t="s">
        <v>2284</v>
      </c>
      <c r="B269" t="s">
        <v>2452</v>
      </c>
      <c r="C269" t="s">
        <v>2676</v>
      </c>
    </row>
    <row r="270" spans="1:3" x14ac:dyDescent="0.2">
      <c r="A270" t="s">
        <v>2347</v>
      </c>
      <c r="B270" t="s">
        <v>2453</v>
      </c>
      <c r="C270" t="s">
        <v>2676</v>
      </c>
    </row>
    <row r="271" spans="1:3" x14ac:dyDescent="0.2">
      <c r="A271" t="s">
        <v>2334</v>
      </c>
      <c r="B271" t="s">
        <v>2453</v>
      </c>
      <c r="C271" t="s">
        <v>2676</v>
      </c>
    </row>
    <row r="272" spans="1:3" x14ac:dyDescent="0.2">
      <c r="A272" t="s">
        <v>2315</v>
      </c>
      <c r="B272" t="s">
        <v>2453</v>
      </c>
      <c r="C272" t="s">
        <v>2676</v>
      </c>
    </row>
    <row r="273" spans="1:3" x14ac:dyDescent="0.2">
      <c r="A273" t="s">
        <v>2278</v>
      </c>
      <c r="B273" t="s">
        <v>2453</v>
      </c>
      <c r="C273" t="s">
        <v>2676</v>
      </c>
    </row>
    <row r="274" spans="1:3" x14ac:dyDescent="0.2">
      <c r="A274" t="s">
        <v>2280</v>
      </c>
      <c r="B274" t="s">
        <v>2454</v>
      </c>
      <c r="C274" t="s">
        <v>2676</v>
      </c>
    </row>
    <row r="275" spans="1:3" x14ac:dyDescent="0.2">
      <c r="A275" t="s">
        <v>2303</v>
      </c>
      <c r="B275" t="s">
        <v>2454</v>
      </c>
      <c r="C275" t="s">
        <v>2676</v>
      </c>
    </row>
    <row r="276" spans="1:3" x14ac:dyDescent="0.2">
      <c r="A276" t="s">
        <v>1777</v>
      </c>
      <c r="B276" t="s">
        <v>2454</v>
      </c>
      <c r="C276" t="s">
        <v>2676</v>
      </c>
    </row>
    <row r="277" spans="1:3" x14ac:dyDescent="0.2">
      <c r="A277" t="s">
        <v>2286</v>
      </c>
      <c r="B277" t="s">
        <v>2454</v>
      </c>
      <c r="C277" t="s">
        <v>2676</v>
      </c>
    </row>
    <row r="278" spans="1:3" x14ac:dyDescent="0.2">
      <c r="A278" t="s">
        <v>2279</v>
      </c>
      <c r="B278" t="s">
        <v>2455</v>
      </c>
      <c r="C278" t="s">
        <v>2676</v>
      </c>
    </row>
    <row r="279" spans="1:3" x14ac:dyDescent="0.2">
      <c r="A279" t="s">
        <v>2359</v>
      </c>
      <c r="B279" t="s">
        <v>2455</v>
      </c>
      <c r="C279" t="s">
        <v>2676</v>
      </c>
    </row>
    <row r="280" spans="1:3" x14ac:dyDescent="0.2">
      <c r="A280" t="s">
        <v>1807</v>
      </c>
      <c r="B280" t="s">
        <v>2455</v>
      </c>
      <c r="C280" t="s">
        <v>2676</v>
      </c>
    </row>
    <row r="281" spans="1:3" x14ac:dyDescent="0.2">
      <c r="A281" t="s">
        <v>1727</v>
      </c>
      <c r="B281" t="s">
        <v>2455</v>
      </c>
      <c r="C281" t="s">
        <v>2676</v>
      </c>
    </row>
    <row r="282" spans="1:3" x14ac:dyDescent="0.2">
      <c r="A282" t="s">
        <v>2307</v>
      </c>
      <c r="B282" t="s">
        <v>2455</v>
      </c>
      <c r="C282" t="s">
        <v>2676</v>
      </c>
    </row>
    <row r="283" spans="1:3" x14ac:dyDescent="0.2">
      <c r="A283" t="s">
        <v>2345</v>
      </c>
      <c r="B283" t="s">
        <v>2455</v>
      </c>
      <c r="C283" t="s">
        <v>2676</v>
      </c>
    </row>
    <row r="284" spans="1:3" x14ac:dyDescent="0.2">
      <c r="A284" t="s">
        <v>2350</v>
      </c>
      <c r="B284" t="s">
        <v>2455</v>
      </c>
      <c r="C284" t="s">
        <v>2676</v>
      </c>
    </row>
    <row r="285" spans="1:3" x14ac:dyDescent="0.2">
      <c r="A285" t="s">
        <v>2289</v>
      </c>
      <c r="B285" t="s">
        <v>2455</v>
      </c>
      <c r="C285" t="s">
        <v>2676</v>
      </c>
    </row>
    <row r="286" spans="1:3" x14ac:dyDescent="0.2">
      <c r="A286" t="s">
        <v>2269</v>
      </c>
      <c r="B286" t="s">
        <v>2455</v>
      </c>
      <c r="C286" t="s">
        <v>2676</v>
      </c>
    </row>
    <row r="287" spans="1:3" x14ac:dyDescent="0.2">
      <c r="A287" t="s">
        <v>2314</v>
      </c>
      <c r="B287" t="s">
        <v>2456</v>
      </c>
      <c r="C287" t="s">
        <v>2676</v>
      </c>
    </row>
    <row r="288" spans="1:3" x14ac:dyDescent="0.2">
      <c r="A288" t="s">
        <v>2275</v>
      </c>
      <c r="B288" t="s">
        <v>2456</v>
      </c>
      <c r="C288" t="s">
        <v>2676</v>
      </c>
    </row>
    <row r="289" spans="1:3" x14ac:dyDescent="0.2">
      <c r="A289" t="s">
        <v>2323</v>
      </c>
      <c r="B289" t="s">
        <v>2456</v>
      </c>
      <c r="C289" t="s">
        <v>2676</v>
      </c>
    </row>
    <row r="290" spans="1:3" x14ac:dyDescent="0.2">
      <c r="A290" t="s">
        <v>2278</v>
      </c>
      <c r="B290" t="s">
        <v>2456</v>
      </c>
      <c r="C290" t="s">
        <v>2676</v>
      </c>
    </row>
    <row r="291" spans="1:3" x14ac:dyDescent="0.2">
      <c r="A291" t="s">
        <v>2286</v>
      </c>
      <c r="B291" t="s">
        <v>2456</v>
      </c>
      <c r="C291" t="s">
        <v>2676</v>
      </c>
    </row>
    <row r="292" spans="1:3" x14ac:dyDescent="0.2">
      <c r="A292" t="s">
        <v>2284</v>
      </c>
      <c r="B292" t="s">
        <v>2456</v>
      </c>
      <c r="C292" t="s">
        <v>2676</v>
      </c>
    </row>
    <row r="293" spans="1:3" x14ac:dyDescent="0.2">
      <c r="A293" t="s">
        <v>2338</v>
      </c>
      <c r="B293" t="s">
        <v>2456</v>
      </c>
      <c r="C293" t="s">
        <v>2676</v>
      </c>
    </row>
    <row r="294" spans="1:3" x14ac:dyDescent="0.2">
      <c r="A294" t="s">
        <v>1786</v>
      </c>
      <c r="B294" t="s">
        <v>2457</v>
      </c>
      <c r="C294" t="s">
        <v>2676</v>
      </c>
    </row>
    <row r="295" spans="1:3" x14ac:dyDescent="0.2">
      <c r="A295" t="s">
        <v>1710</v>
      </c>
      <c r="B295" t="s">
        <v>2457</v>
      </c>
      <c r="C295" t="s">
        <v>2676</v>
      </c>
    </row>
    <row r="296" spans="1:3" x14ac:dyDescent="0.2">
      <c r="A296" t="s">
        <v>1777</v>
      </c>
      <c r="B296" t="s">
        <v>2457</v>
      </c>
      <c r="C296" t="s">
        <v>2676</v>
      </c>
    </row>
    <row r="297" spans="1:3" x14ac:dyDescent="0.2">
      <c r="A297" t="s">
        <v>1844</v>
      </c>
      <c r="B297" t="s">
        <v>2457</v>
      </c>
      <c r="C297" t="s">
        <v>2676</v>
      </c>
    </row>
    <row r="298" spans="1:3" x14ac:dyDescent="0.2">
      <c r="A298" t="s">
        <v>2360</v>
      </c>
      <c r="B298" t="s">
        <v>2458</v>
      </c>
      <c r="C298" t="s">
        <v>2676</v>
      </c>
    </row>
    <row r="299" spans="1:3" x14ac:dyDescent="0.2">
      <c r="A299" t="s">
        <v>2281</v>
      </c>
      <c r="B299" t="s">
        <v>2458</v>
      </c>
      <c r="C299" t="s">
        <v>2676</v>
      </c>
    </row>
    <row r="300" spans="1:3" x14ac:dyDescent="0.2">
      <c r="A300" t="s">
        <v>2274</v>
      </c>
      <c r="B300" t="s">
        <v>2458</v>
      </c>
      <c r="C300" t="s">
        <v>2676</v>
      </c>
    </row>
    <row r="301" spans="1:3" x14ac:dyDescent="0.2">
      <c r="A301" t="s">
        <v>2361</v>
      </c>
      <c r="B301" t="s">
        <v>2459</v>
      </c>
      <c r="C301" t="s">
        <v>2676</v>
      </c>
    </row>
    <row r="302" spans="1:3" x14ac:dyDescent="0.2">
      <c r="A302" t="s">
        <v>2362</v>
      </c>
      <c r="B302" t="s">
        <v>2459</v>
      </c>
      <c r="C302" t="s">
        <v>2676</v>
      </c>
    </row>
    <row r="303" spans="1:3" x14ac:dyDescent="0.2">
      <c r="A303" t="s">
        <v>2286</v>
      </c>
      <c r="B303" t="s">
        <v>2459</v>
      </c>
      <c r="C303" t="s">
        <v>2676</v>
      </c>
    </row>
    <row r="304" spans="1:3" x14ac:dyDescent="0.2">
      <c r="A304" t="s">
        <v>2347</v>
      </c>
      <c r="B304" t="s">
        <v>2460</v>
      </c>
      <c r="C304" t="s">
        <v>2676</v>
      </c>
    </row>
    <row r="305" spans="1:3" x14ac:dyDescent="0.2">
      <c r="A305" t="s">
        <v>2363</v>
      </c>
      <c r="B305" t="s">
        <v>2460</v>
      </c>
      <c r="C305" t="s">
        <v>2676</v>
      </c>
    </row>
    <row r="306" spans="1:3" x14ac:dyDescent="0.2">
      <c r="A306" t="s">
        <v>2364</v>
      </c>
      <c r="B306" t="s">
        <v>2460</v>
      </c>
      <c r="C306" t="s">
        <v>2676</v>
      </c>
    </row>
    <row r="307" spans="1:3" x14ac:dyDescent="0.2">
      <c r="A307" t="s">
        <v>1777</v>
      </c>
      <c r="B307" t="s">
        <v>2460</v>
      </c>
      <c r="C307" t="s">
        <v>2676</v>
      </c>
    </row>
    <row r="308" spans="1:3" x14ac:dyDescent="0.2">
      <c r="A308" t="s">
        <v>1757</v>
      </c>
      <c r="B308" t="s">
        <v>2460</v>
      </c>
      <c r="C308" t="s">
        <v>2676</v>
      </c>
    </row>
    <row r="309" spans="1:3" x14ac:dyDescent="0.2">
      <c r="A309" t="s">
        <v>1727</v>
      </c>
      <c r="B309" t="s">
        <v>2460</v>
      </c>
      <c r="C309" t="s">
        <v>2676</v>
      </c>
    </row>
    <row r="310" spans="1:3" x14ac:dyDescent="0.2">
      <c r="A310" t="s">
        <v>2312</v>
      </c>
      <c r="B310" t="s">
        <v>2461</v>
      </c>
      <c r="C310" t="s">
        <v>2676</v>
      </c>
    </row>
    <row r="311" spans="1:3" x14ac:dyDescent="0.2">
      <c r="A311" t="s">
        <v>2280</v>
      </c>
      <c r="B311" t="s">
        <v>2461</v>
      </c>
      <c r="C311" t="s">
        <v>2676</v>
      </c>
    </row>
    <row r="312" spans="1:3" x14ac:dyDescent="0.2">
      <c r="A312" t="s">
        <v>2365</v>
      </c>
      <c r="B312" t="s">
        <v>2461</v>
      </c>
      <c r="C312" t="s">
        <v>2676</v>
      </c>
    </row>
    <row r="313" spans="1:3" x14ac:dyDescent="0.2">
      <c r="A313" t="s">
        <v>2352</v>
      </c>
      <c r="B313" t="s">
        <v>2461</v>
      </c>
      <c r="C313" t="s">
        <v>2676</v>
      </c>
    </row>
    <row r="314" spans="1:3" x14ac:dyDescent="0.2">
      <c r="A314" t="s">
        <v>1753</v>
      </c>
      <c r="B314" t="s">
        <v>2461</v>
      </c>
      <c r="C314" t="s">
        <v>2676</v>
      </c>
    </row>
    <row r="315" spans="1:3" x14ac:dyDescent="0.2">
      <c r="A315" t="s">
        <v>2308</v>
      </c>
      <c r="B315" t="s">
        <v>2461</v>
      </c>
      <c r="C315" t="s">
        <v>2676</v>
      </c>
    </row>
    <row r="316" spans="1:3" x14ac:dyDescent="0.2">
      <c r="A316" t="s">
        <v>2343</v>
      </c>
      <c r="B316" t="s">
        <v>2461</v>
      </c>
      <c r="C316" t="s">
        <v>2676</v>
      </c>
    </row>
    <row r="317" spans="1:3" x14ac:dyDescent="0.2">
      <c r="A317" t="s">
        <v>2269</v>
      </c>
      <c r="B317" t="s">
        <v>2461</v>
      </c>
      <c r="C317" t="s">
        <v>2676</v>
      </c>
    </row>
    <row r="318" spans="1:3" x14ac:dyDescent="0.2">
      <c r="A318" t="s">
        <v>2275</v>
      </c>
      <c r="B318" t="s">
        <v>2462</v>
      </c>
      <c r="C318" t="s">
        <v>2676</v>
      </c>
    </row>
    <row r="319" spans="1:3" x14ac:dyDescent="0.2">
      <c r="A319" t="s">
        <v>2289</v>
      </c>
      <c r="B319" t="s">
        <v>2462</v>
      </c>
      <c r="C319" t="s">
        <v>2676</v>
      </c>
    </row>
    <row r="320" spans="1:3" x14ac:dyDescent="0.2">
      <c r="A320" t="s">
        <v>2284</v>
      </c>
      <c r="B320" t="s">
        <v>2462</v>
      </c>
      <c r="C320" t="s">
        <v>2676</v>
      </c>
    </row>
    <row r="321" spans="1:3" x14ac:dyDescent="0.2">
      <c r="A321" t="s">
        <v>2286</v>
      </c>
      <c r="B321" t="s">
        <v>2462</v>
      </c>
      <c r="C321" t="s">
        <v>2676</v>
      </c>
    </row>
    <row r="322" spans="1:3" x14ac:dyDescent="0.2">
      <c r="A322" t="s">
        <v>2323</v>
      </c>
      <c r="B322" t="s">
        <v>2463</v>
      </c>
      <c r="C322" t="s">
        <v>2676</v>
      </c>
    </row>
    <row r="323" spans="1:3" x14ac:dyDescent="0.2">
      <c r="A323" t="s">
        <v>2303</v>
      </c>
      <c r="B323" t="s">
        <v>2463</v>
      </c>
      <c r="C323" t="s">
        <v>2676</v>
      </c>
    </row>
    <row r="324" spans="1:3" x14ac:dyDescent="0.2">
      <c r="A324" t="s">
        <v>1777</v>
      </c>
      <c r="B324" t="s">
        <v>2463</v>
      </c>
      <c r="C324" t="s">
        <v>2676</v>
      </c>
    </row>
    <row r="325" spans="1:3" x14ac:dyDescent="0.2">
      <c r="A325" t="s">
        <v>2293</v>
      </c>
      <c r="B325" t="s">
        <v>2464</v>
      </c>
      <c r="C325" t="s">
        <v>2676</v>
      </c>
    </row>
    <row r="326" spans="1:3" x14ac:dyDescent="0.2">
      <c r="A326" t="s">
        <v>2274</v>
      </c>
      <c r="B326" t="s">
        <v>2464</v>
      </c>
      <c r="C326" t="s">
        <v>2676</v>
      </c>
    </row>
    <row r="327" spans="1:3" x14ac:dyDescent="0.2">
      <c r="A327" t="s">
        <v>1786</v>
      </c>
      <c r="B327" t="s">
        <v>2465</v>
      </c>
      <c r="C327" t="s">
        <v>2676</v>
      </c>
    </row>
    <row r="328" spans="1:3" x14ac:dyDescent="0.2">
      <c r="A328" t="s">
        <v>2332</v>
      </c>
      <c r="B328" t="s">
        <v>2465</v>
      </c>
      <c r="C328" t="s">
        <v>2676</v>
      </c>
    </row>
    <row r="329" spans="1:3" x14ac:dyDescent="0.2">
      <c r="A329" t="s">
        <v>2345</v>
      </c>
      <c r="B329" t="s">
        <v>2465</v>
      </c>
      <c r="C329" t="s">
        <v>2676</v>
      </c>
    </row>
    <row r="330" spans="1:3" x14ac:dyDescent="0.2">
      <c r="A330" t="s">
        <v>1709</v>
      </c>
      <c r="B330" t="s">
        <v>2466</v>
      </c>
      <c r="C330" t="s">
        <v>2676</v>
      </c>
    </row>
    <row r="331" spans="1:3" x14ac:dyDescent="0.2">
      <c r="A331" t="s">
        <v>2265</v>
      </c>
      <c r="B331" t="s">
        <v>2466</v>
      </c>
      <c r="C331" t="s">
        <v>2676</v>
      </c>
    </row>
    <row r="332" spans="1:3" x14ac:dyDescent="0.2">
      <c r="A332" t="s">
        <v>2296</v>
      </c>
      <c r="B332" t="s">
        <v>2466</v>
      </c>
      <c r="C332" t="s">
        <v>2676</v>
      </c>
    </row>
    <row r="333" spans="1:3" x14ac:dyDescent="0.2">
      <c r="A333" t="s">
        <v>2278</v>
      </c>
      <c r="B333" t="s">
        <v>2466</v>
      </c>
      <c r="C333" t="s">
        <v>2676</v>
      </c>
    </row>
    <row r="334" spans="1:3" x14ac:dyDescent="0.2">
      <c r="A334" t="s">
        <v>1727</v>
      </c>
      <c r="B334" t="s">
        <v>2466</v>
      </c>
      <c r="C334" t="s">
        <v>2676</v>
      </c>
    </row>
    <row r="335" spans="1:3" x14ac:dyDescent="0.2">
      <c r="A335" t="s">
        <v>2275</v>
      </c>
      <c r="B335" t="s">
        <v>2467</v>
      </c>
      <c r="C335" t="s">
        <v>2676</v>
      </c>
    </row>
    <row r="336" spans="1:3" x14ac:dyDescent="0.2">
      <c r="A336" t="s">
        <v>2286</v>
      </c>
      <c r="B336" t="s">
        <v>2467</v>
      </c>
      <c r="C336" t="s">
        <v>2676</v>
      </c>
    </row>
    <row r="337" spans="1:3" x14ac:dyDescent="0.2">
      <c r="A337" t="s">
        <v>2366</v>
      </c>
      <c r="B337" t="s">
        <v>2467</v>
      </c>
      <c r="C337" t="s">
        <v>2676</v>
      </c>
    </row>
    <row r="338" spans="1:3" x14ac:dyDescent="0.2">
      <c r="A338" t="s">
        <v>1758</v>
      </c>
      <c r="B338" t="s">
        <v>2467</v>
      </c>
      <c r="C338" t="s">
        <v>2676</v>
      </c>
    </row>
    <row r="339" spans="1:3" x14ac:dyDescent="0.2">
      <c r="A339" t="s">
        <v>1777</v>
      </c>
      <c r="B339" t="s">
        <v>2467</v>
      </c>
      <c r="C339" t="s">
        <v>2676</v>
      </c>
    </row>
    <row r="340" spans="1:3" x14ac:dyDescent="0.2">
      <c r="A340" t="s">
        <v>2345</v>
      </c>
      <c r="B340" t="s">
        <v>2467</v>
      </c>
      <c r="C340" t="s">
        <v>2676</v>
      </c>
    </row>
    <row r="341" spans="1:3" x14ac:dyDescent="0.2">
      <c r="A341" t="s">
        <v>2315</v>
      </c>
      <c r="B341" t="s">
        <v>2467</v>
      </c>
      <c r="C341" t="s">
        <v>2676</v>
      </c>
    </row>
    <row r="342" spans="1:3" x14ac:dyDescent="0.2">
      <c r="A342" t="s">
        <v>2281</v>
      </c>
      <c r="B342" t="s">
        <v>2468</v>
      </c>
      <c r="C342" t="s">
        <v>2676</v>
      </c>
    </row>
    <row r="343" spans="1:3" x14ac:dyDescent="0.2">
      <c r="A343" t="s">
        <v>2280</v>
      </c>
      <c r="B343" t="s">
        <v>2468</v>
      </c>
      <c r="C343" t="s">
        <v>2676</v>
      </c>
    </row>
    <row r="344" spans="1:3" x14ac:dyDescent="0.2">
      <c r="A344" t="s">
        <v>2289</v>
      </c>
      <c r="B344" t="s">
        <v>2468</v>
      </c>
      <c r="C344" t="s">
        <v>2676</v>
      </c>
    </row>
    <row r="345" spans="1:3" x14ac:dyDescent="0.2">
      <c r="A345" t="s">
        <v>2307</v>
      </c>
      <c r="B345" t="s">
        <v>2468</v>
      </c>
      <c r="C345" t="s">
        <v>2676</v>
      </c>
    </row>
    <row r="346" spans="1:3" x14ac:dyDescent="0.2">
      <c r="A346" t="s">
        <v>1765</v>
      </c>
      <c r="B346" t="s">
        <v>2468</v>
      </c>
      <c r="C346" t="s">
        <v>2676</v>
      </c>
    </row>
    <row r="347" spans="1:3" x14ac:dyDescent="0.2">
      <c r="A347" t="s">
        <v>1786</v>
      </c>
      <c r="B347" t="s">
        <v>2469</v>
      </c>
      <c r="C347" t="s">
        <v>2676</v>
      </c>
    </row>
    <row r="348" spans="1:3" x14ac:dyDescent="0.2">
      <c r="A348" t="s">
        <v>2288</v>
      </c>
      <c r="B348" t="s">
        <v>2469</v>
      </c>
      <c r="C348" t="s">
        <v>2676</v>
      </c>
    </row>
    <row r="349" spans="1:3" x14ac:dyDescent="0.2">
      <c r="A349" t="s">
        <v>2286</v>
      </c>
      <c r="B349" t="s">
        <v>2469</v>
      </c>
      <c r="C349" t="s">
        <v>2676</v>
      </c>
    </row>
    <row r="350" spans="1:3" x14ac:dyDescent="0.2">
      <c r="A350" t="s">
        <v>2269</v>
      </c>
      <c r="B350" t="s">
        <v>2469</v>
      </c>
      <c r="C350" t="s">
        <v>2676</v>
      </c>
    </row>
    <row r="351" spans="1:3" x14ac:dyDescent="0.2">
      <c r="A351" t="s">
        <v>1844</v>
      </c>
      <c r="B351" t="s">
        <v>2470</v>
      </c>
      <c r="C351" t="s">
        <v>2676</v>
      </c>
    </row>
    <row r="352" spans="1:3" x14ac:dyDescent="0.2">
      <c r="A352" t="s">
        <v>2320</v>
      </c>
      <c r="B352" t="s">
        <v>2470</v>
      </c>
      <c r="C352" t="s">
        <v>2676</v>
      </c>
    </row>
    <row r="353" spans="1:3" x14ac:dyDescent="0.2">
      <c r="A353" t="s">
        <v>2289</v>
      </c>
      <c r="B353" t="s">
        <v>2470</v>
      </c>
      <c r="C353" t="s">
        <v>2676</v>
      </c>
    </row>
    <row r="354" spans="1:3" x14ac:dyDescent="0.2">
      <c r="A354" t="s">
        <v>1777</v>
      </c>
      <c r="B354" t="s">
        <v>2470</v>
      </c>
      <c r="C354" t="s">
        <v>2676</v>
      </c>
    </row>
    <row r="355" spans="1:3" x14ac:dyDescent="0.2">
      <c r="A355" t="s">
        <v>2284</v>
      </c>
      <c r="B355" t="s">
        <v>2471</v>
      </c>
      <c r="C355" t="s">
        <v>2676</v>
      </c>
    </row>
    <row r="356" spans="1:3" x14ac:dyDescent="0.2">
      <c r="A356" t="s">
        <v>2367</v>
      </c>
      <c r="B356" t="s">
        <v>2471</v>
      </c>
      <c r="C356" t="s">
        <v>2676</v>
      </c>
    </row>
    <row r="357" spans="1:3" x14ac:dyDescent="0.2">
      <c r="A357" t="s">
        <v>2294</v>
      </c>
      <c r="B357" t="s">
        <v>2471</v>
      </c>
      <c r="C357" t="s">
        <v>2676</v>
      </c>
    </row>
    <row r="358" spans="1:3" x14ac:dyDescent="0.2">
      <c r="A358" t="s">
        <v>2274</v>
      </c>
      <c r="B358" t="s">
        <v>2471</v>
      </c>
      <c r="C358" t="s">
        <v>2676</v>
      </c>
    </row>
    <row r="359" spans="1:3" x14ac:dyDescent="0.2">
      <c r="A359" t="s">
        <v>1757</v>
      </c>
      <c r="B359" t="s">
        <v>2471</v>
      </c>
      <c r="C359" t="s">
        <v>2676</v>
      </c>
    </row>
    <row r="360" spans="1:3" x14ac:dyDescent="0.2">
      <c r="A360" t="s">
        <v>2303</v>
      </c>
      <c r="B360" t="s">
        <v>2471</v>
      </c>
      <c r="C360" t="s">
        <v>2676</v>
      </c>
    </row>
    <row r="361" spans="1:3" x14ac:dyDescent="0.2">
      <c r="A361" t="s">
        <v>2275</v>
      </c>
      <c r="B361" t="s">
        <v>2472</v>
      </c>
      <c r="C361" t="s">
        <v>2676</v>
      </c>
    </row>
    <row r="362" spans="1:3" x14ac:dyDescent="0.2">
      <c r="A362" t="s">
        <v>2368</v>
      </c>
      <c r="B362" t="s">
        <v>2472</v>
      </c>
      <c r="C362" t="s">
        <v>2676</v>
      </c>
    </row>
    <row r="363" spans="1:3" x14ac:dyDescent="0.2">
      <c r="A363" t="s">
        <v>2369</v>
      </c>
      <c r="B363" t="s">
        <v>2472</v>
      </c>
      <c r="C363" t="s">
        <v>2676</v>
      </c>
    </row>
    <row r="364" spans="1:3" x14ac:dyDescent="0.2">
      <c r="A364" t="s">
        <v>2291</v>
      </c>
      <c r="B364" t="s">
        <v>2472</v>
      </c>
      <c r="C364" t="s">
        <v>2676</v>
      </c>
    </row>
    <row r="365" spans="1:3" x14ac:dyDescent="0.2">
      <c r="A365" t="s">
        <v>2329</v>
      </c>
      <c r="B365" t="s">
        <v>2472</v>
      </c>
      <c r="C365" t="s">
        <v>2676</v>
      </c>
    </row>
    <row r="366" spans="1:3" x14ac:dyDescent="0.2">
      <c r="A366" t="s">
        <v>2278</v>
      </c>
      <c r="B366" t="s">
        <v>2472</v>
      </c>
      <c r="C366" t="s">
        <v>2676</v>
      </c>
    </row>
    <row r="367" spans="1:3" x14ac:dyDescent="0.2">
      <c r="A367" t="s">
        <v>2370</v>
      </c>
      <c r="B367" t="s">
        <v>2473</v>
      </c>
      <c r="C367" t="s">
        <v>2676</v>
      </c>
    </row>
    <row r="368" spans="1:3" x14ac:dyDescent="0.2">
      <c r="A368" t="s">
        <v>2371</v>
      </c>
      <c r="B368" t="s">
        <v>2473</v>
      </c>
      <c r="C368" t="s">
        <v>2676</v>
      </c>
    </row>
    <row r="369" spans="1:3" x14ac:dyDescent="0.2">
      <c r="A369" t="s">
        <v>2372</v>
      </c>
      <c r="B369" t="s">
        <v>2473</v>
      </c>
      <c r="C369" t="s">
        <v>2676</v>
      </c>
    </row>
    <row r="370" spans="1:3" x14ac:dyDescent="0.2">
      <c r="A370" t="s">
        <v>2315</v>
      </c>
      <c r="B370" t="s">
        <v>2473</v>
      </c>
      <c r="C370" t="s">
        <v>2676</v>
      </c>
    </row>
    <row r="371" spans="1:3" x14ac:dyDescent="0.2">
      <c r="A371" t="s">
        <v>1786</v>
      </c>
      <c r="B371" t="s">
        <v>2473</v>
      </c>
      <c r="C371" t="s">
        <v>2676</v>
      </c>
    </row>
    <row r="372" spans="1:3" x14ac:dyDescent="0.2">
      <c r="A372" t="s">
        <v>2279</v>
      </c>
      <c r="B372" t="s">
        <v>2474</v>
      </c>
      <c r="C372" t="s">
        <v>2676</v>
      </c>
    </row>
    <row r="373" spans="1:3" x14ac:dyDescent="0.2">
      <c r="A373" t="s">
        <v>1727</v>
      </c>
      <c r="B373" t="s">
        <v>2474</v>
      </c>
      <c r="C373" t="s">
        <v>2676</v>
      </c>
    </row>
    <row r="374" spans="1:3" x14ac:dyDescent="0.2">
      <c r="A374" t="s">
        <v>2302</v>
      </c>
      <c r="B374" t="s">
        <v>2474</v>
      </c>
      <c r="C374" t="s">
        <v>2676</v>
      </c>
    </row>
    <row r="375" spans="1:3" x14ac:dyDescent="0.2">
      <c r="A375" t="s">
        <v>2373</v>
      </c>
      <c r="B375" t="s">
        <v>2474</v>
      </c>
      <c r="C375" t="s">
        <v>2676</v>
      </c>
    </row>
    <row r="376" spans="1:3" x14ac:dyDescent="0.2">
      <c r="A376" t="s">
        <v>2293</v>
      </c>
      <c r="B376" t="s">
        <v>2474</v>
      </c>
      <c r="C376" t="s">
        <v>2676</v>
      </c>
    </row>
    <row r="377" spans="1:3" x14ac:dyDescent="0.2">
      <c r="A377" t="s">
        <v>2286</v>
      </c>
      <c r="B377" t="s">
        <v>2474</v>
      </c>
      <c r="C377" t="s">
        <v>2676</v>
      </c>
    </row>
    <row r="378" spans="1:3" x14ac:dyDescent="0.2">
      <c r="A378" t="s">
        <v>2281</v>
      </c>
      <c r="B378" t="s">
        <v>2474</v>
      </c>
      <c r="C378" t="s">
        <v>2676</v>
      </c>
    </row>
    <row r="379" spans="1:3" x14ac:dyDescent="0.2">
      <c r="A379" t="s">
        <v>1777</v>
      </c>
      <c r="B379" t="s">
        <v>2474</v>
      </c>
      <c r="C379" t="s">
        <v>2676</v>
      </c>
    </row>
    <row r="380" spans="1:3" x14ac:dyDescent="0.2">
      <c r="A380" t="s">
        <v>2314</v>
      </c>
      <c r="B380" t="s">
        <v>2474</v>
      </c>
      <c r="C380" t="s">
        <v>2676</v>
      </c>
    </row>
    <row r="381" spans="1:3" x14ac:dyDescent="0.2">
      <c r="A381" t="s">
        <v>2374</v>
      </c>
      <c r="B381" t="s">
        <v>2474</v>
      </c>
      <c r="C381" t="s">
        <v>2676</v>
      </c>
    </row>
    <row r="382" spans="1:3" x14ac:dyDescent="0.2">
      <c r="A382" t="s">
        <v>2375</v>
      </c>
      <c r="B382" t="s">
        <v>2474</v>
      </c>
      <c r="C382" t="s">
        <v>2676</v>
      </c>
    </row>
    <row r="383" spans="1:3" x14ac:dyDescent="0.2">
      <c r="A383" t="s">
        <v>2283</v>
      </c>
      <c r="B383" t="s">
        <v>2474</v>
      </c>
      <c r="C383" t="s">
        <v>2676</v>
      </c>
    </row>
    <row r="384" spans="1:3" x14ac:dyDescent="0.2">
      <c r="A384" t="s">
        <v>2376</v>
      </c>
      <c r="B384" t="s">
        <v>2474</v>
      </c>
      <c r="C384" t="s">
        <v>2676</v>
      </c>
    </row>
    <row r="385" spans="1:3" x14ac:dyDescent="0.2">
      <c r="A385" t="s">
        <v>2303</v>
      </c>
      <c r="B385" t="s">
        <v>2475</v>
      </c>
      <c r="C385" t="s">
        <v>2676</v>
      </c>
    </row>
    <row r="386" spans="1:3" x14ac:dyDescent="0.2">
      <c r="A386" t="s">
        <v>2322</v>
      </c>
      <c r="B386" t="s">
        <v>2475</v>
      </c>
      <c r="C386" t="s">
        <v>2676</v>
      </c>
    </row>
    <row r="387" spans="1:3" x14ac:dyDescent="0.2">
      <c r="A387" t="s">
        <v>2377</v>
      </c>
      <c r="B387" t="s">
        <v>2475</v>
      </c>
      <c r="C387" t="s">
        <v>2676</v>
      </c>
    </row>
    <row r="388" spans="1:3" x14ac:dyDescent="0.2">
      <c r="A388" t="s">
        <v>2280</v>
      </c>
      <c r="B388" t="s">
        <v>2475</v>
      </c>
      <c r="C388" t="s">
        <v>2676</v>
      </c>
    </row>
    <row r="389" spans="1:3" x14ac:dyDescent="0.2">
      <c r="A389" t="s">
        <v>2378</v>
      </c>
      <c r="B389" t="s">
        <v>2475</v>
      </c>
      <c r="C389" t="s">
        <v>2676</v>
      </c>
    </row>
    <row r="390" spans="1:3" x14ac:dyDescent="0.2">
      <c r="A390" t="s">
        <v>2379</v>
      </c>
      <c r="B390" t="s">
        <v>2475</v>
      </c>
      <c r="C390" t="s">
        <v>2676</v>
      </c>
    </row>
    <row r="391" spans="1:3" x14ac:dyDescent="0.2">
      <c r="A391" t="s">
        <v>2307</v>
      </c>
      <c r="B391" t="s">
        <v>2475</v>
      </c>
      <c r="C391" t="s">
        <v>2676</v>
      </c>
    </row>
    <row r="392" spans="1:3" x14ac:dyDescent="0.2">
      <c r="A392" t="s">
        <v>2380</v>
      </c>
      <c r="B392" t="s">
        <v>2475</v>
      </c>
      <c r="C392" t="s">
        <v>2676</v>
      </c>
    </row>
    <row r="393" spans="1:3" x14ac:dyDescent="0.2">
      <c r="A393" t="s">
        <v>2275</v>
      </c>
      <c r="B393" t="s">
        <v>2476</v>
      </c>
      <c r="C393" t="s">
        <v>2676</v>
      </c>
    </row>
    <row r="394" spans="1:3" x14ac:dyDescent="0.2">
      <c r="A394" t="s">
        <v>2286</v>
      </c>
      <c r="B394" t="s">
        <v>2476</v>
      </c>
      <c r="C394" t="s">
        <v>2676</v>
      </c>
    </row>
    <row r="395" spans="1:3" x14ac:dyDescent="0.2">
      <c r="A395" t="s">
        <v>2269</v>
      </c>
      <c r="B395" t="s">
        <v>2476</v>
      </c>
      <c r="C395" t="s">
        <v>2676</v>
      </c>
    </row>
    <row r="396" spans="1:3" x14ac:dyDescent="0.2">
      <c r="A396" t="s">
        <v>2284</v>
      </c>
      <c r="B396" t="s">
        <v>2476</v>
      </c>
      <c r="C396" t="s">
        <v>2676</v>
      </c>
    </row>
    <row r="397" spans="1:3" x14ac:dyDescent="0.2">
      <c r="A397" t="s">
        <v>2308</v>
      </c>
      <c r="B397" t="s">
        <v>2476</v>
      </c>
      <c r="C397" t="s">
        <v>2676</v>
      </c>
    </row>
    <row r="398" spans="1:3" x14ac:dyDescent="0.2">
      <c r="A398" t="s">
        <v>2278</v>
      </c>
      <c r="B398" t="s">
        <v>2476</v>
      </c>
      <c r="C398" t="s">
        <v>2676</v>
      </c>
    </row>
    <row r="399" spans="1:3" x14ac:dyDescent="0.2">
      <c r="A399" t="s">
        <v>2381</v>
      </c>
      <c r="B399" t="s">
        <v>2477</v>
      </c>
      <c r="C399" t="s">
        <v>2676</v>
      </c>
    </row>
    <row r="400" spans="1:3" x14ac:dyDescent="0.2">
      <c r="A400" t="s">
        <v>1844</v>
      </c>
      <c r="B400" t="s">
        <v>2477</v>
      </c>
      <c r="C400" t="s">
        <v>2676</v>
      </c>
    </row>
    <row r="401" spans="1:3" x14ac:dyDescent="0.2">
      <c r="A401" t="s">
        <v>1777</v>
      </c>
      <c r="B401" t="s">
        <v>2477</v>
      </c>
      <c r="C401" t="s">
        <v>2676</v>
      </c>
    </row>
    <row r="402" spans="1:3" x14ac:dyDescent="0.2">
      <c r="A402" t="s">
        <v>2289</v>
      </c>
      <c r="B402" t="s">
        <v>2477</v>
      </c>
      <c r="C402" t="s">
        <v>2676</v>
      </c>
    </row>
    <row r="403" spans="1:3" x14ac:dyDescent="0.2">
      <c r="A403" t="s">
        <v>2323</v>
      </c>
      <c r="B403" t="s">
        <v>2477</v>
      </c>
      <c r="C403" t="s">
        <v>2676</v>
      </c>
    </row>
    <row r="404" spans="1:3" x14ac:dyDescent="0.2">
      <c r="A404" t="s">
        <v>2382</v>
      </c>
      <c r="B404" t="s">
        <v>2478</v>
      </c>
      <c r="C404" t="s">
        <v>2676</v>
      </c>
    </row>
    <row r="405" spans="1:3" x14ac:dyDescent="0.2">
      <c r="A405" t="s">
        <v>2383</v>
      </c>
      <c r="B405" t="s">
        <v>2478</v>
      </c>
      <c r="C405" t="s">
        <v>2676</v>
      </c>
    </row>
    <row r="406" spans="1:3" x14ac:dyDescent="0.2">
      <c r="A406" t="s">
        <v>2274</v>
      </c>
      <c r="B406" t="s">
        <v>2478</v>
      </c>
      <c r="C406" t="s">
        <v>2676</v>
      </c>
    </row>
    <row r="407" spans="1:3" x14ac:dyDescent="0.2">
      <c r="A407" t="s">
        <v>1727</v>
      </c>
      <c r="B407" t="s">
        <v>2479</v>
      </c>
      <c r="C407" t="s">
        <v>2676</v>
      </c>
    </row>
    <row r="408" spans="1:3" x14ac:dyDescent="0.2">
      <c r="A408" t="s">
        <v>1786</v>
      </c>
      <c r="B408" t="s">
        <v>2479</v>
      </c>
      <c r="C408" t="s">
        <v>2676</v>
      </c>
    </row>
    <row r="409" spans="1:3" x14ac:dyDescent="0.2">
      <c r="A409" t="s">
        <v>2352</v>
      </c>
      <c r="B409" t="s">
        <v>2479</v>
      </c>
      <c r="C409" t="s">
        <v>2676</v>
      </c>
    </row>
    <row r="410" spans="1:3" x14ac:dyDescent="0.2">
      <c r="A410" t="s">
        <v>2315</v>
      </c>
      <c r="B410" t="s">
        <v>2479</v>
      </c>
      <c r="C410" t="s">
        <v>2676</v>
      </c>
    </row>
    <row r="411" spans="1:3" x14ac:dyDescent="0.2">
      <c r="A411" t="s">
        <v>2319</v>
      </c>
      <c r="B411" t="s">
        <v>2479</v>
      </c>
      <c r="C411" t="s">
        <v>2676</v>
      </c>
    </row>
    <row r="412" spans="1:3" x14ac:dyDescent="0.2">
      <c r="A412" t="s">
        <v>2384</v>
      </c>
      <c r="B412" t="s">
        <v>2479</v>
      </c>
      <c r="C412" t="s">
        <v>2676</v>
      </c>
    </row>
    <row r="413" spans="1:3" x14ac:dyDescent="0.2">
      <c r="A413" t="s">
        <v>2365</v>
      </c>
      <c r="B413" t="s">
        <v>2480</v>
      </c>
      <c r="C413" t="s">
        <v>2676</v>
      </c>
    </row>
    <row r="414" spans="1:3" x14ac:dyDescent="0.2">
      <c r="A414" t="s">
        <v>1719</v>
      </c>
      <c r="B414" t="s">
        <v>2480</v>
      </c>
      <c r="C414" t="s">
        <v>2676</v>
      </c>
    </row>
    <row r="415" spans="1:3" x14ac:dyDescent="0.2">
      <c r="A415" t="s">
        <v>2276</v>
      </c>
      <c r="B415" t="s">
        <v>2480</v>
      </c>
      <c r="C415" t="s">
        <v>2676</v>
      </c>
    </row>
    <row r="416" spans="1:3" x14ac:dyDescent="0.2">
      <c r="A416" t="s">
        <v>1757</v>
      </c>
      <c r="B416" t="s">
        <v>2480</v>
      </c>
      <c r="C416" t="s">
        <v>2676</v>
      </c>
    </row>
    <row r="417" spans="1:3" x14ac:dyDescent="0.2">
      <c r="A417" t="s">
        <v>2385</v>
      </c>
      <c r="B417" t="s">
        <v>2480</v>
      </c>
      <c r="C417" t="s">
        <v>2676</v>
      </c>
    </row>
    <row r="418" spans="1:3" x14ac:dyDescent="0.2">
      <c r="A418" t="s">
        <v>2275</v>
      </c>
      <c r="B418" t="s">
        <v>2481</v>
      </c>
      <c r="C418" t="s">
        <v>2676</v>
      </c>
    </row>
    <row r="419" spans="1:3" x14ac:dyDescent="0.2">
      <c r="A419" t="s">
        <v>2300</v>
      </c>
      <c r="B419" t="s">
        <v>2481</v>
      </c>
      <c r="C419" t="s">
        <v>2676</v>
      </c>
    </row>
    <row r="420" spans="1:3" x14ac:dyDescent="0.2">
      <c r="A420" t="s">
        <v>1777</v>
      </c>
      <c r="B420" t="s">
        <v>2481</v>
      </c>
      <c r="C420" t="s">
        <v>2676</v>
      </c>
    </row>
    <row r="421" spans="1:3" x14ac:dyDescent="0.2">
      <c r="A421" t="s">
        <v>2278</v>
      </c>
      <c r="B421" t="s">
        <v>2481</v>
      </c>
      <c r="C421" t="s">
        <v>2676</v>
      </c>
    </row>
    <row r="422" spans="1:3" x14ac:dyDescent="0.2">
      <c r="A422" t="s">
        <v>2286</v>
      </c>
      <c r="B422" t="s">
        <v>2481</v>
      </c>
      <c r="C422" t="s">
        <v>2676</v>
      </c>
    </row>
    <row r="423" spans="1:3" x14ac:dyDescent="0.2">
      <c r="A423" t="s">
        <v>2386</v>
      </c>
      <c r="B423" t="s">
        <v>2482</v>
      </c>
      <c r="C423" t="s">
        <v>2676</v>
      </c>
    </row>
    <row r="424" spans="1:3" x14ac:dyDescent="0.2">
      <c r="A424" t="s">
        <v>2265</v>
      </c>
      <c r="B424" t="s">
        <v>2482</v>
      </c>
      <c r="C424" t="s">
        <v>2676</v>
      </c>
    </row>
    <row r="425" spans="1:3" x14ac:dyDescent="0.2">
      <c r="A425" t="s">
        <v>1786</v>
      </c>
      <c r="B425" t="s">
        <v>2482</v>
      </c>
      <c r="C425" t="s">
        <v>2676</v>
      </c>
    </row>
    <row r="426" spans="1:3" x14ac:dyDescent="0.2">
      <c r="A426" t="s">
        <v>2349</v>
      </c>
      <c r="B426" t="s">
        <v>2482</v>
      </c>
      <c r="C426" t="s">
        <v>2676</v>
      </c>
    </row>
    <row r="427" spans="1:3" x14ac:dyDescent="0.2">
      <c r="A427" t="s">
        <v>2303</v>
      </c>
      <c r="B427" t="s">
        <v>2482</v>
      </c>
      <c r="C427" t="s">
        <v>2676</v>
      </c>
    </row>
    <row r="428" spans="1:3" x14ac:dyDescent="0.2">
      <c r="A428" t="s">
        <v>2280</v>
      </c>
      <c r="B428" t="s">
        <v>2482</v>
      </c>
      <c r="C428" t="s">
        <v>2676</v>
      </c>
    </row>
    <row r="429" spans="1:3" x14ac:dyDescent="0.2">
      <c r="A429" t="s">
        <v>2281</v>
      </c>
      <c r="B429" t="s">
        <v>2482</v>
      </c>
      <c r="C429" t="s">
        <v>2676</v>
      </c>
    </row>
    <row r="430" spans="1:3" x14ac:dyDescent="0.2">
      <c r="A430" t="s">
        <v>2315</v>
      </c>
      <c r="B430" t="s">
        <v>2482</v>
      </c>
      <c r="C430" t="s">
        <v>2676</v>
      </c>
    </row>
    <row r="431" spans="1:3" x14ac:dyDescent="0.2">
      <c r="A431" t="s">
        <v>2387</v>
      </c>
      <c r="B431" t="s">
        <v>2482</v>
      </c>
      <c r="C431" t="s">
        <v>2676</v>
      </c>
    </row>
    <row r="432" spans="1:3" x14ac:dyDescent="0.2">
      <c r="A432" t="s">
        <v>2388</v>
      </c>
      <c r="B432" t="s">
        <v>2482</v>
      </c>
      <c r="C432" t="s">
        <v>2676</v>
      </c>
    </row>
    <row r="433" spans="1:3" x14ac:dyDescent="0.2">
      <c r="A433" t="s">
        <v>2352</v>
      </c>
      <c r="B433" t="s">
        <v>2482</v>
      </c>
      <c r="C433" t="s">
        <v>2676</v>
      </c>
    </row>
    <row r="434" spans="1:3" x14ac:dyDescent="0.2">
      <c r="A434" t="s">
        <v>2300</v>
      </c>
      <c r="B434" t="s">
        <v>2482</v>
      </c>
      <c r="C434" t="s">
        <v>2676</v>
      </c>
    </row>
    <row r="435" spans="1:3" x14ac:dyDescent="0.2">
      <c r="A435" t="s">
        <v>2269</v>
      </c>
      <c r="B435" t="s">
        <v>2483</v>
      </c>
      <c r="C435" t="s">
        <v>2676</v>
      </c>
    </row>
    <row r="436" spans="1:3" x14ac:dyDescent="0.2">
      <c r="A436" t="s">
        <v>2314</v>
      </c>
      <c r="B436" t="s">
        <v>2483</v>
      </c>
      <c r="C436" t="s">
        <v>2676</v>
      </c>
    </row>
    <row r="437" spans="1:3" x14ac:dyDescent="0.2">
      <c r="A437" t="s">
        <v>2286</v>
      </c>
      <c r="B437" t="s">
        <v>2483</v>
      </c>
      <c r="C437" t="s">
        <v>2676</v>
      </c>
    </row>
    <row r="438" spans="1:3" x14ac:dyDescent="0.2">
      <c r="A438" t="s">
        <v>2284</v>
      </c>
      <c r="B438" t="s">
        <v>2483</v>
      </c>
      <c r="C438" t="s">
        <v>2676</v>
      </c>
    </row>
    <row r="439" spans="1:3" x14ac:dyDescent="0.2">
      <c r="A439" t="s">
        <v>1777</v>
      </c>
      <c r="B439" t="s">
        <v>2484</v>
      </c>
      <c r="C439" t="s">
        <v>2676</v>
      </c>
    </row>
    <row r="440" spans="1:3" x14ac:dyDescent="0.2">
      <c r="A440" t="s">
        <v>1844</v>
      </c>
      <c r="B440" t="s">
        <v>2484</v>
      </c>
      <c r="C440" t="s">
        <v>2676</v>
      </c>
    </row>
    <row r="441" spans="1:3" x14ac:dyDescent="0.2">
      <c r="A441" t="s">
        <v>2389</v>
      </c>
      <c r="B441" t="s">
        <v>2484</v>
      </c>
      <c r="C441" t="s">
        <v>2676</v>
      </c>
    </row>
    <row r="442" spans="1:3" x14ac:dyDescent="0.2">
      <c r="A442" t="s">
        <v>2390</v>
      </c>
      <c r="B442" t="s">
        <v>2484</v>
      </c>
      <c r="C442" t="s">
        <v>2676</v>
      </c>
    </row>
    <row r="443" spans="1:3" x14ac:dyDescent="0.2">
      <c r="A443" t="s">
        <v>2289</v>
      </c>
      <c r="B443" t="s">
        <v>2484</v>
      </c>
      <c r="C443" t="s">
        <v>2676</v>
      </c>
    </row>
    <row r="444" spans="1:3" x14ac:dyDescent="0.2">
      <c r="A444" t="s">
        <v>2278</v>
      </c>
      <c r="B444" t="s">
        <v>2485</v>
      </c>
      <c r="C444" t="s">
        <v>2676</v>
      </c>
    </row>
    <row r="445" spans="1:3" x14ac:dyDescent="0.2">
      <c r="A445" t="s">
        <v>2275</v>
      </c>
      <c r="B445" t="s">
        <v>2485</v>
      </c>
      <c r="C445" t="s">
        <v>2676</v>
      </c>
    </row>
    <row r="446" spans="1:3" x14ac:dyDescent="0.2">
      <c r="A446" t="s">
        <v>2298</v>
      </c>
      <c r="B446" t="s">
        <v>2485</v>
      </c>
      <c r="C446" t="s">
        <v>2676</v>
      </c>
    </row>
    <row r="447" spans="1:3" x14ac:dyDescent="0.2">
      <c r="A447" t="s">
        <v>2391</v>
      </c>
      <c r="B447" t="s">
        <v>2485</v>
      </c>
      <c r="C447" t="s">
        <v>2676</v>
      </c>
    </row>
    <row r="448" spans="1:3" x14ac:dyDescent="0.2">
      <c r="A448" t="s">
        <v>2274</v>
      </c>
      <c r="B448" t="s">
        <v>2485</v>
      </c>
      <c r="C448" t="s">
        <v>2676</v>
      </c>
    </row>
    <row r="449" spans="1:3" x14ac:dyDescent="0.2">
      <c r="A449" t="s">
        <v>2392</v>
      </c>
      <c r="B449" t="s">
        <v>2486</v>
      </c>
      <c r="C449" t="s">
        <v>2676</v>
      </c>
    </row>
    <row r="450" spans="1:3" x14ac:dyDescent="0.2">
      <c r="A450" t="s">
        <v>2283</v>
      </c>
      <c r="B450" t="s">
        <v>2486</v>
      </c>
      <c r="C450" t="s">
        <v>2676</v>
      </c>
    </row>
    <row r="451" spans="1:3" x14ac:dyDescent="0.2">
      <c r="A451" t="s">
        <v>2393</v>
      </c>
      <c r="B451" t="s">
        <v>2486</v>
      </c>
      <c r="C451" t="s">
        <v>2676</v>
      </c>
    </row>
    <row r="452" spans="1:3" x14ac:dyDescent="0.2">
      <c r="A452" t="s">
        <v>2394</v>
      </c>
      <c r="B452" t="s">
        <v>2486</v>
      </c>
      <c r="C452" t="s">
        <v>2676</v>
      </c>
    </row>
    <row r="453" spans="1:3" x14ac:dyDescent="0.2">
      <c r="A453" t="s">
        <v>2395</v>
      </c>
      <c r="B453" t="s">
        <v>2486</v>
      </c>
      <c r="C453" t="s">
        <v>2676</v>
      </c>
    </row>
    <row r="454" spans="1:3" x14ac:dyDescent="0.2">
      <c r="A454" t="s">
        <v>1746</v>
      </c>
      <c r="B454" t="s">
        <v>2486</v>
      </c>
      <c r="C454" t="s">
        <v>2676</v>
      </c>
    </row>
    <row r="455" spans="1:3" x14ac:dyDescent="0.2">
      <c r="A455" t="s">
        <v>1786</v>
      </c>
      <c r="B455" t="s">
        <v>2487</v>
      </c>
      <c r="C455" t="s">
        <v>2676</v>
      </c>
    </row>
    <row r="456" spans="1:3" x14ac:dyDescent="0.2">
      <c r="A456" t="s">
        <v>1727</v>
      </c>
      <c r="B456" t="s">
        <v>2487</v>
      </c>
      <c r="C456" t="s">
        <v>2676</v>
      </c>
    </row>
    <row r="457" spans="1:3" x14ac:dyDescent="0.2">
      <c r="A457" t="s">
        <v>2396</v>
      </c>
      <c r="B457" t="s">
        <v>2487</v>
      </c>
      <c r="C457" t="s">
        <v>2676</v>
      </c>
    </row>
    <row r="458" spans="1:3" x14ac:dyDescent="0.2">
      <c r="A458" t="s">
        <v>1777</v>
      </c>
      <c r="B458" t="s">
        <v>2487</v>
      </c>
      <c r="C458" t="s">
        <v>2676</v>
      </c>
    </row>
    <row r="459" spans="1:3" x14ac:dyDescent="0.2">
      <c r="A459" t="s">
        <v>2397</v>
      </c>
      <c r="B459" t="s">
        <v>2487</v>
      </c>
      <c r="C459" t="s">
        <v>2676</v>
      </c>
    </row>
    <row r="460" spans="1:3" x14ac:dyDescent="0.2">
      <c r="A460" t="s">
        <v>1758</v>
      </c>
      <c r="B460" t="s">
        <v>2487</v>
      </c>
      <c r="C460" t="s">
        <v>2676</v>
      </c>
    </row>
    <row r="461" spans="1:3" ht="17" x14ac:dyDescent="0.2">
      <c r="A461" s="10" t="s">
        <v>1777</v>
      </c>
      <c r="B461" s="11" t="s">
        <v>2213</v>
      </c>
      <c r="C461" s="9" t="s">
        <v>2677</v>
      </c>
    </row>
    <row r="462" spans="1:3" ht="17" x14ac:dyDescent="0.2">
      <c r="A462" s="10" t="s">
        <v>1777</v>
      </c>
      <c r="B462" s="11" t="s">
        <v>2213</v>
      </c>
      <c r="C462" s="9" t="s">
        <v>2677</v>
      </c>
    </row>
    <row r="463" spans="1:3" ht="17" x14ac:dyDescent="0.2">
      <c r="A463" s="10" t="s">
        <v>1777</v>
      </c>
      <c r="B463" s="11" t="s">
        <v>2214</v>
      </c>
      <c r="C463" s="9" t="s">
        <v>2677</v>
      </c>
    </row>
    <row r="464" spans="1:3" ht="17" x14ac:dyDescent="0.2">
      <c r="A464" s="10" t="s">
        <v>1777</v>
      </c>
      <c r="B464" s="11" t="s">
        <v>2214</v>
      </c>
      <c r="C464" s="9" t="s">
        <v>2677</v>
      </c>
    </row>
    <row r="465" spans="1:3" ht="17" x14ac:dyDescent="0.2">
      <c r="A465" s="10" t="s">
        <v>1786</v>
      </c>
      <c r="B465" s="11" t="s">
        <v>2215</v>
      </c>
      <c r="C465" s="9" t="s">
        <v>2677</v>
      </c>
    </row>
    <row r="466" spans="1:3" ht="17" x14ac:dyDescent="0.2">
      <c r="A466" s="10" t="s">
        <v>1786</v>
      </c>
      <c r="B466" s="11" t="s">
        <v>2215</v>
      </c>
      <c r="C466" s="9" t="s">
        <v>2677</v>
      </c>
    </row>
    <row r="467" spans="1:3" ht="17" x14ac:dyDescent="0.2">
      <c r="A467" s="10" t="s">
        <v>1786</v>
      </c>
      <c r="B467" s="11" t="s">
        <v>2215</v>
      </c>
      <c r="C467" s="9" t="s">
        <v>2677</v>
      </c>
    </row>
    <row r="468" spans="1:3" ht="17" x14ac:dyDescent="0.2">
      <c r="A468" s="10" t="s">
        <v>1786</v>
      </c>
      <c r="B468" s="11" t="s">
        <v>2215</v>
      </c>
      <c r="C468" s="9" t="s">
        <v>2677</v>
      </c>
    </row>
    <row r="469" spans="1:3" ht="17" x14ac:dyDescent="0.2">
      <c r="A469" s="10" t="s">
        <v>1786</v>
      </c>
      <c r="B469" s="11" t="s">
        <v>2215</v>
      </c>
      <c r="C469" s="9" t="s">
        <v>2677</v>
      </c>
    </row>
    <row r="470" spans="1:3" ht="17" x14ac:dyDescent="0.2">
      <c r="A470" s="10" t="s">
        <v>1786</v>
      </c>
      <c r="B470" s="11" t="s">
        <v>2215</v>
      </c>
      <c r="C470" s="9" t="s">
        <v>2677</v>
      </c>
    </row>
    <row r="471" spans="1:3" ht="17" x14ac:dyDescent="0.2">
      <c r="A471" s="10" t="s">
        <v>1786</v>
      </c>
      <c r="B471" s="11" t="s">
        <v>2215</v>
      </c>
      <c r="C471" s="9" t="s">
        <v>2677</v>
      </c>
    </row>
    <row r="472" spans="1:3" ht="17" x14ac:dyDescent="0.2">
      <c r="A472" s="10" t="s">
        <v>1786</v>
      </c>
      <c r="B472" s="11" t="s">
        <v>2215</v>
      </c>
      <c r="C472" s="9" t="s">
        <v>2677</v>
      </c>
    </row>
    <row r="473" spans="1:3" ht="17" x14ac:dyDescent="0.2">
      <c r="A473" s="10" t="s">
        <v>1786</v>
      </c>
      <c r="B473" s="11" t="s">
        <v>2215</v>
      </c>
      <c r="C473" s="9" t="s">
        <v>2677</v>
      </c>
    </row>
    <row r="474" spans="1:3" ht="17" x14ac:dyDescent="0.2">
      <c r="A474" s="10" t="s">
        <v>1786</v>
      </c>
      <c r="B474" s="11" t="s">
        <v>2215</v>
      </c>
      <c r="C474" s="9" t="s">
        <v>2677</v>
      </c>
    </row>
    <row r="475" spans="1:3" ht="17" x14ac:dyDescent="0.2">
      <c r="A475" s="10" t="s">
        <v>1807</v>
      </c>
      <c r="B475" s="11" t="s">
        <v>2216</v>
      </c>
      <c r="C475" s="9" t="s">
        <v>2677</v>
      </c>
    </row>
    <row r="476" spans="1:3" ht="17" x14ac:dyDescent="0.2">
      <c r="A476" s="10" t="s">
        <v>1777</v>
      </c>
      <c r="B476" s="11" t="s">
        <v>2216</v>
      </c>
      <c r="C476" s="9" t="s">
        <v>2677</v>
      </c>
    </row>
    <row r="477" spans="1:3" ht="17" x14ac:dyDescent="0.2">
      <c r="A477" s="10" t="s">
        <v>1777</v>
      </c>
      <c r="B477" s="11" t="s">
        <v>2216</v>
      </c>
      <c r="C477" s="9" t="s">
        <v>2677</v>
      </c>
    </row>
    <row r="478" spans="1:3" ht="17" x14ac:dyDescent="0.2">
      <c r="A478" s="10" t="s">
        <v>1777</v>
      </c>
      <c r="B478" s="11" t="s">
        <v>2217</v>
      </c>
      <c r="C478" s="9" t="s">
        <v>2677</v>
      </c>
    </row>
    <row r="479" spans="1:3" ht="17" x14ac:dyDescent="0.2">
      <c r="A479" s="10" t="s">
        <v>1777</v>
      </c>
      <c r="B479" s="11" t="s">
        <v>2217</v>
      </c>
      <c r="C479" s="9" t="s">
        <v>2677</v>
      </c>
    </row>
    <row r="480" spans="1:3" ht="17" x14ac:dyDescent="0.2">
      <c r="A480" s="10" t="s">
        <v>1777</v>
      </c>
      <c r="B480" s="11" t="s">
        <v>2217</v>
      </c>
      <c r="C480" s="9" t="s">
        <v>2677</v>
      </c>
    </row>
    <row r="481" spans="1:3" ht="17" x14ac:dyDescent="0.2">
      <c r="A481" s="10" t="s">
        <v>1777</v>
      </c>
      <c r="B481" s="11" t="s">
        <v>2217</v>
      </c>
      <c r="C481" s="9" t="s">
        <v>2677</v>
      </c>
    </row>
    <row r="482" spans="1:3" ht="17" x14ac:dyDescent="0.2">
      <c r="A482" s="10" t="s">
        <v>1777</v>
      </c>
      <c r="B482" s="11" t="s">
        <v>2217</v>
      </c>
      <c r="C482" s="9" t="s">
        <v>2677</v>
      </c>
    </row>
    <row r="483" spans="1:3" ht="17" x14ac:dyDescent="0.2">
      <c r="A483" s="10" t="s">
        <v>1777</v>
      </c>
      <c r="B483" s="11" t="s">
        <v>2217</v>
      </c>
      <c r="C483" s="9" t="s">
        <v>2677</v>
      </c>
    </row>
    <row r="484" spans="1:3" ht="17" x14ac:dyDescent="0.2">
      <c r="A484" s="10" t="s">
        <v>1777</v>
      </c>
      <c r="B484" s="11" t="s">
        <v>2217</v>
      </c>
      <c r="C484" s="9" t="s">
        <v>2677</v>
      </c>
    </row>
    <row r="485" spans="1:3" ht="17" x14ac:dyDescent="0.2">
      <c r="A485" s="10" t="s">
        <v>1777</v>
      </c>
      <c r="B485" s="11" t="s">
        <v>2217</v>
      </c>
      <c r="C485" s="9" t="s">
        <v>2677</v>
      </c>
    </row>
    <row r="486" spans="1:3" ht="17" x14ac:dyDescent="0.2">
      <c r="A486" s="10" t="s">
        <v>1777</v>
      </c>
      <c r="B486" s="11" t="s">
        <v>2218</v>
      </c>
      <c r="C486" s="9" t="s">
        <v>2677</v>
      </c>
    </row>
    <row r="487" spans="1:3" ht="17" x14ac:dyDescent="0.2">
      <c r="A487" s="10" t="s">
        <v>1807</v>
      </c>
      <c r="B487" s="11" t="s">
        <v>2219</v>
      </c>
      <c r="C487" s="9" t="s">
        <v>2677</v>
      </c>
    </row>
    <row r="488" spans="1:3" ht="17" x14ac:dyDescent="0.2">
      <c r="A488" s="10" t="s">
        <v>1833</v>
      </c>
      <c r="B488" s="11" t="s">
        <v>2220</v>
      </c>
      <c r="C488" s="9" t="s">
        <v>2677</v>
      </c>
    </row>
    <row r="489" spans="1:3" ht="17" x14ac:dyDescent="0.2">
      <c r="A489" s="10" t="s">
        <v>1833</v>
      </c>
      <c r="B489" s="11" t="s">
        <v>2220</v>
      </c>
      <c r="C489" s="9" t="s">
        <v>2677</v>
      </c>
    </row>
    <row r="490" spans="1:3" ht="17" x14ac:dyDescent="0.2">
      <c r="A490" s="10" t="s">
        <v>1777</v>
      </c>
      <c r="B490" s="11" t="s">
        <v>2221</v>
      </c>
      <c r="C490" s="9" t="s">
        <v>2677</v>
      </c>
    </row>
    <row r="491" spans="1:3" ht="17" x14ac:dyDescent="0.2">
      <c r="A491" s="10" t="s">
        <v>1777</v>
      </c>
      <c r="B491" s="11" t="s">
        <v>2221</v>
      </c>
      <c r="C491" s="9" t="s">
        <v>2677</v>
      </c>
    </row>
    <row r="492" spans="1:3" ht="17" x14ac:dyDescent="0.2">
      <c r="A492" s="10" t="s">
        <v>1807</v>
      </c>
      <c r="B492" s="11" t="s">
        <v>2221</v>
      </c>
      <c r="C492" s="9" t="s">
        <v>2677</v>
      </c>
    </row>
    <row r="493" spans="1:3" ht="17" x14ac:dyDescent="0.2">
      <c r="A493" s="10" t="s">
        <v>1844</v>
      </c>
      <c r="B493" s="11" t="s">
        <v>2222</v>
      </c>
      <c r="C493" s="9" t="s">
        <v>2677</v>
      </c>
    </row>
    <row r="494" spans="1:3" ht="17" x14ac:dyDescent="0.2">
      <c r="A494" s="10" t="s">
        <v>1777</v>
      </c>
      <c r="B494" s="11" t="s">
        <v>2222</v>
      </c>
      <c r="C494" s="9" t="s">
        <v>2677</v>
      </c>
    </row>
    <row r="495" spans="1:3" ht="17" x14ac:dyDescent="0.2">
      <c r="A495" s="10" t="s">
        <v>1777</v>
      </c>
      <c r="B495" s="11" t="s">
        <v>2223</v>
      </c>
      <c r="C495" s="9" t="s">
        <v>2677</v>
      </c>
    </row>
    <row r="496" spans="1:3" ht="17" x14ac:dyDescent="0.2">
      <c r="A496" s="10" t="s">
        <v>1777</v>
      </c>
      <c r="B496" s="11" t="s">
        <v>2223</v>
      </c>
      <c r="C496" s="9" t="s">
        <v>2677</v>
      </c>
    </row>
    <row r="497" spans="1:3" ht="17" x14ac:dyDescent="0.2">
      <c r="A497" s="10" t="s">
        <v>1777</v>
      </c>
      <c r="B497" s="11" t="s">
        <v>2223</v>
      </c>
      <c r="C497" s="9" t="s">
        <v>2677</v>
      </c>
    </row>
    <row r="498" spans="1:3" ht="17" x14ac:dyDescent="0.2">
      <c r="A498" s="10" t="s">
        <v>1777</v>
      </c>
      <c r="B498" s="11" t="s">
        <v>2223</v>
      </c>
      <c r="C498" s="9" t="s">
        <v>2677</v>
      </c>
    </row>
    <row r="499" spans="1:3" ht="17" x14ac:dyDescent="0.2">
      <c r="A499" s="10" t="s">
        <v>1807</v>
      </c>
      <c r="B499" s="11" t="s">
        <v>2223</v>
      </c>
      <c r="C499" s="9" t="s">
        <v>2677</v>
      </c>
    </row>
    <row r="500" spans="1:3" ht="17" x14ac:dyDescent="0.2">
      <c r="A500" s="10" t="s">
        <v>1833</v>
      </c>
      <c r="B500" s="11" t="s">
        <v>2224</v>
      </c>
      <c r="C500" s="9" t="s">
        <v>2677</v>
      </c>
    </row>
    <row r="501" spans="1:3" ht="17" x14ac:dyDescent="0.2">
      <c r="A501" s="10" t="s">
        <v>1777</v>
      </c>
      <c r="B501" s="11" t="s">
        <v>2225</v>
      </c>
      <c r="C501" s="9" t="s">
        <v>2677</v>
      </c>
    </row>
    <row r="502" spans="1:3" ht="17" x14ac:dyDescent="0.2">
      <c r="A502" s="10" t="s">
        <v>1777</v>
      </c>
      <c r="B502" s="11" t="s">
        <v>2225</v>
      </c>
      <c r="C502" s="9" t="s">
        <v>2677</v>
      </c>
    </row>
    <row r="503" spans="1:3" ht="17" x14ac:dyDescent="0.2">
      <c r="A503" s="10" t="s">
        <v>1777</v>
      </c>
      <c r="B503" s="11" t="s">
        <v>2225</v>
      </c>
      <c r="C503" s="9" t="s">
        <v>2677</v>
      </c>
    </row>
    <row r="504" spans="1:3" ht="17" x14ac:dyDescent="0.2">
      <c r="A504" s="10" t="s">
        <v>1807</v>
      </c>
      <c r="B504" s="11" t="s">
        <v>2226</v>
      </c>
      <c r="C504" s="9" t="s">
        <v>2677</v>
      </c>
    </row>
    <row r="505" spans="1:3" ht="17" x14ac:dyDescent="0.2">
      <c r="A505" s="10" t="s">
        <v>1777</v>
      </c>
      <c r="B505" s="11" t="s">
        <v>2227</v>
      </c>
      <c r="C505" s="9" t="s">
        <v>2677</v>
      </c>
    </row>
    <row r="506" spans="1:3" ht="17" x14ac:dyDescent="0.2">
      <c r="A506" s="10" t="s">
        <v>1777</v>
      </c>
      <c r="B506" s="11" t="s">
        <v>2228</v>
      </c>
      <c r="C506" s="9" t="s">
        <v>2677</v>
      </c>
    </row>
    <row r="507" spans="1:3" ht="17" x14ac:dyDescent="0.2">
      <c r="A507" s="10" t="s">
        <v>1777</v>
      </c>
      <c r="B507" s="11" t="s">
        <v>2228</v>
      </c>
      <c r="C507" s="9" t="s">
        <v>2677</v>
      </c>
    </row>
    <row r="508" spans="1:3" ht="17" x14ac:dyDescent="0.2">
      <c r="A508" s="10" t="s">
        <v>1777</v>
      </c>
      <c r="B508" s="11" t="s">
        <v>2229</v>
      </c>
      <c r="C508" s="9" t="s">
        <v>2677</v>
      </c>
    </row>
    <row r="509" spans="1:3" ht="17" x14ac:dyDescent="0.2">
      <c r="A509" s="10" t="s">
        <v>1777</v>
      </c>
      <c r="B509" s="11" t="s">
        <v>2229</v>
      </c>
      <c r="C509" s="9" t="s">
        <v>2677</v>
      </c>
    </row>
    <row r="510" spans="1:3" ht="17" x14ac:dyDescent="0.2">
      <c r="A510" s="10" t="s">
        <v>1777</v>
      </c>
      <c r="B510" s="11" t="s">
        <v>2229</v>
      </c>
      <c r="C510" s="9" t="s">
        <v>2677</v>
      </c>
    </row>
    <row r="511" spans="1:3" ht="17" x14ac:dyDescent="0.2">
      <c r="A511" s="10" t="s">
        <v>1777</v>
      </c>
      <c r="B511" s="11" t="s">
        <v>2229</v>
      </c>
      <c r="C511" s="9" t="s">
        <v>2677</v>
      </c>
    </row>
    <row r="512" spans="1:3" ht="17" x14ac:dyDescent="0.2">
      <c r="A512" s="10" t="s">
        <v>1777</v>
      </c>
      <c r="B512" s="11" t="s">
        <v>2229</v>
      </c>
      <c r="C512" s="9" t="s">
        <v>2677</v>
      </c>
    </row>
    <row r="513" spans="1:3" ht="17" x14ac:dyDescent="0.2">
      <c r="A513" s="10" t="s">
        <v>1777</v>
      </c>
      <c r="B513" s="11" t="s">
        <v>2229</v>
      </c>
      <c r="C513" s="9" t="s">
        <v>2677</v>
      </c>
    </row>
    <row r="514" spans="1:3" ht="17" x14ac:dyDescent="0.2">
      <c r="A514" s="10" t="s">
        <v>1777</v>
      </c>
      <c r="B514" s="11" t="s">
        <v>2229</v>
      </c>
      <c r="C514" s="9" t="s">
        <v>2677</v>
      </c>
    </row>
    <row r="515" spans="1:3" ht="17" x14ac:dyDescent="0.2">
      <c r="A515" s="10" t="s">
        <v>1777</v>
      </c>
      <c r="B515" s="11" t="s">
        <v>2229</v>
      </c>
      <c r="C515" s="9" t="s">
        <v>2677</v>
      </c>
    </row>
    <row r="516" spans="1:3" ht="17" x14ac:dyDescent="0.2">
      <c r="A516" s="10" t="s">
        <v>1777</v>
      </c>
      <c r="B516" s="11" t="s">
        <v>2229</v>
      </c>
      <c r="C516" s="9" t="s">
        <v>2677</v>
      </c>
    </row>
    <row r="517" spans="1:3" ht="17" x14ac:dyDescent="0.2">
      <c r="A517" s="10" t="s">
        <v>1777</v>
      </c>
      <c r="B517" s="11" t="s">
        <v>2230</v>
      </c>
      <c r="C517" s="9" t="s">
        <v>2677</v>
      </c>
    </row>
    <row r="518" spans="1:3" ht="17" x14ac:dyDescent="0.2">
      <c r="A518" s="10" t="s">
        <v>1777</v>
      </c>
      <c r="B518" s="11" t="s">
        <v>2230</v>
      </c>
      <c r="C518" s="9" t="s">
        <v>2677</v>
      </c>
    </row>
    <row r="519" spans="1:3" ht="17" x14ac:dyDescent="0.2">
      <c r="A519" s="10" t="s">
        <v>1844</v>
      </c>
      <c r="B519" s="11" t="s">
        <v>2231</v>
      </c>
      <c r="C519" s="9" t="s">
        <v>2677</v>
      </c>
    </row>
    <row r="520" spans="1:3" ht="17" x14ac:dyDescent="0.2">
      <c r="A520" s="10" t="s">
        <v>1777</v>
      </c>
      <c r="B520" s="11" t="s">
        <v>2231</v>
      </c>
      <c r="C520" s="9" t="s">
        <v>2677</v>
      </c>
    </row>
    <row r="521" spans="1:3" ht="17" x14ac:dyDescent="0.2">
      <c r="A521" s="10" t="s">
        <v>1777</v>
      </c>
      <c r="B521" s="11" t="s">
        <v>2231</v>
      </c>
      <c r="C521" s="9" t="s">
        <v>2677</v>
      </c>
    </row>
    <row r="522" spans="1:3" ht="17" x14ac:dyDescent="0.2">
      <c r="A522" s="10" t="s">
        <v>1844</v>
      </c>
      <c r="B522" s="11" t="s">
        <v>2232</v>
      </c>
      <c r="C522" s="9" t="s">
        <v>2677</v>
      </c>
    </row>
    <row r="523" spans="1:3" ht="17" x14ac:dyDescent="0.2">
      <c r="A523" s="10" t="s">
        <v>1844</v>
      </c>
      <c r="B523" s="11" t="s">
        <v>2232</v>
      </c>
      <c r="C523" s="9" t="s">
        <v>2677</v>
      </c>
    </row>
    <row r="524" spans="1:3" ht="17" x14ac:dyDescent="0.2">
      <c r="A524" s="10" t="s">
        <v>1844</v>
      </c>
      <c r="B524" s="11" t="s">
        <v>2232</v>
      </c>
      <c r="C524" s="9" t="s">
        <v>2677</v>
      </c>
    </row>
    <row r="525" spans="1:3" ht="17" x14ac:dyDescent="0.2">
      <c r="A525" s="10" t="s">
        <v>1844</v>
      </c>
      <c r="B525" s="11" t="s">
        <v>2232</v>
      </c>
      <c r="C525" s="9" t="s">
        <v>2677</v>
      </c>
    </row>
    <row r="526" spans="1:3" ht="17" x14ac:dyDescent="0.2">
      <c r="A526" s="10" t="s">
        <v>1844</v>
      </c>
      <c r="B526" s="11" t="s">
        <v>2232</v>
      </c>
      <c r="C526" s="9" t="s">
        <v>2677</v>
      </c>
    </row>
    <row r="527" spans="1:3" ht="17" x14ac:dyDescent="0.2">
      <c r="A527" s="10" t="s">
        <v>1844</v>
      </c>
      <c r="B527" s="11" t="s">
        <v>2232</v>
      </c>
      <c r="C527" s="9" t="s">
        <v>2677</v>
      </c>
    </row>
    <row r="528" spans="1:3" ht="17" x14ac:dyDescent="0.2">
      <c r="A528" s="10" t="s">
        <v>1844</v>
      </c>
      <c r="B528" s="11" t="s">
        <v>2232</v>
      </c>
      <c r="C528" s="9" t="s">
        <v>2677</v>
      </c>
    </row>
    <row r="529" spans="1:3" ht="17" x14ac:dyDescent="0.2">
      <c r="A529" s="10" t="s">
        <v>1844</v>
      </c>
      <c r="B529" s="11" t="s">
        <v>2232</v>
      </c>
      <c r="C529" s="9" t="s">
        <v>2677</v>
      </c>
    </row>
    <row r="530" spans="1:3" ht="17" x14ac:dyDescent="0.2">
      <c r="A530" s="10" t="s">
        <v>1844</v>
      </c>
      <c r="B530" s="11" t="s">
        <v>2232</v>
      </c>
      <c r="C530" s="9" t="s">
        <v>2677</v>
      </c>
    </row>
    <row r="531" spans="1:3" ht="17" x14ac:dyDescent="0.2">
      <c r="A531" s="10" t="s">
        <v>1844</v>
      </c>
      <c r="B531" s="11" t="s">
        <v>2232</v>
      </c>
      <c r="C531" s="9" t="s">
        <v>2677</v>
      </c>
    </row>
    <row r="532" spans="1:3" ht="17" x14ac:dyDescent="0.2">
      <c r="A532" s="10" t="s">
        <v>1807</v>
      </c>
      <c r="B532" s="11" t="s">
        <v>2233</v>
      </c>
      <c r="C532" s="9" t="s">
        <v>2677</v>
      </c>
    </row>
    <row r="533" spans="1:3" ht="17" x14ac:dyDescent="0.2">
      <c r="A533" s="10" t="s">
        <v>1777</v>
      </c>
      <c r="B533" s="11" t="s">
        <v>2233</v>
      </c>
      <c r="C533" s="9" t="s">
        <v>2677</v>
      </c>
    </row>
    <row r="534" spans="1:3" ht="17" x14ac:dyDescent="0.2">
      <c r="A534" s="10" t="s">
        <v>1777</v>
      </c>
      <c r="B534" s="11" t="s">
        <v>2233</v>
      </c>
      <c r="C534" s="9" t="s">
        <v>2677</v>
      </c>
    </row>
    <row r="535" spans="1:3" ht="17" x14ac:dyDescent="0.2">
      <c r="A535" s="10" t="s">
        <v>1777</v>
      </c>
      <c r="B535" s="11" t="s">
        <v>2233</v>
      </c>
      <c r="C535" s="9" t="s">
        <v>2677</v>
      </c>
    </row>
    <row r="536" spans="1:3" ht="17" x14ac:dyDescent="0.2">
      <c r="A536" s="10" t="s">
        <v>1777</v>
      </c>
      <c r="B536" s="11" t="s">
        <v>2233</v>
      </c>
      <c r="C536" s="9" t="s">
        <v>2677</v>
      </c>
    </row>
    <row r="537" spans="1:3" ht="17" x14ac:dyDescent="0.2">
      <c r="A537" s="10" t="s">
        <v>1777</v>
      </c>
      <c r="B537" s="11" t="s">
        <v>2233</v>
      </c>
      <c r="C537" s="9" t="s">
        <v>2677</v>
      </c>
    </row>
    <row r="538" spans="1:3" ht="17" x14ac:dyDescent="0.2">
      <c r="A538" s="10" t="s">
        <v>1777</v>
      </c>
      <c r="B538" s="11" t="s">
        <v>2233</v>
      </c>
      <c r="C538" s="9" t="s">
        <v>2677</v>
      </c>
    </row>
    <row r="539" spans="1:3" ht="17" x14ac:dyDescent="0.2">
      <c r="A539" s="10" t="s">
        <v>1777</v>
      </c>
      <c r="B539" s="11" t="s">
        <v>2233</v>
      </c>
      <c r="C539" s="9" t="s">
        <v>2677</v>
      </c>
    </row>
    <row r="540" spans="1:3" ht="17" x14ac:dyDescent="0.2">
      <c r="A540" s="10" t="s">
        <v>1777</v>
      </c>
      <c r="B540" s="11" t="s">
        <v>2233</v>
      </c>
      <c r="C540" s="9" t="s">
        <v>2677</v>
      </c>
    </row>
    <row r="541" spans="1:3" ht="17" x14ac:dyDescent="0.2">
      <c r="A541" s="10" t="s">
        <v>1777</v>
      </c>
      <c r="B541" s="11" t="s">
        <v>2233</v>
      </c>
      <c r="C541" s="9" t="s">
        <v>2677</v>
      </c>
    </row>
    <row r="542" spans="1:3" ht="17" x14ac:dyDescent="0.2">
      <c r="A542" s="10" t="s">
        <v>1777</v>
      </c>
      <c r="B542" s="11" t="s">
        <v>2233</v>
      </c>
      <c r="C542" s="9" t="s">
        <v>2677</v>
      </c>
    </row>
    <row r="543" spans="1:3" ht="17" x14ac:dyDescent="0.2">
      <c r="A543" s="10" t="s">
        <v>1777</v>
      </c>
      <c r="B543" s="11" t="s">
        <v>2234</v>
      </c>
      <c r="C543" s="9" t="s">
        <v>2677</v>
      </c>
    </row>
    <row r="544" spans="1:3" ht="17" x14ac:dyDescent="0.2">
      <c r="A544" s="10" t="s">
        <v>1777</v>
      </c>
      <c r="B544" s="11" t="s">
        <v>2234</v>
      </c>
      <c r="C544" s="9" t="s">
        <v>2677</v>
      </c>
    </row>
    <row r="545" spans="1:3" ht="17" x14ac:dyDescent="0.2">
      <c r="A545" s="10" t="s">
        <v>1777</v>
      </c>
      <c r="B545" s="11" t="s">
        <v>2234</v>
      </c>
      <c r="C545" s="9" t="s">
        <v>2677</v>
      </c>
    </row>
    <row r="546" spans="1:3" ht="17" x14ac:dyDescent="0.2">
      <c r="A546" s="10" t="s">
        <v>1777</v>
      </c>
      <c r="B546" s="11" t="s">
        <v>2235</v>
      </c>
      <c r="C546" s="9" t="s">
        <v>2677</v>
      </c>
    </row>
    <row r="547" spans="1:3" ht="17" x14ac:dyDescent="0.2">
      <c r="A547" s="10" t="s">
        <v>1807</v>
      </c>
      <c r="B547" s="11" t="s">
        <v>2236</v>
      </c>
      <c r="C547" s="9" t="s">
        <v>2677</v>
      </c>
    </row>
    <row r="548" spans="1:3" ht="17" x14ac:dyDescent="0.2">
      <c r="A548" s="10" t="s">
        <v>1777</v>
      </c>
      <c r="B548" s="11" t="s">
        <v>2236</v>
      </c>
      <c r="C548" s="9" t="s">
        <v>2677</v>
      </c>
    </row>
    <row r="549" spans="1:3" ht="17" x14ac:dyDescent="0.2">
      <c r="A549" s="10" t="s">
        <v>1844</v>
      </c>
      <c r="B549" s="11" t="s">
        <v>2237</v>
      </c>
      <c r="C549" s="9" t="s">
        <v>2677</v>
      </c>
    </row>
    <row r="550" spans="1:3" ht="17" x14ac:dyDescent="0.2">
      <c r="A550" s="10" t="s">
        <v>1777</v>
      </c>
      <c r="B550" s="11" t="s">
        <v>2237</v>
      </c>
      <c r="C550" s="9" t="s">
        <v>2677</v>
      </c>
    </row>
    <row r="551" spans="1:3" ht="17" x14ac:dyDescent="0.2">
      <c r="A551" s="10" t="s">
        <v>1844</v>
      </c>
      <c r="B551" s="11" t="s">
        <v>2237</v>
      </c>
      <c r="C551" s="9" t="s">
        <v>2677</v>
      </c>
    </row>
    <row r="552" spans="1:3" ht="17" x14ac:dyDescent="0.2">
      <c r="A552" s="10" t="s">
        <v>1844</v>
      </c>
      <c r="B552" s="11" t="s">
        <v>2237</v>
      </c>
      <c r="C552" s="9" t="s">
        <v>2677</v>
      </c>
    </row>
    <row r="553" spans="1:3" ht="17" x14ac:dyDescent="0.2">
      <c r="A553" s="10" t="s">
        <v>1844</v>
      </c>
      <c r="B553" s="11" t="s">
        <v>2237</v>
      </c>
      <c r="C553" s="9" t="s">
        <v>2677</v>
      </c>
    </row>
    <row r="554" spans="1:3" ht="17" x14ac:dyDescent="0.2">
      <c r="A554" s="10" t="s">
        <v>1844</v>
      </c>
      <c r="B554" s="11" t="s">
        <v>2237</v>
      </c>
      <c r="C554" s="9" t="s">
        <v>2677</v>
      </c>
    </row>
    <row r="555" spans="1:3" ht="17" x14ac:dyDescent="0.2">
      <c r="A555" s="10" t="s">
        <v>1844</v>
      </c>
      <c r="B555" s="11" t="s">
        <v>2237</v>
      </c>
      <c r="C555" s="9" t="s">
        <v>2677</v>
      </c>
    </row>
    <row r="556" spans="1:3" ht="17" x14ac:dyDescent="0.2">
      <c r="A556" s="10" t="s">
        <v>1844</v>
      </c>
      <c r="B556" s="11" t="s">
        <v>2237</v>
      </c>
      <c r="C556" s="9" t="s">
        <v>2677</v>
      </c>
    </row>
    <row r="557" spans="1:3" ht="17" x14ac:dyDescent="0.2">
      <c r="A557" s="10" t="s">
        <v>1844</v>
      </c>
      <c r="B557" s="11" t="s">
        <v>2237</v>
      </c>
      <c r="C557" s="9" t="s">
        <v>2677</v>
      </c>
    </row>
    <row r="558" spans="1:3" ht="17" x14ac:dyDescent="0.2">
      <c r="A558" s="10" t="s">
        <v>1807</v>
      </c>
      <c r="B558" s="11" t="s">
        <v>2238</v>
      </c>
      <c r="C558" s="9" t="s">
        <v>2677</v>
      </c>
    </row>
    <row r="559" spans="1:3" ht="17" x14ac:dyDescent="0.2">
      <c r="A559" s="10" t="s">
        <v>1777</v>
      </c>
      <c r="B559" s="11" t="s">
        <v>2239</v>
      </c>
      <c r="C559" s="9" t="s">
        <v>2677</v>
      </c>
    </row>
    <row r="560" spans="1:3" ht="17" x14ac:dyDescent="0.2">
      <c r="A560" s="10" t="s">
        <v>1777</v>
      </c>
      <c r="B560" s="11" t="s">
        <v>2239</v>
      </c>
      <c r="C560" s="9" t="s">
        <v>2677</v>
      </c>
    </row>
    <row r="561" spans="1:3" ht="17" x14ac:dyDescent="0.2">
      <c r="A561" s="10" t="s">
        <v>1777</v>
      </c>
      <c r="B561" s="11" t="s">
        <v>2240</v>
      </c>
      <c r="C561" s="9" t="s">
        <v>2677</v>
      </c>
    </row>
    <row r="562" spans="1:3" ht="17" x14ac:dyDescent="0.2">
      <c r="A562" s="10" t="s">
        <v>1777</v>
      </c>
      <c r="B562" s="11" t="s">
        <v>2240</v>
      </c>
      <c r="C562" s="9" t="s">
        <v>2677</v>
      </c>
    </row>
    <row r="563" spans="1:3" ht="17" x14ac:dyDescent="0.2">
      <c r="A563" s="10" t="s">
        <v>1807</v>
      </c>
      <c r="B563" s="11" t="s">
        <v>2241</v>
      </c>
      <c r="C563" s="9" t="s">
        <v>2677</v>
      </c>
    </row>
    <row r="564" spans="1:3" ht="17" x14ac:dyDescent="0.2">
      <c r="A564" s="10" t="s">
        <v>1777</v>
      </c>
      <c r="B564" s="11" t="s">
        <v>2241</v>
      </c>
      <c r="C564" s="9" t="s">
        <v>2677</v>
      </c>
    </row>
    <row r="565" spans="1:3" ht="17" x14ac:dyDescent="0.2">
      <c r="A565" s="10" t="s">
        <v>1777</v>
      </c>
      <c r="B565" s="11" t="s">
        <v>2242</v>
      </c>
      <c r="C565" s="9" t="s">
        <v>2677</v>
      </c>
    </row>
    <row r="566" spans="1:3" ht="17" x14ac:dyDescent="0.2">
      <c r="A566" s="10" t="s">
        <v>1777</v>
      </c>
      <c r="B566" s="11" t="s">
        <v>2243</v>
      </c>
      <c r="C566" s="9" t="s">
        <v>2677</v>
      </c>
    </row>
    <row r="567" spans="1:3" ht="17" x14ac:dyDescent="0.2">
      <c r="A567" s="10" t="s">
        <v>1777</v>
      </c>
      <c r="B567" s="11" t="s">
        <v>2243</v>
      </c>
      <c r="C567" s="9" t="s">
        <v>2677</v>
      </c>
    </row>
    <row r="568" spans="1:3" ht="17" x14ac:dyDescent="0.2">
      <c r="A568" s="10" t="s">
        <v>1777</v>
      </c>
      <c r="B568" s="11" t="s">
        <v>2243</v>
      </c>
      <c r="C568" s="9" t="s">
        <v>2677</v>
      </c>
    </row>
    <row r="569" spans="1:3" ht="17" x14ac:dyDescent="0.2">
      <c r="A569" s="10" t="s">
        <v>1833</v>
      </c>
      <c r="B569" s="11" t="s">
        <v>2244</v>
      </c>
      <c r="C569" s="9" t="s">
        <v>2677</v>
      </c>
    </row>
    <row r="570" spans="1:3" ht="17" x14ac:dyDescent="0.2">
      <c r="A570" s="10" t="s">
        <v>1844</v>
      </c>
      <c r="B570" s="11" t="s">
        <v>2244</v>
      </c>
      <c r="C570" s="9" t="s">
        <v>2677</v>
      </c>
    </row>
    <row r="571" spans="1:3" ht="17" x14ac:dyDescent="0.2">
      <c r="A571" s="10" t="s">
        <v>1844</v>
      </c>
      <c r="B571" s="11" t="s">
        <v>2244</v>
      </c>
      <c r="C571" s="9" t="s">
        <v>2677</v>
      </c>
    </row>
    <row r="572" spans="1:3" ht="17" x14ac:dyDescent="0.2">
      <c r="A572" s="10" t="s">
        <v>1844</v>
      </c>
      <c r="B572" s="11" t="s">
        <v>2244</v>
      </c>
      <c r="C572" s="9" t="s">
        <v>2677</v>
      </c>
    </row>
    <row r="573" spans="1:3" ht="17" x14ac:dyDescent="0.2">
      <c r="A573" s="10" t="s">
        <v>1833</v>
      </c>
      <c r="B573" s="11" t="s">
        <v>2244</v>
      </c>
      <c r="C573" s="9" t="s">
        <v>2677</v>
      </c>
    </row>
    <row r="574" spans="1:3" ht="17" x14ac:dyDescent="0.2">
      <c r="A574" s="10" t="s">
        <v>1833</v>
      </c>
      <c r="B574" s="11" t="s">
        <v>2245</v>
      </c>
      <c r="C574" s="9" t="s">
        <v>2677</v>
      </c>
    </row>
    <row r="575" spans="1:3" ht="17" x14ac:dyDescent="0.2">
      <c r="A575" s="10" t="s">
        <v>1777</v>
      </c>
      <c r="B575" s="11" t="s">
        <v>2245</v>
      </c>
      <c r="C575" s="9" t="s">
        <v>2677</v>
      </c>
    </row>
    <row r="576" spans="1:3" ht="17" x14ac:dyDescent="0.2">
      <c r="A576" s="10" t="s">
        <v>1844</v>
      </c>
      <c r="B576" s="11" t="s">
        <v>2246</v>
      </c>
      <c r="C576" s="9" t="s">
        <v>2677</v>
      </c>
    </row>
    <row r="577" spans="1:3" ht="17" x14ac:dyDescent="0.2">
      <c r="A577" s="10" t="s">
        <v>1844</v>
      </c>
      <c r="B577" s="11" t="s">
        <v>2246</v>
      </c>
      <c r="C577" s="9" t="s">
        <v>2677</v>
      </c>
    </row>
    <row r="578" spans="1:3" ht="17" x14ac:dyDescent="0.2">
      <c r="A578" s="10" t="s">
        <v>1777</v>
      </c>
      <c r="B578" s="11" t="s">
        <v>2247</v>
      </c>
      <c r="C578" s="9" t="s">
        <v>2677</v>
      </c>
    </row>
    <row r="579" spans="1:3" ht="17" x14ac:dyDescent="0.2">
      <c r="A579" s="10" t="s">
        <v>1807</v>
      </c>
      <c r="B579" s="11" t="s">
        <v>2248</v>
      </c>
      <c r="C579" s="9" t="s">
        <v>2677</v>
      </c>
    </row>
    <row r="580" spans="1:3" ht="17" x14ac:dyDescent="0.2">
      <c r="A580" s="10" t="s">
        <v>1777</v>
      </c>
      <c r="B580" s="11" t="s">
        <v>2249</v>
      </c>
      <c r="C580" s="9" t="s">
        <v>2677</v>
      </c>
    </row>
    <row r="581" spans="1:3" ht="17" x14ac:dyDescent="0.2">
      <c r="A581" s="10" t="s">
        <v>1777</v>
      </c>
      <c r="B581" s="11" t="s">
        <v>2249</v>
      </c>
      <c r="C581" s="9" t="s">
        <v>2677</v>
      </c>
    </row>
    <row r="582" spans="1:3" ht="17" x14ac:dyDescent="0.2">
      <c r="A582" s="10" t="s">
        <v>1777</v>
      </c>
      <c r="B582" s="11" t="s">
        <v>2249</v>
      </c>
      <c r="C582" s="9" t="s">
        <v>2677</v>
      </c>
    </row>
    <row r="583" spans="1:3" ht="17" x14ac:dyDescent="0.2">
      <c r="A583" s="10" t="s">
        <v>1777</v>
      </c>
      <c r="B583" s="11" t="s">
        <v>2249</v>
      </c>
      <c r="C583" s="9" t="s">
        <v>2677</v>
      </c>
    </row>
    <row r="584" spans="1:3" ht="17" x14ac:dyDescent="0.2">
      <c r="A584" s="10" t="s">
        <v>1777</v>
      </c>
      <c r="B584" s="11" t="s">
        <v>2249</v>
      </c>
      <c r="C584" s="9" t="s">
        <v>2677</v>
      </c>
    </row>
    <row r="585" spans="1:3" ht="17" x14ac:dyDescent="0.2">
      <c r="A585" s="10" t="s">
        <v>1777</v>
      </c>
      <c r="B585" s="11" t="s">
        <v>2249</v>
      </c>
      <c r="C585" s="9" t="s">
        <v>2677</v>
      </c>
    </row>
    <row r="586" spans="1:3" ht="17" x14ac:dyDescent="0.2">
      <c r="A586" s="10" t="s">
        <v>1777</v>
      </c>
      <c r="B586" s="11" t="s">
        <v>2249</v>
      </c>
      <c r="C586" s="9" t="s">
        <v>2677</v>
      </c>
    </row>
    <row r="587" spans="1:3" ht="17" x14ac:dyDescent="0.2">
      <c r="A587" s="10" t="s">
        <v>1777</v>
      </c>
      <c r="B587" s="11" t="s">
        <v>2249</v>
      </c>
      <c r="C587" s="9" t="s">
        <v>2677</v>
      </c>
    </row>
    <row r="588" spans="1:3" ht="17" x14ac:dyDescent="0.2">
      <c r="A588" s="10" t="s">
        <v>1777</v>
      </c>
      <c r="B588" s="11" t="s">
        <v>2249</v>
      </c>
      <c r="C588" s="9" t="s">
        <v>2677</v>
      </c>
    </row>
    <row r="589" spans="1:3" ht="17" x14ac:dyDescent="0.2">
      <c r="A589" s="10" t="s">
        <v>1777</v>
      </c>
      <c r="B589" s="11" t="s">
        <v>2249</v>
      </c>
      <c r="C589" s="9" t="s">
        <v>2677</v>
      </c>
    </row>
    <row r="590" spans="1:3" ht="17" x14ac:dyDescent="0.2">
      <c r="A590" s="10" t="s">
        <v>1777</v>
      </c>
      <c r="B590" s="11" t="s">
        <v>2249</v>
      </c>
      <c r="C590" s="9" t="s">
        <v>2677</v>
      </c>
    </row>
    <row r="591" spans="1:3" ht="17" x14ac:dyDescent="0.2">
      <c r="A591" s="10" t="s">
        <v>1777</v>
      </c>
      <c r="B591" s="11" t="s">
        <v>2249</v>
      </c>
      <c r="C591" s="9" t="s">
        <v>2677</v>
      </c>
    </row>
    <row r="592" spans="1:3" ht="17" x14ac:dyDescent="0.2">
      <c r="A592" s="10" t="s">
        <v>1777</v>
      </c>
      <c r="B592" s="11" t="s">
        <v>2249</v>
      </c>
      <c r="C592" s="9" t="s">
        <v>2677</v>
      </c>
    </row>
    <row r="593" spans="1:3" ht="17" x14ac:dyDescent="0.2">
      <c r="A593" s="10" t="s">
        <v>1777</v>
      </c>
      <c r="B593" s="11" t="s">
        <v>2249</v>
      </c>
      <c r="C593" s="9" t="s">
        <v>2677</v>
      </c>
    </row>
    <row r="594" spans="1:3" ht="17" x14ac:dyDescent="0.2">
      <c r="A594" s="10" t="s">
        <v>1777</v>
      </c>
      <c r="B594" s="11" t="s">
        <v>2249</v>
      </c>
      <c r="C594" s="9" t="s">
        <v>2677</v>
      </c>
    </row>
    <row r="595" spans="1:3" ht="17" x14ac:dyDescent="0.2">
      <c r="A595" s="10" t="s">
        <v>1777</v>
      </c>
      <c r="B595" s="11" t="s">
        <v>2249</v>
      </c>
      <c r="C595" s="9" t="s">
        <v>2677</v>
      </c>
    </row>
    <row r="596" spans="1:3" ht="17" x14ac:dyDescent="0.2">
      <c r="A596" s="10" t="s">
        <v>1777</v>
      </c>
      <c r="B596" s="11" t="s">
        <v>2249</v>
      </c>
      <c r="C596" s="9" t="s">
        <v>2677</v>
      </c>
    </row>
    <row r="597" spans="1:3" ht="17" x14ac:dyDescent="0.2">
      <c r="A597" s="10" t="s">
        <v>1777</v>
      </c>
      <c r="B597" s="11" t="s">
        <v>2249</v>
      </c>
      <c r="C597" s="9" t="s">
        <v>2677</v>
      </c>
    </row>
    <row r="598" spans="1:3" ht="17" x14ac:dyDescent="0.2">
      <c r="A598" s="10" t="s">
        <v>1777</v>
      </c>
      <c r="B598" s="11" t="s">
        <v>2249</v>
      </c>
      <c r="C598" s="9" t="s">
        <v>2677</v>
      </c>
    </row>
    <row r="599" spans="1:3" ht="17" x14ac:dyDescent="0.2">
      <c r="A599" s="10" t="s">
        <v>1777</v>
      </c>
      <c r="B599" s="11" t="s">
        <v>2249</v>
      </c>
      <c r="C599" s="9" t="s">
        <v>2677</v>
      </c>
    </row>
    <row r="600" spans="1:3" ht="17" x14ac:dyDescent="0.2">
      <c r="A600" s="10" t="s">
        <v>1777</v>
      </c>
      <c r="B600" s="11" t="s">
        <v>2249</v>
      </c>
      <c r="C600" s="9" t="s">
        <v>2677</v>
      </c>
    </row>
    <row r="601" spans="1:3" ht="17" x14ac:dyDescent="0.2">
      <c r="A601" s="10" t="s">
        <v>1777</v>
      </c>
      <c r="B601" s="11" t="s">
        <v>2249</v>
      </c>
      <c r="C601" s="9" t="s">
        <v>2677</v>
      </c>
    </row>
    <row r="602" spans="1:3" ht="17" x14ac:dyDescent="0.2">
      <c r="A602" s="10" t="s">
        <v>1777</v>
      </c>
      <c r="B602" s="11" t="s">
        <v>2249</v>
      </c>
      <c r="C602" s="9" t="s">
        <v>2677</v>
      </c>
    </row>
    <row r="603" spans="1:3" ht="17" x14ac:dyDescent="0.2">
      <c r="A603" s="10" t="s">
        <v>1777</v>
      </c>
      <c r="B603" s="11" t="s">
        <v>2249</v>
      </c>
      <c r="C603" s="9" t="s">
        <v>2677</v>
      </c>
    </row>
    <row r="604" spans="1:3" ht="17" x14ac:dyDescent="0.2">
      <c r="A604" s="10" t="s">
        <v>1807</v>
      </c>
      <c r="B604" s="11" t="s">
        <v>2249</v>
      </c>
      <c r="C604" s="9" t="s">
        <v>2677</v>
      </c>
    </row>
    <row r="605" spans="1:3" ht="17" x14ac:dyDescent="0.2">
      <c r="A605" s="10" t="s">
        <v>1777</v>
      </c>
      <c r="B605" s="11" t="s">
        <v>2250</v>
      </c>
      <c r="C605" s="9" t="s">
        <v>2677</v>
      </c>
    </row>
    <row r="606" spans="1:3" ht="17" x14ac:dyDescent="0.2">
      <c r="A606" s="10" t="s">
        <v>1777</v>
      </c>
      <c r="B606" s="11" t="s">
        <v>2250</v>
      </c>
      <c r="C606" s="9" t="s">
        <v>2677</v>
      </c>
    </row>
    <row r="607" spans="1:3" ht="17" x14ac:dyDescent="0.2">
      <c r="A607" s="10" t="s">
        <v>1777</v>
      </c>
      <c r="B607" s="11" t="s">
        <v>2250</v>
      </c>
      <c r="C607" s="9" t="s">
        <v>2677</v>
      </c>
    </row>
    <row r="608" spans="1:3" ht="17" x14ac:dyDescent="0.2">
      <c r="A608" s="10" t="s">
        <v>1777</v>
      </c>
      <c r="B608" s="11" t="s">
        <v>2250</v>
      </c>
      <c r="C608" s="9" t="s">
        <v>2677</v>
      </c>
    </row>
    <row r="609" spans="1:3" ht="17" x14ac:dyDescent="0.2">
      <c r="A609" s="10" t="s">
        <v>1777</v>
      </c>
      <c r="B609" s="11" t="s">
        <v>2250</v>
      </c>
      <c r="C609" s="9" t="s">
        <v>2677</v>
      </c>
    </row>
    <row r="610" spans="1:3" ht="17" x14ac:dyDescent="0.2">
      <c r="A610" s="10" t="s">
        <v>1777</v>
      </c>
      <c r="B610" s="11" t="s">
        <v>2250</v>
      </c>
      <c r="C610" s="9" t="s">
        <v>2677</v>
      </c>
    </row>
    <row r="611" spans="1:3" ht="17" x14ac:dyDescent="0.2">
      <c r="A611" s="10" t="s">
        <v>1777</v>
      </c>
      <c r="B611" s="11" t="s">
        <v>2250</v>
      </c>
      <c r="C611" s="9" t="s">
        <v>2677</v>
      </c>
    </row>
    <row r="612" spans="1:3" ht="17" x14ac:dyDescent="0.2">
      <c r="A612" s="10" t="s">
        <v>1777</v>
      </c>
      <c r="B612" s="11" t="s">
        <v>2250</v>
      </c>
      <c r="C612" s="9" t="s">
        <v>2677</v>
      </c>
    </row>
    <row r="613" spans="1:3" ht="17" x14ac:dyDescent="0.2">
      <c r="A613" s="10" t="s">
        <v>1777</v>
      </c>
      <c r="B613" s="11" t="s">
        <v>2250</v>
      </c>
      <c r="C613" s="9" t="s">
        <v>2677</v>
      </c>
    </row>
    <row r="614" spans="1:3" ht="17" x14ac:dyDescent="0.2">
      <c r="A614" s="10" t="s">
        <v>1807</v>
      </c>
      <c r="B614" s="11" t="s">
        <v>2251</v>
      </c>
      <c r="C614" s="9" t="s">
        <v>2677</v>
      </c>
    </row>
    <row r="615" spans="1:3" ht="17" x14ac:dyDescent="0.2">
      <c r="A615" s="10" t="s">
        <v>1844</v>
      </c>
      <c r="B615" s="11" t="s">
        <v>2251</v>
      </c>
      <c r="C615" s="9" t="s">
        <v>2677</v>
      </c>
    </row>
    <row r="616" spans="1:3" ht="17" x14ac:dyDescent="0.2">
      <c r="A616" s="10" t="s">
        <v>1844</v>
      </c>
      <c r="B616" s="11" t="s">
        <v>2251</v>
      </c>
      <c r="C616" s="9" t="s">
        <v>2677</v>
      </c>
    </row>
    <row r="617" spans="1:3" ht="17" x14ac:dyDescent="0.2">
      <c r="A617" s="10" t="s">
        <v>1844</v>
      </c>
      <c r="B617" s="11" t="s">
        <v>2251</v>
      </c>
      <c r="C617" s="9" t="s">
        <v>2677</v>
      </c>
    </row>
    <row r="618" spans="1:3" ht="17" x14ac:dyDescent="0.2">
      <c r="A618" s="10" t="s">
        <v>1844</v>
      </c>
      <c r="B618" s="11" t="s">
        <v>2251</v>
      </c>
      <c r="C618" s="9" t="s">
        <v>2677</v>
      </c>
    </row>
    <row r="619" spans="1:3" ht="17" x14ac:dyDescent="0.2">
      <c r="A619" s="10" t="s">
        <v>1844</v>
      </c>
      <c r="B619" s="11" t="s">
        <v>2251</v>
      </c>
      <c r="C619" s="9" t="s">
        <v>2677</v>
      </c>
    </row>
    <row r="620" spans="1:3" ht="17" x14ac:dyDescent="0.2">
      <c r="A620" s="10" t="s">
        <v>1844</v>
      </c>
      <c r="B620" s="11" t="s">
        <v>2251</v>
      </c>
      <c r="C620" s="9" t="s">
        <v>2677</v>
      </c>
    </row>
    <row r="621" spans="1:3" ht="17" x14ac:dyDescent="0.2">
      <c r="A621" s="10" t="s">
        <v>1844</v>
      </c>
      <c r="B621" s="11" t="s">
        <v>2251</v>
      </c>
      <c r="C621" s="9" t="s">
        <v>2677</v>
      </c>
    </row>
    <row r="622" spans="1:3" ht="17" x14ac:dyDescent="0.2">
      <c r="A622" s="10" t="s">
        <v>1844</v>
      </c>
      <c r="B622" s="11" t="s">
        <v>2251</v>
      </c>
      <c r="C622" s="9" t="s">
        <v>2677</v>
      </c>
    </row>
    <row r="623" spans="1:3" ht="17" x14ac:dyDescent="0.2">
      <c r="A623" s="10" t="s">
        <v>1844</v>
      </c>
      <c r="B623" s="11" t="s">
        <v>2251</v>
      </c>
      <c r="C623" s="9" t="s">
        <v>2677</v>
      </c>
    </row>
    <row r="624" spans="1:3" ht="17" x14ac:dyDescent="0.2">
      <c r="A624" s="10" t="s">
        <v>1844</v>
      </c>
      <c r="B624" s="11" t="s">
        <v>2251</v>
      </c>
      <c r="C624" s="9" t="s">
        <v>2677</v>
      </c>
    </row>
    <row r="625" spans="1:3" ht="17" x14ac:dyDescent="0.2">
      <c r="A625" s="10" t="s">
        <v>1844</v>
      </c>
      <c r="B625" s="11" t="s">
        <v>2251</v>
      </c>
      <c r="C625" s="9" t="s">
        <v>2677</v>
      </c>
    </row>
    <row r="626" spans="1:3" ht="17" x14ac:dyDescent="0.2">
      <c r="A626" s="10" t="s">
        <v>1844</v>
      </c>
      <c r="B626" s="11" t="s">
        <v>2251</v>
      </c>
      <c r="C626" s="9" t="s">
        <v>2677</v>
      </c>
    </row>
    <row r="627" spans="1:3" ht="17" x14ac:dyDescent="0.2">
      <c r="A627" s="10" t="s">
        <v>1844</v>
      </c>
      <c r="B627" s="11" t="s">
        <v>2251</v>
      </c>
      <c r="C627" s="9" t="s">
        <v>2677</v>
      </c>
    </row>
    <row r="628" spans="1:3" ht="17" x14ac:dyDescent="0.2">
      <c r="A628" s="10" t="s">
        <v>1844</v>
      </c>
      <c r="B628" s="11" t="s">
        <v>2251</v>
      </c>
      <c r="C628" s="9" t="s">
        <v>2677</v>
      </c>
    </row>
    <row r="629" spans="1:3" ht="17" x14ac:dyDescent="0.2">
      <c r="A629" s="10" t="s">
        <v>1844</v>
      </c>
      <c r="B629" s="11" t="s">
        <v>2251</v>
      </c>
      <c r="C629" s="9" t="s">
        <v>2677</v>
      </c>
    </row>
    <row r="630" spans="1:3" ht="17" x14ac:dyDescent="0.2">
      <c r="A630" s="10" t="s">
        <v>1844</v>
      </c>
      <c r="B630" s="11" t="s">
        <v>2251</v>
      </c>
      <c r="C630" s="9" t="s">
        <v>2677</v>
      </c>
    </row>
    <row r="631" spans="1:3" ht="17" x14ac:dyDescent="0.2">
      <c r="A631" s="10" t="s">
        <v>1844</v>
      </c>
      <c r="B631" s="11" t="s">
        <v>2251</v>
      </c>
      <c r="C631" s="9" t="s">
        <v>2677</v>
      </c>
    </row>
    <row r="632" spans="1:3" ht="17" x14ac:dyDescent="0.2">
      <c r="A632" s="10" t="s">
        <v>1833</v>
      </c>
      <c r="B632" s="11" t="s">
        <v>2252</v>
      </c>
      <c r="C632" s="9" t="s">
        <v>2677</v>
      </c>
    </row>
    <row r="633" spans="1:3" ht="17" x14ac:dyDescent="0.2">
      <c r="A633" s="10" t="s">
        <v>1833</v>
      </c>
      <c r="B633" s="11" t="s">
        <v>2252</v>
      </c>
      <c r="C633" s="9" t="s">
        <v>2677</v>
      </c>
    </row>
    <row r="634" spans="1:3" ht="17" x14ac:dyDescent="0.2">
      <c r="A634" s="10" t="s">
        <v>1807</v>
      </c>
      <c r="B634" s="11" t="s">
        <v>2253</v>
      </c>
      <c r="C634" s="9" t="s">
        <v>2677</v>
      </c>
    </row>
    <row r="635" spans="1:3" ht="17" x14ac:dyDescent="0.2">
      <c r="A635" s="10" t="s">
        <v>1807</v>
      </c>
      <c r="B635" s="11" t="s">
        <v>2254</v>
      </c>
      <c r="C635" s="9" t="s">
        <v>2677</v>
      </c>
    </row>
    <row r="636" spans="1:3" ht="17" x14ac:dyDescent="0.2">
      <c r="A636" s="10" t="s">
        <v>1844</v>
      </c>
      <c r="B636" s="11" t="s">
        <v>2255</v>
      </c>
      <c r="C636" s="9" t="s">
        <v>2677</v>
      </c>
    </row>
    <row r="637" spans="1:3" ht="17" x14ac:dyDescent="0.2">
      <c r="A637" s="10" t="s">
        <v>1844</v>
      </c>
      <c r="B637" s="11" t="s">
        <v>2255</v>
      </c>
      <c r="C637" s="9" t="s">
        <v>2677</v>
      </c>
    </row>
    <row r="638" spans="1:3" ht="17" x14ac:dyDescent="0.2">
      <c r="A638" s="10" t="s">
        <v>1844</v>
      </c>
      <c r="B638" s="11" t="s">
        <v>2255</v>
      </c>
      <c r="C638" s="9" t="s">
        <v>2677</v>
      </c>
    </row>
    <row r="639" spans="1:3" ht="17" x14ac:dyDescent="0.2">
      <c r="A639" s="10" t="s">
        <v>1844</v>
      </c>
      <c r="B639" s="11" t="s">
        <v>2255</v>
      </c>
      <c r="C639" s="9" t="s">
        <v>2677</v>
      </c>
    </row>
    <row r="640" spans="1:3" ht="17" x14ac:dyDescent="0.2">
      <c r="A640" s="10" t="s">
        <v>1844</v>
      </c>
      <c r="B640" s="11" t="s">
        <v>2255</v>
      </c>
      <c r="C640" s="9" t="s">
        <v>2677</v>
      </c>
    </row>
    <row r="641" spans="1:3" ht="17" x14ac:dyDescent="0.2">
      <c r="A641" s="10" t="s">
        <v>1844</v>
      </c>
      <c r="B641" s="11" t="s">
        <v>2255</v>
      </c>
      <c r="C641" s="9" t="s">
        <v>2677</v>
      </c>
    </row>
    <row r="642" spans="1:3" ht="17" x14ac:dyDescent="0.2">
      <c r="A642" s="10" t="s">
        <v>1844</v>
      </c>
      <c r="B642" s="11" t="s">
        <v>2255</v>
      </c>
      <c r="C642" s="9" t="s">
        <v>2677</v>
      </c>
    </row>
    <row r="643" spans="1:3" ht="17" x14ac:dyDescent="0.2">
      <c r="A643" s="10" t="s">
        <v>1833</v>
      </c>
      <c r="B643" s="11" t="s">
        <v>2256</v>
      </c>
      <c r="C643" s="9" t="s">
        <v>2677</v>
      </c>
    </row>
    <row r="644" spans="1:3" ht="17" x14ac:dyDescent="0.2">
      <c r="A644" s="10" t="s">
        <v>1833</v>
      </c>
      <c r="B644" s="11" t="s">
        <v>2256</v>
      </c>
      <c r="C644" s="9" t="s">
        <v>2677</v>
      </c>
    </row>
    <row r="645" spans="1:3" ht="17" x14ac:dyDescent="0.2">
      <c r="A645" s="10" t="s">
        <v>1833</v>
      </c>
      <c r="B645" s="11" t="s">
        <v>2256</v>
      </c>
      <c r="C645" s="9" t="s">
        <v>2677</v>
      </c>
    </row>
    <row r="646" spans="1:3" ht="17" x14ac:dyDescent="0.2">
      <c r="A646" s="10" t="s">
        <v>1807</v>
      </c>
      <c r="B646" s="11" t="s">
        <v>2256</v>
      </c>
      <c r="C646" s="9" t="s">
        <v>2677</v>
      </c>
    </row>
    <row r="647" spans="1:3" ht="17" x14ac:dyDescent="0.2">
      <c r="A647" s="10" t="s">
        <v>1833</v>
      </c>
      <c r="B647" s="11" t="s">
        <v>2257</v>
      </c>
      <c r="C647" s="9" t="s">
        <v>2677</v>
      </c>
    </row>
    <row r="648" spans="1:3" ht="17" x14ac:dyDescent="0.2">
      <c r="A648" s="10" t="s">
        <v>1833</v>
      </c>
      <c r="B648" s="11" t="s">
        <v>2257</v>
      </c>
      <c r="C648" s="9" t="s">
        <v>2677</v>
      </c>
    </row>
    <row r="649" spans="1:3" ht="17" x14ac:dyDescent="0.2">
      <c r="A649" s="10" t="s">
        <v>1844</v>
      </c>
      <c r="B649" s="11" t="s">
        <v>2258</v>
      </c>
      <c r="C649" s="9" t="s">
        <v>2677</v>
      </c>
    </row>
    <row r="650" spans="1:3" ht="17" x14ac:dyDescent="0.2">
      <c r="A650" s="10" t="s">
        <v>1833</v>
      </c>
      <c r="B650" s="11" t="s">
        <v>2259</v>
      </c>
      <c r="C650" s="9" t="s">
        <v>2677</v>
      </c>
    </row>
    <row r="651" spans="1:3" ht="17" x14ac:dyDescent="0.2">
      <c r="A651" s="10" t="s">
        <v>1833</v>
      </c>
      <c r="B651" s="11" t="s">
        <v>2260</v>
      </c>
      <c r="C651" s="9" t="s">
        <v>2677</v>
      </c>
    </row>
    <row r="652" spans="1:3" ht="17" x14ac:dyDescent="0.2">
      <c r="A652" s="10" t="s">
        <v>1833</v>
      </c>
      <c r="B652" s="11" t="s">
        <v>2260</v>
      </c>
      <c r="C652" s="9" t="s">
        <v>2677</v>
      </c>
    </row>
    <row r="653" spans="1:3" ht="17" x14ac:dyDescent="0.2">
      <c r="A653" s="10" t="s">
        <v>1833</v>
      </c>
      <c r="B653" s="11" t="s">
        <v>2260</v>
      </c>
      <c r="C653" s="9" t="s">
        <v>2677</v>
      </c>
    </row>
    <row r="654" spans="1:3" ht="17" x14ac:dyDescent="0.2">
      <c r="A654" s="10" t="s">
        <v>1833</v>
      </c>
      <c r="B654" s="11" t="s">
        <v>2260</v>
      </c>
      <c r="C654" s="9" t="s">
        <v>2677</v>
      </c>
    </row>
    <row r="655" spans="1:3" ht="17" x14ac:dyDescent="0.2">
      <c r="A655" s="10" t="s">
        <v>1807</v>
      </c>
      <c r="B655" s="11" t="s">
        <v>2261</v>
      </c>
      <c r="C655" s="9" t="s">
        <v>2677</v>
      </c>
    </row>
    <row r="656" spans="1:3" ht="17" x14ac:dyDescent="0.2">
      <c r="A656" s="10" t="s">
        <v>1833</v>
      </c>
      <c r="B656" s="11" t="s">
        <v>2261</v>
      </c>
      <c r="C656" s="9" t="s">
        <v>2677</v>
      </c>
    </row>
    <row r="657" spans="1:3" ht="17" x14ac:dyDescent="0.2">
      <c r="A657" s="10" t="s">
        <v>1786</v>
      </c>
      <c r="B657" s="11" t="s">
        <v>2262</v>
      </c>
      <c r="C657" s="9" t="s">
        <v>2677</v>
      </c>
    </row>
    <row r="658" spans="1:3" ht="17" x14ac:dyDescent="0.2">
      <c r="A658" s="10" t="s">
        <v>1786</v>
      </c>
      <c r="B658" s="11" t="s">
        <v>2262</v>
      </c>
      <c r="C658" s="9" t="s">
        <v>2677</v>
      </c>
    </row>
    <row r="659" spans="1:3" ht="17" x14ac:dyDescent="0.2">
      <c r="A659" s="10" t="s">
        <v>1786</v>
      </c>
      <c r="B659" s="11" t="s">
        <v>2262</v>
      </c>
      <c r="C659" s="9" t="s">
        <v>2677</v>
      </c>
    </row>
    <row r="660" spans="1:3" ht="17" x14ac:dyDescent="0.2">
      <c r="A660" s="10" t="s">
        <v>1786</v>
      </c>
      <c r="B660" s="11" t="s">
        <v>2262</v>
      </c>
      <c r="C660" s="9" t="s">
        <v>2677</v>
      </c>
    </row>
    <row r="661" spans="1:3" ht="17" x14ac:dyDescent="0.2">
      <c r="A661" s="10" t="s">
        <v>1786</v>
      </c>
      <c r="B661" s="11" t="s">
        <v>2262</v>
      </c>
      <c r="C661" s="9" t="s">
        <v>2677</v>
      </c>
    </row>
    <row r="662" spans="1:3" ht="17" x14ac:dyDescent="0.2">
      <c r="A662" s="10" t="s">
        <v>1786</v>
      </c>
      <c r="B662" s="11" t="s">
        <v>2262</v>
      </c>
      <c r="C662" s="9" t="s">
        <v>2677</v>
      </c>
    </row>
    <row r="663" spans="1:3" ht="17" x14ac:dyDescent="0.2">
      <c r="A663" s="10" t="s">
        <v>1786</v>
      </c>
      <c r="B663" s="11" t="s">
        <v>2262</v>
      </c>
      <c r="C663" s="9" t="s">
        <v>2677</v>
      </c>
    </row>
    <row r="664" spans="1:3" ht="17" x14ac:dyDescent="0.2">
      <c r="A664" s="10" t="s">
        <v>1786</v>
      </c>
      <c r="B664" s="11" t="s">
        <v>2262</v>
      </c>
      <c r="C664" s="9" t="s">
        <v>2677</v>
      </c>
    </row>
    <row r="665" spans="1:3" ht="17" x14ac:dyDescent="0.2">
      <c r="A665" s="10" t="s">
        <v>1786</v>
      </c>
      <c r="B665" s="11" t="s">
        <v>2262</v>
      </c>
      <c r="C665" s="9" t="s">
        <v>2677</v>
      </c>
    </row>
    <row r="666" spans="1:3" ht="17" x14ac:dyDescent="0.2">
      <c r="A666" s="10" t="s">
        <v>1786</v>
      </c>
      <c r="B666" s="11" t="s">
        <v>2262</v>
      </c>
      <c r="C666" s="9" t="s">
        <v>2677</v>
      </c>
    </row>
    <row r="667" spans="1:3" ht="17" x14ac:dyDescent="0.2">
      <c r="A667" s="10" t="s">
        <v>1786</v>
      </c>
      <c r="B667" s="11" t="s">
        <v>2262</v>
      </c>
      <c r="C667" s="9" t="s">
        <v>2677</v>
      </c>
    </row>
    <row r="668" spans="1:3" ht="17" x14ac:dyDescent="0.2">
      <c r="A668" s="10" t="s">
        <v>1786</v>
      </c>
      <c r="B668" s="11" t="s">
        <v>2262</v>
      </c>
      <c r="C668" s="9" t="s">
        <v>2677</v>
      </c>
    </row>
    <row r="669" spans="1:3" ht="17" x14ac:dyDescent="0.2">
      <c r="A669" s="10" t="s">
        <v>1786</v>
      </c>
      <c r="B669" s="11" t="s">
        <v>2262</v>
      </c>
      <c r="C669" s="9" t="s">
        <v>2677</v>
      </c>
    </row>
    <row r="670" spans="1:3" ht="17" x14ac:dyDescent="0.2">
      <c r="A670" s="10" t="s">
        <v>1786</v>
      </c>
      <c r="B670" s="11" t="s">
        <v>2262</v>
      </c>
      <c r="C670" s="9" t="s">
        <v>2677</v>
      </c>
    </row>
    <row r="671" spans="1:3" ht="17" x14ac:dyDescent="0.2">
      <c r="A671" s="10" t="s">
        <v>1786</v>
      </c>
      <c r="B671" s="11" t="s">
        <v>2262</v>
      </c>
      <c r="C671" s="9" t="s">
        <v>2677</v>
      </c>
    </row>
    <row r="672" spans="1:3" ht="17" x14ac:dyDescent="0.2">
      <c r="A672" s="10" t="s">
        <v>1786</v>
      </c>
      <c r="B672" s="11" t="s">
        <v>2262</v>
      </c>
      <c r="C672" s="9" t="s">
        <v>2677</v>
      </c>
    </row>
    <row r="673" spans="1:3" ht="17" x14ac:dyDescent="0.2">
      <c r="A673" s="10" t="s">
        <v>1786</v>
      </c>
      <c r="B673" s="11" t="s">
        <v>2262</v>
      </c>
      <c r="C673" s="9" t="s">
        <v>2677</v>
      </c>
    </row>
    <row r="674" spans="1:3" ht="17" x14ac:dyDescent="0.2">
      <c r="A674" s="10" t="s">
        <v>1786</v>
      </c>
      <c r="B674" s="11" t="s">
        <v>2262</v>
      </c>
      <c r="C674" s="9" t="s">
        <v>2677</v>
      </c>
    </row>
    <row r="675" spans="1:3" ht="17" x14ac:dyDescent="0.2">
      <c r="A675" s="10" t="s">
        <v>1786</v>
      </c>
      <c r="B675" s="11" t="s">
        <v>2262</v>
      </c>
      <c r="C675" s="9" t="s">
        <v>2677</v>
      </c>
    </row>
    <row r="676" spans="1:3" ht="17" x14ac:dyDescent="0.2">
      <c r="A676" s="10" t="s">
        <v>1786</v>
      </c>
      <c r="B676" s="11" t="s">
        <v>2262</v>
      </c>
      <c r="C676" s="9" t="s">
        <v>2677</v>
      </c>
    </row>
    <row r="677" spans="1:3" ht="17" x14ac:dyDescent="0.2">
      <c r="A677" s="10" t="s">
        <v>1786</v>
      </c>
      <c r="B677" s="11" t="s">
        <v>2262</v>
      </c>
      <c r="C677" s="9" t="s">
        <v>2677</v>
      </c>
    </row>
    <row r="678" spans="1:3" ht="17" x14ac:dyDescent="0.2">
      <c r="A678" s="10" t="s">
        <v>1786</v>
      </c>
      <c r="B678" s="11" t="s">
        <v>2262</v>
      </c>
      <c r="C678" s="9" t="s">
        <v>2677</v>
      </c>
    </row>
    <row r="679" spans="1:3" ht="17" x14ac:dyDescent="0.2">
      <c r="A679" s="10" t="s">
        <v>1786</v>
      </c>
      <c r="B679" s="11" t="s">
        <v>2262</v>
      </c>
      <c r="C679" s="9" t="s">
        <v>2677</v>
      </c>
    </row>
    <row r="680" spans="1:3" ht="17" x14ac:dyDescent="0.2">
      <c r="A680" s="10" t="s">
        <v>1786</v>
      </c>
      <c r="B680" s="11" t="s">
        <v>2262</v>
      </c>
      <c r="C680" s="9" t="s">
        <v>2677</v>
      </c>
    </row>
    <row r="681" spans="1:3" ht="17" x14ac:dyDescent="0.2">
      <c r="A681" s="10" t="s">
        <v>1786</v>
      </c>
      <c r="B681" s="11" t="s">
        <v>2262</v>
      </c>
      <c r="C681" s="9" t="s">
        <v>2677</v>
      </c>
    </row>
    <row r="682" spans="1:3" ht="17" x14ac:dyDescent="0.2">
      <c r="A682" s="10" t="s">
        <v>1786</v>
      </c>
      <c r="B682" s="11" t="s">
        <v>2262</v>
      </c>
      <c r="C682" s="9" t="s">
        <v>2677</v>
      </c>
    </row>
    <row r="683" spans="1:3" ht="17" x14ac:dyDescent="0.2">
      <c r="A683" s="10" t="s">
        <v>1786</v>
      </c>
      <c r="B683" s="11" t="s">
        <v>2262</v>
      </c>
      <c r="C683" s="9" t="s">
        <v>2677</v>
      </c>
    </row>
    <row r="684" spans="1:3" ht="17" x14ac:dyDescent="0.2">
      <c r="A684" s="10" t="s">
        <v>1786</v>
      </c>
      <c r="B684" s="11" t="s">
        <v>2262</v>
      </c>
      <c r="C684" s="9" t="s">
        <v>2677</v>
      </c>
    </row>
    <row r="685" spans="1:3" ht="17" x14ac:dyDescent="0.2">
      <c r="A685" s="10" t="s">
        <v>1786</v>
      </c>
      <c r="B685" s="11" t="s">
        <v>2262</v>
      </c>
      <c r="C685" s="9" t="s">
        <v>2677</v>
      </c>
    </row>
    <row r="686" spans="1:3" ht="17" x14ac:dyDescent="0.2">
      <c r="A686" s="10" t="s">
        <v>1786</v>
      </c>
      <c r="B686" s="11" t="s">
        <v>2262</v>
      </c>
      <c r="C686" s="9" t="s">
        <v>2677</v>
      </c>
    </row>
    <row r="687" spans="1:3" ht="17" x14ac:dyDescent="0.2">
      <c r="A687" s="10" t="s">
        <v>1786</v>
      </c>
      <c r="B687" s="11" t="s">
        <v>2262</v>
      </c>
      <c r="C687" s="9" t="s">
        <v>2677</v>
      </c>
    </row>
    <row r="688" spans="1:3" ht="17" x14ac:dyDescent="0.2">
      <c r="A688" s="10" t="s">
        <v>1786</v>
      </c>
      <c r="B688" s="11" t="s">
        <v>2262</v>
      </c>
      <c r="C688" s="9" t="s">
        <v>2677</v>
      </c>
    </row>
    <row r="689" spans="1:3" ht="17" x14ac:dyDescent="0.2">
      <c r="A689" s="10" t="s">
        <v>1786</v>
      </c>
      <c r="B689" s="11" t="s">
        <v>2262</v>
      </c>
      <c r="C689" s="9" t="s">
        <v>2677</v>
      </c>
    </row>
    <row r="690" spans="1:3" x14ac:dyDescent="0.2">
      <c r="A690" t="s">
        <v>2671</v>
      </c>
      <c r="B690" t="s">
        <v>3151</v>
      </c>
      <c r="C690" s="9" t="s">
        <v>2678</v>
      </c>
    </row>
    <row r="691" spans="1:3" x14ac:dyDescent="0.2">
      <c r="A691" t="s">
        <v>1739</v>
      </c>
      <c r="B691" t="s">
        <v>3151</v>
      </c>
      <c r="C691" s="9" t="s">
        <v>2678</v>
      </c>
    </row>
    <row r="692" spans="1:3" x14ac:dyDescent="0.2">
      <c r="A692" t="s">
        <v>1739</v>
      </c>
      <c r="B692" t="s">
        <v>3151</v>
      </c>
      <c r="C692" s="9" t="s">
        <v>2678</v>
      </c>
    </row>
    <row r="693" spans="1:3" x14ac:dyDescent="0.2">
      <c r="A693" t="s">
        <v>1770</v>
      </c>
      <c r="B693" t="s">
        <v>3151</v>
      </c>
      <c r="C693" s="9" t="s">
        <v>2678</v>
      </c>
    </row>
    <row r="694" spans="1:3" x14ac:dyDescent="0.2">
      <c r="A694" t="s">
        <v>1738</v>
      </c>
      <c r="B694" t="s">
        <v>3151</v>
      </c>
      <c r="C694" s="9" t="s">
        <v>2678</v>
      </c>
    </row>
    <row r="695" spans="1:3" x14ac:dyDescent="0.2">
      <c r="B695" t="s">
        <v>3151</v>
      </c>
      <c r="C695" s="9" t="s">
        <v>2678</v>
      </c>
    </row>
    <row r="696" spans="1:3" x14ac:dyDescent="0.2">
      <c r="A696" t="s">
        <v>3222</v>
      </c>
      <c r="B696" t="s">
        <v>3152</v>
      </c>
      <c r="C696" s="9" t="s">
        <v>2678</v>
      </c>
    </row>
    <row r="697" spans="1:3" x14ac:dyDescent="0.2">
      <c r="A697" t="s">
        <v>3223</v>
      </c>
      <c r="B697" t="s">
        <v>3153</v>
      </c>
      <c r="C697" s="9" t="s">
        <v>2678</v>
      </c>
    </row>
    <row r="698" spans="1:3" x14ac:dyDescent="0.2">
      <c r="A698" t="s">
        <v>1739</v>
      </c>
      <c r="B698" t="s">
        <v>3151</v>
      </c>
      <c r="C698" s="9" t="s">
        <v>2678</v>
      </c>
    </row>
    <row r="699" spans="1:3" x14ac:dyDescent="0.2">
      <c r="A699" t="s">
        <v>1738</v>
      </c>
      <c r="B699" t="s">
        <v>3151</v>
      </c>
      <c r="C699" s="9" t="s">
        <v>2678</v>
      </c>
    </row>
    <row r="700" spans="1:3" x14ac:dyDescent="0.2">
      <c r="A700" t="s">
        <v>3224</v>
      </c>
      <c r="B700" t="s">
        <v>3151</v>
      </c>
      <c r="C700" s="9" t="s">
        <v>2678</v>
      </c>
    </row>
    <row r="701" spans="1:3" x14ac:dyDescent="0.2">
      <c r="A701" t="s">
        <v>3225</v>
      </c>
      <c r="B701" t="s">
        <v>3154</v>
      </c>
      <c r="C701" s="9" t="s">
        <v>2678</v>
      </c>
    </row>
    <row r="702" spans="1:3" x14ac:dyDescent="0.2">
      <c r="A702" t="s">
        <v>3226</v>
      </c>
      <c r="B702" t="s">
        <v>3153</v>
      </c>
      <c r="C702" s="9" t="s">
        <v>2678</v>
      </c>
    </row>
    <row r="703" spans="1:3" x14ac:dyDescent="0.2">
      <c r="A703" t="s">
        <v>1758</v>
      </c>
      <c r="B703" t="s">
        <v>3154</v>
      </c>
      <c r="C703" s="9" t="s">
        <v>2678</v>
      </c>
    </row>
    <row r="704" spans="1:3" x14ac:dyDescent="0.2">
      <c r="A704" t="s">
        <v>1758</v>
      </c>
      <c r="B704" t="s">
        <v>3154</v>
      </c>
      <c r="C704" s="9" t="s">
        <v>2678</v>
      </c>
    </row>
    <row r="705" spans="1:3" x14ac:dyDescent="0.2">
      <c r="A705" t="s">
        <v>3227</v>
      </c>
      <c r="B705" t="s">
        <v>3154</v>
      </c>
      <c r="C705" s="9" t="s">
        <v>2678</v>
      </c>
    </row>
    <row r="706" spans="1:3" x14ac:dyDescent="0.2">
      <c r="B706" t="s">
        <v>3153</v>
      </c>
      <c r="C706" s="9" t="s">
        <v>2678</v>
      </c>
    </row>
    <row r="707" spans="1:3" x14ac:dyDescent="0.2">
      <c r="A707" t="s">
        <v>3228</v>
      </c>
      <c r="B707" t="s">
        <v>3155</v>
      </c>
      <c r="C707" s="9" t="s">
        <v>2678</v>
      </c>
    </row>
    <row r="708" spans="1:3" x14ac:dyDescent="0.2">
      <c r="A708" t="s">
        <v>1739</v>
      </c>
      <c r="B708" t="s">
        <v>3153</v>
      </c>
      <c r="C708" s="9" t="s">
        <v>2678</v>
      </c>
    </row>
    <row r="709" spans="1:3" x14ac:dyDescent="0.2">
      <c r="A709" t="s">
        <v>2671</v>
      </c>
      <c r="B709" t="s">
        <v>3154</v>
      </c>
      <c r="C709" s="9" t="s">
        <v>2678</v>
      </c>
    </row>
    <row r="710" spans="1:3" x14ac:dyDescent="0.2">
      <c r="A710" t="s">
        <v>1735</v>
      </c>
      <c r="B710" t="s">
        <v>3156</v>
      </c>
      <c r="C710" s="9" t="s">
        <v>2678</v>
      </c>
    </row>
    <row r="711" spans="1:3" x14ac:dyDescent="0.2">
      <c r="A711" t="s">
        <v>1738</v>
      </c>
      <c r="B711" t="s">
        <v>3153</v>
      </c>
      <c r="C711" s="9" t="s">
        <v>2678</v>
      </c>
    </row>
    <row r="712" spans="1:3" x14ac:dyDescent="0.2">
      <c r="A712" t="s">
        <v>1734</v>
      </c>
      <c r="B712" t="s">
        <v>3157</v>
      </c>
      <c r="C712" s="9" t="s">
        <v>2678</v>
      </c>
    </row>
    <row r="713" spans="1:3" x14ac:dyDescent="0.2">
      <c r="A713" t="s">
        <v>3229</v>
      </c>
      <c r="B713" t="s">
        <v>3157</v>
      </c>
      <c r="C713" s="9" t="s">
        <v>2678</v>
      </c>
    </row>
    <row r="714" spans="1:3" x14ac:dyDescent="0.2">
      <c r="A714" t="s">
        <v>3230</v>
      </c>
      <c r="B714" t="s">
        <v>3157</v>
      </c>
      <c r="C714" s="9" t="s">
        <v>2678</v>
      </c>
    </row>
    <row r="715" spans="1:3" x14ac:dyDescent="0.2">
      <c r="A715" t="s">
        <v>3231</v>
      </c>
      <c r="B715" t="s">
        <v>3157</v>
      </c>
      <c r="C715" s="9" t="s">
        <v>2678</v>
      </c>
    </row>
    <row r="716" spans="1:3" x14ac:dyDescent="0.2">
      <c r="A716" t="s">
        <v>3232</v>
      </c>
      <c r="B716" t="s">
        <v>3158</v>
      </c>
      <c r="C716" s="9" t="s">
        <v>2678</v>
      </c>
    </row>
    <row r="717" spans="1:3" x14ac:dyDescent="0.2">
      <c r="A717" t="s">
        <v>3233</v>
      </c>
      <c r="B717" t="s">
        <v>3158</v>
      </c>
      <c r="C717" s="9" t="s">
        <v>2678</v>
      </c>
    </row>
    <row r="718" spans="1:3" x14ac:dyDescent="0.2">
      <c r="B718" t="s">
        <v>3157</v>
      </c>
      <c r="C718" s="9" t="s">
        <v>2678</v>
      </c>
    </row>
    <row r="719" spans="1:3" x14ac:dyDescent="0.2">
      <c r="A719" t="s">
        <v>1739</v>
      </c>
      <c r="B719" t="s">
        <v>3158</v>
      </c>
      <c r="C719" s="9" t="s">
        <v>2678</v>
      </c>
    </row>
    <row r="720" spans="1:3" x14ac:dyDescent="0.2">
      <c r="A720" t="s">
        <v>1735</v>
      </c>
      <c r="B720" t="s">
        <v>3158</v>
      </c>
      <c r="C720" s="9" t="s">
        <v>2678</v>
      </c>
    </row>
    <row r="721" spans="1:3" x14ac:dyDescent="0.2">
      <c r="A721" t="s">
        <v>1738</v>
      </c>
      <c r="B721" t="s">
        <v>3158</v>
      </c>
      <c r="C721" s="9" t="s">
        <v>2678</v>
      </c>
    </row>
    <row r="722" spans="1:3" x14ac:dyDescent="0.2">
      <c r="B722" t="s">
        <v>3158</v>
      </c>
      <c r="C722" s="9" t="s">
        <v>2678</v>
      </c>
    </row>
    <row r="723" spans="1:3" x14ac:dyDescent="0.2">
      <c r="A723" t="s">
        <v>3234</v>
      </c>
      <c r="B723" t="s">
        <v>3155</v>
      </c>
      <c r="C723" s="9" t="s">
        <v>2678</v>
      </c>
    </row>
    <row r="724" spans="1:3" x14ac:dyDescent="0.2">
      <c r="A724" t="s">
        <v>3235</v>
      </c>
      <c r="B724" t="s">
        <v>3159</v>
      </c>
      <c r="C724" s="9" t="s">
        <v>2678</v>
      </c>
    </row>
    <row r="725" spans="1:3" x14ac:dyDescent="0.2">
      <c r="A725" t="s">
        <v>3236</v>
      </c>
      <c r="B725" t="s">
        <v>3156</v>
      </c>
      <c r="C725" s="9" t="s">
        <v>2678</v>
      </c>
    </row>
    <row r="726" spans="1:3" x14ac:dyDescent="0.2">
      <c r="A726" t="s">
        <v>1758</v>
      </c>
      <c r="B726" t="s">
        <v>3160</v>
      </c>
      <c r="C726" s="9" t="s">
        <v>2678</v>
      </c>
    </row>
    <row r="727" spans="1:3" x14ac:dyDescent="0.2">
      <c r="A727" t="s">
        <v>3237</v>
      </c>
      <c r="B727" t="s">
        <v>3159</v>
      </c>
      <c r="C727" s="9" t="s">
        <v>2678</v>
      </c>
    </row>
    <row r="728" spans="1:3" x14ac:dyDescent="0.2">
      <c r="A728" t="s">
        <v>1758</v>
      </c>
      <c r="B728" t="s">
        <v>3160</v>
      </c>
      <c r="C728" s="9" t="s">
        <v>2678</v>
      </c>
    </row>
    <row r="729" spans="1:3" x14ac:dyDescent="0.2">
      <c r="A729" t="s">
        <v>3238</v>
      </c>
      <c r="B729" t="s">
        <v>3160</v>
      </c>
      <c r="C729" s="9" t="s">
        <v>2678</v>
      </c>
    </row>
    <row r="730" spans="1:3" x14ac:dyDescent="0.2">
      <c r="A730" t="s">
        <v>3239</v>
      </c>
      <c r="B730" t="s">
        <v>3160</v>
      </c>
      <c r="C730" s="9" t="s">
        <v>2678</v>
      </c>
    </row>
    <row r="731" spans="1:3" x14ac:dyDescent="0.2">
      <c r="B731" t="s">
        <v>3159</v>
      </c>
      <c r="C731" s="9" t="s">
        <v>2678</v>
      </c>
    </row>
    <row r="732" spans="1:3" x14ac:dyDescent="0.2">
      <c r="A732" t="s">
        <v>3223</v>
      </c>
      <c r="B732" t="s">
        <v>3160</v>
      </c>
      <c r="C732" s="9" t="s">
        <v>2678</v>
      </c>
    </row>
    <row r="733" spans="1:3" x14ac:dyDescent="0.2">
      <c r="A733" t="s">
        <v>2671</v>
      </c>
      <c r="B733" t="s">
        <v>3158</v>
      </c>
      <c r="C733" s="9" t="s">
        <v>2678</v>
      </c>
    </row>
    <row r="734" spans="1:3" x14ac:dyDescent="0.2">
      <c r="A734" t="s">
        <v>1739</v>
      </c>
      <c r="B734" t="s">
        <v>3161</v>
      </c>
      <c r="C734" s="9" t="s">
        <v>2678</v>
      </c>
    </row>
    <row r="735" spans="1:3" x14ac:dyDescent="0.2">
      <c r="A735" t="s">
        <v>1739</v>
      </c>
      <c r="B735" t="s">
        <v>3161</v>
      </c>
      <c r="C735" s="9" t="s">
        <v>2678</v>
      </c>
    </row>
    <row r="736" spans="1:3" x14ac:dyDescent="0.2">
      <c r="A736" t="s">
        <v>3225</v>
      </c>
      <c r="B736" t="s">
        <v>3161</v>
      </c>
      <c r="C736" s="9" t="s">
        <v>2678</v>
      </c>
    </row>
    <row r="737" spans="1:3" x14ac:dyDescent="0.2">
      <c r="A737" t="s">
        <v>1738</v>
      </c>
      <c r="B737" t="s">
        <v>3161</v>
      </c>
      <c r="C737" s="9" t="s">
        <v>2678</v>
      </c>
    </row>
    <row r="738" spans="1:3" x14ac:dyDescent="0.2">
      <c r="A738" t="s">
        <v>1738</v>
      </c>
      <c r="B738" t="s">
        <v>3161</v>
      </c>
      <c r="C738" s="9" t="s">
        <v>2678</v>
      </c>
    </row>
    <row r="739" spans="1:3" x14ac:dyDescent="0.2">
      <c r="B739" t="s">
        <v>3161</v>
      </c>
      <c r="C739" s="9" t="s">
        <v>2678</v>
      </c>
    </row>
    <row r="740" spans="1:3" x14ac:dyDescent="0.2">
      <c r="A740" t="s">
        <v>3291</v>
      </c>
      <c r="B740" t="s">
        <v>3162</v>
      </c>
      <c r="C740" s="9" t="s">
        <v>2678</v>
      </c>
    </row>
    <row r="741" spans="1:3" x14ac:dyDescent="0.2">
      <c r="A741" t="s">
        <v>3240</v>
      </c>
      <c r="B741" t="s">
        <v>3163</v>
      </c>
      <c r="C741" s="9" t="s">
        <v>2678</v>
      </c>
    </row>
    <row r="742" spans="1:3" x14ac:dyDescent="0.2">
      <c r="A742" t="s">
        <v>1739</v>
      </c>
      <c r="B742" t="s">
        <v>3162</v>
      </c>
      <c r="C742" s="9" t="s">
        <v>2678</v>
      </c>
    </row>
    <row r="743" spans="1:3" x14ac:dyDescent="0.2">
      <c r="A743" t="s">
        <v>3224</v>
      </c>
      <c r="B743" t="s">
        <v>3155</v>
      </c>
      <c r="C743" s="9" t="s">
        <v>2678</v>
      </c>
    </row>
    <row r="744" spans="1:3" x14ac:dyDescent="0.2">
      <c r="A744" t="s">
        <v>1738</v>
      </c>
      <c r="B744" t="s">
        <v>3163</v>
      </c>
      <c r="C744" s="9" t="s">
        <v>2678</v>
      </c>
    </row>
    <row r="745" spans="1:3" x14ac:dyDescent="0.2">
      <c r="A745" t="s">
        <v>1758</v>
      </c>
      <c r="B745" t="s">
        <v>3162</v>
      </c>
      <c r="C745" s="9" t="s">
        <v>2678</v>
      </c>
    </row>
    <row r="746" spans="1:3" x14ac:dyDescent="0.2">
      <c r="A746" t="s">
        <v>3241</v>
      </c>
      <c r="B746" t="s">
        <v>3164</v>
      </c>
      <c r="C746" s="9" t="s">
        <v>2678</v>
      </c>
    </row>
    <row r="747" spans="1:3" x14ac:dyDescent="0.2">
      <c r="B747" t="s">
        <v>3164</v>
      </c>
      <c r="C747" s="9" t="s">
        <v>2678</v>
      </c>
    </row>
    <row r="748" spans="1:3" x14ac:dyDescent="0.2">
      <c r="A748" t="s">
        <v>3225</v>
      </c>
      <c r="B748" t="s">
        <v>3165</v>
      </c>
      <c r="C748" s="9" t="s">
        <v>2678</v>
      </c>
    </row>
    <row r="749" spans="1:3" x14ac:dyDescent="0.2">
      <c r="B749" t="s">
        <v>3165</v>
      </c>
      <c r="C749" s="9" t="s">
        <v>2678</v>
      </c>
    </row>
    <row r="750" spans="1:3" x14ac:dyDescent="0.2">
      <c r="A750" t="s">
        <v>3242</v>
      </c>
      <c r="B750" t="s">
        <v>3165</v>
      </c>
      <c r="C750" s="9" t="s">
        <v>2678</v>
      </c>
    </row>
    <row r="751" spans="1:3" x14ac:dyDescent="0.2">
      <c r="B751" t="s">
        <v>3165</v>
      </c>
      <c r="C751" s="9" t="s">
        <v>2678</v>
      </c>
    </row>
    <row r="752" spans="1:3" x14ac:dyDescent="0.2">
      <c r="A752" t="s">
        <v>3243</v>
      </c>
      <c r="B752" t="s">
        <v>3166</v>
      </c>
      <c r="C752" s="9" t="s">
        <v>2678</v>
      </c>
    </row>
    <row r="753" spans="1:3" x14ac:dyDescent="0.2">
      <c r="A753" t="s">
        <v>1739</v>
      </c>
      <c r="B753" t="s">
        <v>3163</v>
      </c>
      <c r="C753" s="9" t="s">
        <v>2678</v>
      </c>
    </row>
    <row r="754" spans="1:3" x14ac:dyDescent="0.2">
      <c r="A754" t="s">
        <v>1738</v>
      </c>
      <c r="B754" t="s">
        <v>3167</v>
      </c>
      <c r="C754" s="9" t="s">
        <v>2678</v>
      </c>
    </row>
    <row r="755" spans="1:3" x14ac:dyDescent="0.2">
      <c r="A755" t="s">
        <v>2671</v>
      </c>
      <c r="B755" t="s">
        <v>3162</v>
      </c>
      <c r="C755" s="9" t="s">
        <v>2678</v>
      </c>
    </row>
    <row r="756" spans="1:3" x14ac:dyDescent="0.2">
      <c r="A756" t="s">
        <v>3291</v>
      </c>
      <c r="B756" t="s">
        <v>3168</v>
      </c>
      <c r="C756" s="9" t="s">
        <v>2678</v>
      </c>
    </row>
    <row r="757" spans="1:3" x14ac:dyDescent="0.2">
      <c r="A757" t="s">
        <v>3244</v>
      </c>
      <c r="B757" t="s">
        <v>3168</v>
      </c>
      <c r="C757" s="9" t="s">
        <v>2678</v>
      </c>
    </row>
    <row r="758" spans="1:3" x14ac:dyDescent="0.2">
      <c r="A758" t="s">
        <v>3245</v>
      </c>
      <c r="B758" t="s">
        <v>3169</v>
      </c>
      <c r="C758" s="9" t="s">
        <v>2678</v>
      </c>
    </row>
    <row r="759" spans="1:3" x14ac:dyDescent="0.2">
      <c r="A759" t="s">
        <v>3291</v>
      </c>
      <c r="B759" t="s">
        <v>3169</v>
      </c>
      <c r="C759" s="9" t="s">
        <v>2678</v>
      </c>
    </row>
    <row r="760" spans="1:3" x14ac:dyDescent="0.2">
      <c r="A760" t="s">
        <v>3246</v>
      </c>
      <c r="B760" t="s">
        <v>3170</v>
      </c>
      <c r="C760" s="9" t="s">
        <v>2678</v>
      </c>
    </row>
    <row r="761" spans="1:3" x14ac:dyDescent="0.2">
      <c r="A761" t="s">
        <v>1768</v>
      </c>
      <c r="B761" t="s">
        <v>3171</v>
      </c>
      <c r="C761" s="9" t="s">
        <v>2678</v>
      </c>
    </row>
    <row r="762" spans="1:3" x14ac:dyDescent="0.2">
      <c r="A762" t="s">
        <v>1735</v>
      </c>
      <c r="B762" t="s">
        <v>3165</v>
      </c>
      <c r="C762" s="9" t="s">
        <v>2678</v>
      </c>
    </row>
    <row r="763" spans="1:3" x14ac:dyDescent="0.2">
      <c r="A763" t="s">
        <v>2671</v>
      </c>
      <c r="B763" t="s">
        <v>3171</v>
      </c>
      <c r="C763" s="9" t="s">
        <v>2678</v>
      </c>
    </row>
    <row r="764" spans="1:3" x14ac:dyDescent="0.2">
      <c r="A764" t="s">
        <v>3247</v>
      </c>
      <c r="B764" t="s">
        <v>3171</v>
      </c>
      <c r="C764" s="9" t="s">
        <v>2678</v>
      </c>
    </row>
    <row r="765" spans="1:3" x14ac:dyDescent="0.2">
      <c r="A765" t="s">
        <v>1737</v>
      </c>
      <c r="B765" t="s">
        <v>3160</v>
      </c>
      <c r="C765" s="9" t="s">
        <v>2678</v>
      </c>
    </row>
    <row r="766" spans="1:3" x14ac:dyDescent="0.2">
      <c r="A766" t="s">
        <v>3292</v>
      </c>
      <c r="B766" t="s">
        <v>3171</v>
      </c>
      <c r="C766" s="9" t="s">
        <v>2678</v>
      </c>
    </row>
    <row r="767" spans="1:3" x14ac:dyDescent="0.2">
      <c r="A767" t="s">
        <v>1739</v>
      </c>
      <c r="B767" t="s">
        <v>3167</v>
      </c>
      <c r="C767" s="9" t="s">
        <v>2678</v>
      </c>
    </row>
    <row r="768" spans="1:3" x14ac:dyDescent="0.2">
      <c r="A768" t="s">
        <v>3248</v>
      </c>
      <c r="B768" t="s">
        <v>3171</v>
      </c>
      <c r="C768" s="9" t="s">
        <v>2678</v>
      </c>
    </row>
    <row r="769" spans="1:3" x14ac:dyDescent="0.2">
      <c r="A769" t="s">
        <v>1738</v>
      </c>
      <c r="B769" t="s">
        <v>3171</v>
      </c>
      <c r="C769" s="9" t="s">
        <v>2678</v>
      </c>
    </row>
    <row r="770" spans="1:3" x14ac:dyDescent="0.2">
      <c r="A770" t="s">
        <v>1767</v>
      </c>
      <c r="B770" t="s">
        <v>3171</v>
      </c>
      <c r="C770" s="9" t="s">
        <v>2678</v>
      </c>
    </row>
    <row r="771" spans="1:3" x14ac:dyDescent="0.2">
      <c r="A771" t="s">
        <v>3291</v>
      </c>
      <c r="B771" t="s">
        <v>3172</v>
      </c>
      <c r="C771" s="9" t="s">
        <v>2678</v>
      </c>
    </row>
    <row r="772" spans="1:3" x14ac:dyDescent="0.2">
      <c r="B772" t="s">
        <v>3171</v>
      </c>
      <c r="C772" s="9" t="s">
        <v>2678</v>
      </c>
    </row>
    <row r="773" spans="1:3" x14ac:dyDescent="0.2">
      <c r="A773" t="s">
        <v>1833</v>
      </c>
      <c r="B773" t="s">
        <v>3172</v>
      </c>
      <c r="C773" s="9" t="s">
        <v>2678</v>
      </c>
    </row>
    <row r="774" spans="1:3" x14ac:dyDescent="0.2">
      <c r="A774" t="s">
        <v>1734</v>
      </c>
      <c r="B774" t="s">
        <v>3172</v>
      </c>
      <c r="C774" s="9" t="s">
        <v>2678</v>
      </c>
    </row>
    <row r="775" spans="1:3" x14ac:dyDescent="0.2">
      <c r="A775" t="s">
        <v>3293</v>
      </c>
      <c r="B775" t="s">
        <v>3172</v>
      </c>
      <c r="C775" s="9" t="s">
        <v>2678</v>
      </c>
    </row>
    <row r="776" spans="1:3" x14ac:dyDescent="0.2">
      <c r="A776" t="s">
        <v>1738</v>
      </c>
      <c r="B776" t="s">
        <v>3171</v>
      </c>
      <c r="C776" s="9" t="s">
        <v>2678</v>
      </c>
    </row>
    <row r="777" spans="1:3" x14ac:dyDescent="0.2">
      <c r="B777" t="s">
        <v>3172</v>
      </c>
      <c r="C777" s="9" t="s">
        <v>2678</v>
      </c>
    </row>
    <row r="778" spans="1:3" x14ac:dyDescent="0.2">
      <c r="A778" t="s">
        <v>3249</v>
      </c>
      <c r="B778" t="s">
        <v>3173</v>
      </c>
      <c r="C778" s="9" t="s">
        <v>2678</v>
      </c>
    </row>
    <row r="779" spans="1:3" x14ac:dyDescent="0.2">
      <c r="A779" t="s">
        <v>1739</v>
      </c>
      <c r="B779" t="s">
        <v>3171</v>
      </c>
      <c r="C779" s="9" t="s">
        <v>2678</v>
      </c>
    </row>
    <row r="780" spans="1:3" x14ac:dyDescent="0.2">
      <c r="A780" t="s">
        <v>3250</v>
      </c>
      <c r="B780" t="s">
        <v>3173</v>
      </c>
      <c r="C780" s="9" t="s">
        <v>2678</v>
      </c>
    </row>
    <row r="781" spans="1:3" x14ac:dyDescent="0.2">
      <c r="A781" t="s">
        <v>3225</v>
      </c>
      <c r="B781" t="s">
        <v>3173</v>
      </c>
      <c r="C781" s="9" t="s">
        <v>2678</v>
      </c>
    </row>
    <row r="782" spans="1:3" x14ac:dyDescent="0.2">
      <c r="A782" t="s">
        <v>3224</v>
      </c>
      <c r="B782" t="s">
        <v>3165</v>
      </c>
      <c r="C782" s="9" t="s">
        <v>2678</v>
      </c>
    </row>
    <row r="783" spans="1:3" x14ac:dyDescent="0.2">
      <c r="B783" t="s">
        <v>3174</v>
      </c>
      <c r="C783" s="9" t="s">
        <v>2678</v>
      </c>
    </row>
    <row r="784" spans="1:3" x14ac:dyDescent="0.2">
      <c r="A784" t="s">
        <v>3222</v>
      </c>
      <c r="B784" t="s">
        <v>3175</v>
      </c>
      <c r="C784" s="9" t="s">
        <v>2678</v>
      </c>
    </row>
    <row r="785" spans="1:3" x14ac:dyDescent="0.2">
      <c r="A785" t="s">
        <v>3291</v>
      </c>
      <c r="B785" t="s">
        <v>3175</v>
      </c>
      <c r="C785" s="9" t="s">
        <v>2678</v>
      </c>
    </row>
    <row r="786" spans="1:3" x14ac:dyDescent="0.2">
      <c r="A786" t="s">
        <v>1727</v>
      </c>
      <c r="B786" t="s">
        <v>3175</v>
      </c>
      <c r="C786" s="9" t="s">
        <v>2678</v>
      </c>
    </row>
    <row r="787" spans="1:3" x14ac:dyDescent="0.2">
      <c r="A787" t="s">
        <v>1758</v>
      </c>
      <c r="B787" t="s">
        <v>3175</v>
      </c>
      <c r="C787" s="9" t="s">
        <v>2678</v>
      </c>
    </row>
    <row r="788" spans="1:3" x14ac:dyDescent="0.2">
      <c r="A788" t="s">
        <v>3236</v>
      </c>
      <c r="B788" t="s">
        <v>3176</v>
      </c>
      <c r="C788" s="9" t="s">
        <v>2678</v>
      </c>
    </row>
    <row r="789" spans="1:3" x14ac:dyDescent="0.2">
      <c r="A789" t="s">
        <v>1739</v>
      </c>
      <c r="B789" t="s">
        <v>3173</v>
      </c>
      <c r="C789" s="9" t="s">
        <v>2678</v>
      </c>
    </row>
    <row r="790" spans="1:3" x14ac:dyDescent="0.2">
      <c r="A790" t="s">
        <v>2671</v>
      </c>
      <c r="B790" t="s">
        <v>3177</v>
      </c>
      <c r="C790" s="9" t="s">
        <v>2678</v>
      </c>
    </row>
    <row r="791" spans="1:3" x14ac:dyDescent="0.2">
      <c r="A791" t="s">
        <v>1738</v>
      </c>
      <c r="B791" t="s">
        <v>3177</v>
      </c>
      <c r="C791" s="9" t="s">
        <v>2678</v>
      </c>
    </row>
    <row r="792" spans="1:3" x14ac:dyDescent="0.2">
      <c r="A792" t="s">
        <v>3225</v>
      </c>
      <c r="B792" t="s">
        <v>3177</v>
      </c>
      <c r="C792" s="9" t="s">
        <v>2678</v>
      </c>
    </row>
    <row r="793" spans="1:3" x14ac:dyDescent="0.2">
      <c r="B793" t="s">
        <v>3178</v>
      </c>
      <c r="C793" s="9" t="s">
        <v>2678</v>
      </c>
    </row>
    <row r="794" spans="1:3" x14ac:dyDescent="0.2">
      <c r="B794" t="s">
        <v>3178</v>
      </c>
      <c r="C794" s="9" t="s">
        <v>2678</v>
      </c>
    </row>
    <row r="795" spans="1:3" x14ac:dyDescent="0.2">
      <c r="A795" t="s">
        <v>3244</v>
      </c>
      <c r="B795" t="s">
        <v>3178</v>
      </c>
      <c r="C795" s="9" t="s">
        <v>2678</v>
      </c>
    </row>
    <row r="796" spans="1:3" x14ac:dyDescent="0.2">
      <c r="A796" t="s">
        <v>1737</v>
      </c>
      <c r="B796" t="s">
        <v>3171</v>
      </c>
      <c r="C796" s="9" t="s">
        <v>2678</v>
      </c>
    </row>
    <row r="797" spans="1:3" x14ac:dyDescent="0.2">
      <c r="A797" t="s">
        <v>1739</v>
      </c>
      <c r="B797" t="s">
        <v>3177</v>
      </c>
      <c r="C797" s="9" t="s">
        <v>2678</v>
      </c>
    </row>
    <row r="798" spans="1:3" x14ac:dyDescent="0.2">
      <c r="A798" t="s">
        <v>3251</v>
      </c>
      <c r="B798" t="s">
        <v>3179</v>
      </c>
      <c r="C798" s="9" t="s">
        <v>2678</v>
      </c>
    </row>
    <row r="799" spans="1:3" x14ac:dyDescent="0.2">
      <c r="A799" t="s">
        <v>3247</v>
      </c>
      <c r="B799" t="s">
        <v>3171</v>
      </c>
      <c r="C799" s="9" t="s">
        <v>2678</v>
      </c>
    </row>
    <row r="800" spans="1:3" x14ac:dyDescent="0.2">
      <c r="A800" t="s">
        <v>1738</v>
      </c>
      <c r="B800" t="s">
        <v>3179</v>
      </c>
      <c r="C800" s="9" t="s">
        <v>2678</v>
      </c>
    </row>
    <row r="801" spans="1:3" x14ac:dyDescent="0.2">
      <c r="A801" t="s">
        <v>3252</v>
      </c>
      <c r="B801" t="s">
        <v>3180</v>
      </c>
      <c r="C801" s="9" t="s">
        <v>2678</v>
      </c>
    </row>
    <row r="802" spans="1:3" x14ac:dyDescent="0.2">
      <c r="A802" t="s">
        <v>3247</v>
      </c>
      <c r="B802" t="s">
        <v>3180</v>
      </c>
      <c r="C802" s="9" t="s">
        <v>2678</v>
      </c>
    </row>
    <row r="803" spans="1:3" x14ac:dyDescent="0.2">
      <c r="B803" t="s">
        <v>3180</v>
      </c>
      <c r="C803" s="9" t="s">
        <v>2678</v>
      </c>
    </row>
    <row r="804" spans="1:3" x14ac:dyDescent="0.2">
      <c r="A804" t="s">
        <v>3253</v>
      </c>
      <c r="B804" t="s">
        <v>3180</v>
      </c>
      <c r="C804" s="9" t="s">
        <v>2678</v>
      </c>
    </row>
    <row r="805" spans="1:3" x14ac:dyDescent="0.2">
      <c r="A805" t="s">
        <v>3254</v>
      </c>
      <c r="B805" t="s">
        <v>3155</v>
      </c>
      <c r="C805" s="9" t="s">
        <v>2678</v>
      </c>
    </row>
    <row r="806" spans="1:3" x14ac:dyDescent="0.2">
      <c r="A806" t="s">
        <v>3255</v>
      </c>
      <c r="B806" t="s">
        <v>3181</v>
      </c>
      <c r="C806" s="9" t="s">
        <v>2678</v>
      </c>
    </row>
    <row r="807" spans="1:3" x14ac:dyDescent="0.2">
      <c r="A807" t="s">
        <v>3225</v>
      </c>
      <c r="B807" t="s">
        <v>3181</v>
      </c>
      <c r="C807" s="9" t="s">
        <v>2678</v>
      </c>
    </row>
    <row r="808" spans="1:3" x14ac:dyDescent="0.2">
      <c r="A808" t="s">
        <v>3256</v>
      </c>
      <c r="B808" t="s">
        <v>3181</v>
      </c>
      <c r="C808" s="9" t="s">
        <v>2678</v>
      </c>
    </row>
    <row r="809" spans="1:3" x14ac:dyDescent="0.2">
      <c r="A809" t="s">
        <v>3292</v>
      </c>
      <c r="B809" t="s">
        <v>3181</v>
      </c>
      <c r="C809" s="9" t="s">
        <v>2678</v>
      </c>
    </row>
    <row r="810" spans="1:3" x14ac:dyDescent="0.2">
      <c r="B810" t="s">
        <v>3181</v>
      </c>
      <c r="C810" s="9" t="s">
        <v>2678</v>
      </c>
    </row>
    <row r="811" spans="1:3" x14ac:dyDescent="0.2">
      <c r="A811" t="s">
        <v>1768</v>
      </c>
      <c r="B811" t="s">
        <v>3182</v>
      </c>
      <c r="C811" s="9" t="s">
        <v>2678</v>
      </c>
    </row>
    <row r="812" spans="1:3" x14ac:dyDescent="0.2">
      <c r="A812" t="s">
        <v>1739</v>
      </c>
      <c r="B812" t="s">
        <v>3183</v>
      </c>
      <c r="C812" s="9" t="s">
        <v>2678</v>
      </c>
    </row>
    <row r="813" spans="1:3" x14ac:dyDescent="0.2">
      <c r="A813" t="s">
        <v>2671</v>
      </c>
      <c r="B813" t="s">
        <v>3183</v>
      </c>
      <c r="C813" s="9" t="s">
        <v>2678</v>
      </c>
    </row>
    <row r="814" spans="1:3" x14ac:dyDescent="0.2">
      <c r="A814" t="s">
        <v>1738</v>
      </c>
      <c r="B814" t="s">
        <v>3183</v>
      </c>
      <c r="C814" s="9" t="s">
        <v>2678</v>
      </c>
    </row>
    <row r="815" spans="1:3" x14ac:dyDescent="0.2">
      <c r="B815" t="s">
        <v>3183</v>
      </c>
      <c r="C815" s="9" t="s">
        <v>2678</v>
      </c>
    </row>
    <row r="816" spans="1:3" x14ac:dyDescent="0.2">
      <c r="B816" t="s">
        <v>3183</v>
      </c>
      <c r="C816" s="9" t="s">
        <v>2678</v>
      </c>
    </row>
    <row r="817" spans="1:3" x14ac:dyDescent="0.2">
      <c r="A817" t="s">
        <v>3291</v>
      </c>
      <c r="B817" t="s">
        <v>3177</v>
      </c>
      <c r="C817" s="9" t="s">
        <v>2678</v>
      </c>
    </row>
    <row r="818" spans="1:3" x14ac:dyDescent="0.2">
      <c r="A818" t="s">
        <v>3236</v>
      </c>
      <c r="B818" t="s">
        <v>3180</v>
      </c>
      <c r="C818" s="9" t="s">
        <v>2678</v>
      </c>
    </row>
    <row r="819" spans="1:3" x14ac:dyDescent="0.2">
      <c r="B819" t="s">
        <v>3184</v>
      </c>
      <c r="C819" s="9" t="s">
        <v>2678</v>
      </c>
    </row>
    <row r="820" spans="1:3" x14ac:dyDescent="0.2">
      <c r="A820" t="s">
        <v>1739</v>
      </c>
      <c r="B820" t="s">
        <v>3185</v>
      </c>
      <c r="C820" s="9" t="s">
        <v>2678</v>
      </c>
    </row>
    <row r="821" spans="1:3" x14ac:dyDescent="0.2">
      <c r="A821" t="s">
        <v>3257</v>
      </c>
      <c r="B821" t="s">
        <v>3185</v>
      </c>
      <c r="C821" s="9" t="s">
        <v>2678</v>
      </c>
    </row>
    <row r="822" spans="1:3" x14ac:dyDescent="0.2">
      <c r="A822" t="s">
        <v>1738</v>
      </c>
      <c r="B822" t="s">
        <v>3185</v>
      </c>
      <c r="C822" s="9" t="s">
        <v>2678</v>
      </c>
    </row>
    <row r="823" spans="1:3" x14ac:dyDescent="0.2">
      <c r="B823" t="s">
        <v>3184</v>
      </c>
      <c r="C823" s="9" t="s">
        <v>2678</v>
      </c>
    </row>
    <row r="824" spans="1:3" x14ac:dyDescent="0.2">
      <c r="A824" t="s">
        <v>2355</v>
      </c>
      <c r="B824" t="s">
        <v>3185</v>
      </c>
      <c r="C824" s="9" t="s">
        <v>2678</v>
      </c>
    </row>
    <row r="825" spans="1:3" x14ac:dyDescent="0.2">
      <c r="A825" t="s">
        <v>1747</v>
      </c>
      <c r="B825" t="s">
        <v>3182</v>
      </c>
      <c r="C825" s="9" t="s">
        <v>2678</v>
      </c>
    </row>
    <row r="826" spans="1:3" x14ac:dyDescent="0.2">
      <c r="A826" t="s">
        <v>1756</v>
      </c>
      <c r="B826" t="s">
        <v>3186</v>
      </c>
      <c r="C826" s="9" t="s">
        <v>2678</v>
      </c>
    </row>
    <row r="827" spans="1:3" x14ac:dyDescent="0.2">
      <c r="A827" t="s">
        <v>3225</v>
      </c>
      <c r="B827" t="s">
        <v>3186</v>
      </c>
      <c r="C827" s="9" t="s">
        <v>2678</v>
      </c>
    </row>
    <row r="828" spans="1:3" x14ac:dyDescent="0.2">
      <c r="A828" t="s">
        <v>1749</v>
      </c>
      <c r="B828" t="s">
        <v>3186</v>
      </c>
      <c r="C828" s="9" t="s">
        <v>2678</v>
      </c>
    </row>
    <row r="829" spans="1:3" x14ac:dyDescent="0.2">
      <c r="A829" t="s">
        <v>3258</v>
      </c>
      <c r="B829" t="s">
        <v>3186</v>
      </c>
      <c r="C829" s="9" t="s">
        <v>2678</v>
      </c>
    </row>
    <row r="830" spans="1:3" x14ac:dyDescent="0.2">
      <c r="A830" t="s">
        <v>3259</v>
      </c>
      <c r="B830" t="s">
        <v>3187</v>
      </c>
      <c r="C830" s="9" t="s">
        <v>2678</v>
      </c>
    </row>
    <row r="831" spans="1:3" x14ac:dyDescent="0.2">
      <c r="A831" t="s">
        <v>1758</v>
      </c>
      <c r="B831" t="s">
        <v>3187</v>
      </c>
      <c r="C831" s="9" t="s">
        <v>2678</v>
      </c>
    </row>
    <row r="832" spans="1:3" x14ac:dyDescent="0.2">
      <c r="A832" t="s">
        <v>3260</v>
      </c>
      <c r="B832" t="s">
        <v>3187</v>
      </c>
      <c r="C832" s="9" t="s">
        <v>2678</v>
      </c>
    </row>
    <row r="833" spans="1:3" x14ac:dyDescent="0.2">
      <c r="B833" t="s">
        <v>3186</v>
      </c>
      <c r="C833" s="9" t="s">
        <v>2678</v>
      </c>
    </row>
    <row r="834" spans="1:3" x14ac:dyDescent="0.2">
      <c r="A834" t="s">
        <v>3252</v>
      </c>
      <c r="B834" t="s">
        <v>3183</v>
      </c>
      <c r="C834" s="9" t="s">
        <v>2678</v>
      </c>
    </row>
    <row r="835" spans="1:3" x14ac:dyDescent="0.2">
      <c r="A835" t="s">
        <v>3243</v>
      </c>
      <c r="B835" t="s">
        <v>3188</v>
      </c>
      <c r="C835" s="9" t="s">
        <v>2678</v>
      </c>
    </row>
    <row r="836" spans="1:3" x14ac:dyDescent="0.2">
      <c r="A836" t="s">
        <v>2671</v>
      </c>
      <c r="B836" t="s">
        <v>3184</v>
      </c>
      <c r="C836" s="9" t="s">
        <v>2678</v>
      </c>
    </row>
    <row r="837" spans="1:3" x14ac:dyDescent="0.2">
      <c r="A837" t="s">
        <v>3261</v>
      </c>
      <c r="B837" t="s">
        <v>3189</v>
      </c>
      <c r="C837" s="9" t="s">
        <v>2678</v>
      </c>
    </row>
    <row r="838" spans="1:3" x14ac:dyDescent="0.2">
      <c r="A838" t="s">
        <v>1739</v>
      </c>
      <c r="B838" t="s">
        <v>3189</v>
      </c>
      <c r="C838" s="9" t="s">
        <v>2678</v>
      </c>
    </row>
    <row r="839" spans="1:3" x14ac:dyDescent="0.2">
      <c r="A839" t="s">
        <v>3224</v>
      </c>
      <c r="B839" t="s">
        <v>3190</v>
      </c>
      <c r="C839" s="9" t="s">
        <v>2678</v>
      </c>
    </row>
    <row r="840" spans="1:3" x14ac:dyDescent="0.2">
      <c r="A840" t="s">
        <v>1738</v>
      </c>
      <c r="B840" t="s">
        <v>3189</v>
      </c>
      <c r="C840" s="9" t="s">
        <v>2678</v>
      </c>
    </row>
    <row r="841" spans="1:3" x14ac:dyDescent="0.2">
      <c r="A841" t="s">
        <v>3262</v>
      </c>
      <c r="B841" t="s">
        <v>3189</v>
      </c>
      <c r="C841" s="9" t="s">
        <v>2678</v>
      </c>
    </row>
    <row r="842" spans="1:3" x14ac:dyDescent="0.2">
      <c r="A842" t="s">
        <v>1833</v>
      </c>
      <c r="B842" t="s">
        <v>3189</v>
      </c>
      <c r="C842" s="9" t="s">
        <v>2678</v>
      </c>
    </row>
    <row r="843" spans="1:3" x14ac:dyDescent="0.2">
      <c r="A843" t="s">
        <v>3263</v>
      </c>
      <c r="B843" t="s">
        <v>3189</v>
      </c>
      <c r="C843" s="9" t="s">
        <v>2678</v>
      </c>
    </row>
    <row r="844" spans="1:3" x14ac:dyDescent="0.2">
      <c r="A844" t="s">
        <v>3264</v>
      </c>
      <c r="B844" t="s">
        <v>3189</v>
      </c>
      <c r="C844" s="9" t="s">
        <v>2678</v>
      </c>
    </row>
    <row r="845" spans="1:3" x14ac:dyDescent="0.2">
      <c r="A845" t="s">
        <v>3294</v>
      </c>
      <c r="B845" t="s">
        <v>3191</v>
      </c>
      <c r="C845" s="9" t="s">
        <v>2678</v>
      </c>
    </row>
    <row r="846" spans="1:3" x14ac:dyDescent="0.2">
      <c r="A846" t="s">
        <v>1759</v>
      </c>
      <c r="B846" t="s">
        <v>3185</v>
      </c>
      <c r="C846" s="9" t="s">
        <v>2678</v>
      </c>
    </row>
    <row r="847" spans="1:3" x14ac:dyDescent="0.2">
      <c r="A847" t="s">
        <v>2354</v>
      </c>
      <c r="B847" t="s">
        <v>3192</v>
      </c>
      <c r="C847" s="9" t="s">
        <v>2678</v>
      </c>
    </row>
    <row r="848" spans="1:3" x14ac:dyDescent="0.2">
      <c r="A848" t="s">
        <v>1758</v>
      </c>
      <c r="B848" t="s">
        <v>3192</v>
      </c>
      <c r="C848" s="9" t="s">
        <v>2678</v>
      </c>
    </row>
    <row r="849" spans="1:3" x14ac:dyDescent="0.2">
      <c r="A849" t="s">
        <v>3225</v>
      </c>
      <c r="B849" t="s">
        <v>3192</v>
      </c>
      <c r="C849" s="9" t="s">
        <v>2678</v>
      </c>
    </row>
    <row r="850" spans="1:3" x14ac:dyDescent="0.2">
      <c r="A850" t="s">
        <v>1739</v>
      </c>
      <c r="B850" t="s">
        <v>3192</v>
      </c>
      <c r="C850" s="9" t="s">
        <v>2678</v>
      </c>
    </row>
    <row r="851" spans="1:3" x14ac:dyDescent="0.2">
      <c r="A851" t="s">
        <v>1738</v>
      </c>
      <c r="B851" t="s">
        <v>3189</v>
      </c>
      <c r="C851" s="9" t="s">
        <v>2678</v>
      </c>
    </row>
    <row r="852" spans="1:3" x14ac:dyDescent="0.2">
      <c r="A852" t="s">
        <v>3253</v>
      </c>
      <c r="B852" t="s">
        <v>3192</v>
      </c>
      <c r="C852" s="9" t="s">
        <v>2678</v>
      </c>
    </row>
    <row r="853" spans="1:3" x14ac:dyDescent="0.2">
      <c r="A853" t="s">
        <v>1763</v>
      </c>
      <c r="B853" t="s">
        <v>3193</v>
      </c>
      <c r="C853" s="9" t="s">
        <v>2678</v>
      </c>
    </row>
    <row r="854" spans="1:3" x14ac:dyDescent="0.2">
      <c r="B854" t="s">
        <v>3193</v>
      </c>
      <c r="C854" s="9" t="s">
        <v>2678</v>
      </c>
    </row>
    <row r="855" spans="1:3" x14ac:dyDescent="0.2">
      <c r="A855" t="s">
        <v>3265</v>
      </c>
      <c r="B855" t="s">
        <v>3193</v>
      </c>
      <c r="C855" s="9" t="s">
        <v>2678</v>
      </c>
    </row>
    <row r="856" spans="1:3" x14ac:dyDescent="0.2">
      <c r="A856" t="s">
        <v>3266</v>
      </c>
      <c r="B856" t="s">
        <v>3192</v>
      </c>
      <c r="C856" s="9" t="s">
        <v>2678</v>
      </c>
    </row>
    <row r="857" spans="1:3" x14ac:dyDescent="0.2">
      <c r="A857" t="s">
        <v>3267</v>
      </c>
      <c r="B857" t="s">
        <v>3193</v>
      </c>
      <c r="C857" s="9" t="s">
        <v>2678</v>
      </c>
    </row>
    <row r="858" spans="1:3" x14ac:dyDescent="0.2">
      <c r="A858" t="s">
        <v>1727</v>
      </c>
      <c r="B858" t="s">
        <v>3175</v>
      </c>
      <c r="C858" s="9" t="s">
        <v>2678</v>
      </c>
    </row>
    <row r="859" spans="1:3" x14ac:dyDescent="0.2">
      <c r="A859" t="s">
        <v>3268</v>
      </c>
      <c r="B859" t="s">
        <v>3194</v>
      </c>
      <c r="C859" s="9" t="s">
        <v>2678</v>
      </c>
    </row>
    <row r="860" spans="1:3" x14ac:dyDescent="0.2">
      <c r="B860" t="s">
        <v>3193</v>
      </c>
      <c r="C860" s="9" t="s">
        <v>2678</v>
      </c>
    </row>
    <row r="861" spans="1:3" x14ac:dyDescent="0.2">
      <c r="A861" t="s">
        <v>3249</v>
      </c>
      <c r="B861" t="s">
        <v>3194</v>
      </c>
      <c r="C861" s="9" t="s">
        <v>2678</v>
      </c>
    </row>
    <row r="862" spans="1:3" x14ac:dyDescent="0.2">
      <c r="A862" t="s">
        <v>3269</v>
      </c>
      <c r="B862" t="s">
        <v>3194</v>
      </c>
      <c r="C862" s="9" t="s">
        <v>2678</v>
      </c>
    </row>
    <row r="863" spans="1:3" x14ac:dyDescent="0.2">
      <c r="A863" t="s">
        <v>3269</v>
      </c>
      <c r="B863" t="s">
        <v>3194</v>
      </c>
      <c r="C863" s="9" t="s">
        <v>2678</v>
      </c>
    </row>
    <row r="864" spans="1:3" x14ac:dyDescent="0.2">
      <c r="A864" t="s">
        <v>3270</v>
      </c>
      <c r="B864" t="s">
        <v>3195</v>
      </c>
      <c r="C864" s="9" t="s">
        <v>2678</v>
      </c>
    </row>
    <row r="865" spans="1:3" x14ac:dyDescent="0.2">
      <c r="B865" t="s">
        <v>3195</v>
      </c>
      <c r="C865" s="9" t="s">
        <v>2678</v>
      </c>
    </row>
    <row r="866" spans="1:3" x14ac:dyDescent="0.2">
      <c r="A866" t="s">
        <v>2671</v>
      </c>
      <c r="B866" t="s">
        <v>3193</v>
      </c>
      <c r="C866" s="9" t="s">
        <v>2678</v>
      </c>
    </row>
    <row r="867" spans="1:3" x14ac:dyDescent="0.2">
      <c r="A867" t="s">
        <v>1739</v>
      </c>
      <c r="B867" t="s">
        <v>3192</v>
      </c>
      <c r="C867" s="9" t="s">
        <v>2678</v>
      </c>
    </row>
    <row r="868" spans="1:3" x14ac:dyDescent="0.2">
      <c r="A868" t="s">
        <v>1739</v>
      </c>
      <c r="B868" t="s">
        <v>3195</v>
      </c>
      <c r="C868" s="9" t="s">
        <v>2678</v>
      </c>
    </row>
    <row r="869" spans="1:3" x14ac:dyDescent="0.2">
      <c r="A869" t="s">
        <v>1738</v>
      </c>
      <c r="B869" t="s">
        <v>3192</v>
      </c>
      <c r="C869" s="9" t="s">
        <v>2678</v>
      </c>
    </row>
    <row r="870" spans="1:3" x14ac:dyDescent="0.2">
      <c r="A870" t="s">
        <v>1768</v>
      </c>
      <c r="B870" t="s">
        <v>3196</v>
      </c>
      <c r="C870" s="9" t="s">
        <v>2678</v>
      </c>
    </row>
    <row r="871" spans="1:3" x14ac:dyDescent="0.2">
      <c r="A871" t="s">
        <v>3271</v>
      </c>
      <c r="B871" t="s">
        <v>3196</v>
      </c>
      <c r="C871" s="9" t="s">
        <v>2678</v>
      </c>
    </row>
    <row r="872" spans="1:3" x14ac:dyDescent="0.2">
      <c r="B872" t="s">
        <v>3196</v>
      </c>
      <c r="C872" s="9" t="s">
        <v>2678</v>
      </c>
    </row>
    <row r="873" spans="1:3" x14ac:dyDescent="0.2">
      <c r="A873" t="s">
        <v>3240</v>
      </c>
      <c r="B873" t="s">
        <v>3163</v>
      </c>
      <c r="C873" s="9" t="s">
        <v>2678</v>
      </c>
    </row>
    <row r="874" spans="1:3" x14ac:dyDescent="0.2">
      <c r="A874" t="s">
        <v>1756</v>
      </c>
      <c r="B874" t="s">
        <v>3186</v>
      </c>
      <c r="C874" s="9" t="s">
        <v>2678</v>
      </c>
    </row>
    <row r="875" spans="1:3" x14ac:dyDescent="0.2">
      <c r="A875" t="s">
        <v>1833</v>
      </c>
      <c r="B875" t="s">
        <v>3196</v>
      </c>
      <c r="C875" s="9" t="s">
        <v>2678</v>
      </c>
    </row>
    <row r="876" spans="1:3" x14ac:dyDescent="0.2">
      <c r="A876" t="s">
        <v>1767</v>
      </c>
      <c r="B876" t="s">
        <v>3196</v>
      </c>
      <c r="C876" s="9" t="s">
        <v>2678</v>
      </c>
    </row>
    <row r="877" spans="1:3" x14ac:dyDescent="0.2">
      <c r="A877" t="s">
        <v>2355</v>
      </c>
      <c r="B877" t="s">
        <v>3196</v>
      </c>
      <c r="C877" s="9" t="s">
        <v>2678</v>
      </c>
    </row>
    <row r="878" spans="1:3" x14ac:dyDescent="0.2">
      <c r="A878" t="s">
        <v>3225</v>
      </c>
      <c r="B878" t="s">
        <v>3197</v>
      </c>
      <c r="C878" s="9" t="s">
        <v>2678</v>
      </c>
    </row>
    <row r="879" spans="1:3" x14ac:dyDescent="0.2">
      <c r="A879" s="13" t="s">
        <v>3289</v>
      </c>
      <c r="B879" t="s">
        <v>3197</v>
      </c>
      <c r="C879" s="9" t="s">
        <v>2678</v>
      </c>
    </row>
    <row r="880" spans="1:3" x14ac:dyDescent="0.2">
      <c r="A880" t="s">
        <v>1739</v>
      </c>
      <c r="B880" t="s">
        <v>3197</v>
      </c>
      <c r="C880" s="9" t="s">
        <v>2678</v>
      </c>
    </row>
    <row r="881" spans="1:3" x14ac:dyDescent="0.2">
      <c r="A881" t="s">
        <v>1738</v>
      </c>
      <c r="B881" t="s">
        <v>3197</v>
      </c>
      <c r="C881" s="9" t="s">
        <v>2678</v>
      </c>
    </row>
    <row r="882" spans="1:3" x14ac:dyDescent="0.2">
      <c r="A882" t="s">
        <v>3262</v>
      </c>
      <c r="B882" t="s">
        <v>3175</v>
      </c>
      <c r="C882" s="9" t="s">
        <v>2678</v>
      </c>
    </row>
    <row r="883" spans="1:3" x14ac:dyDescent="0.2">
      <c r="A883" t="s">
        <v>3272</v>
      </c>
      <c r="B883" t="s">
        <v>3197</v>
      </c>
      <c r="C883" s="9" t="s">
        <v>2678</v>
      </c>
    </row>
    <row r="884" spans="1:3" x14ac:dyDescent="0.2">
      <c r="A884" t="s">
        <v>3244</v>
      </c>
      <c r="B884" t="s">
        <v>3198</v>
      </c>
      <c r="C884" s="9" t="s">
        <v>2678</v>
      </c>
    </row>
    <row r="885" spans="1:3" x14ac:dyDescent="0.2">
      <c r="A885" t="s">
        <v>3273</v>
      </c>
      <c r="B885" t="s">
        <v>3198</v>
      </c>
      <c r="C885" s="9" t="s">
        <v>2678</v>
      </c>
    </row>
    <row r="886" spans="1:3" x14ac:dyDescent="0.2">
      <c r="B886" t="s">
        <v>3198</v>
      </c>
      <c r="C886" s="9" t="s">
        <v>2678</v>
      </c>
    </row>
    <row r="887" spans="1:3" x14ac:dyDescent="0.2">
      <c r="A887" t="s">
        <v>1758</v>
      </c>
      <c r="B887" t="s">
        <v>3199</v>
      </c>
      <c r="C887" s="9" t="s">
        <v>2678</v>
      </c>
    </row>
    <row r="888" spans="1:3" x14ac:dyDescent="0.2">
      <c r="A888" t="s">
        <v>1766</v>
      </c>
      <c r="B888" t="s">
        <v>3199</v>
      </c>
      <c r="C888" s="9" t="s">
        <v>2678</v>
      </c>
    </row>
    <row r="889" spans="1:3" x14ac:dyDescent="0.2">
      <c r="A889" t="s">
        <v>3257</v>
      </c>
      <c r="B889" t="s">
        <v>3197</v>
      </c>
      <c r="C889" s="9" t="s">
        <v>2678</v>
      </c>
    </row>
    <row r="890" spans="1:3" x14ac:dyDescent="0.2">
      <c r="A890" t="s">
        <v>3240</v>
      </c>
      <c r="B890" t="s">
        <v>3196</v>
      </c>
      <c r="C890" s="9" t="s">
        <v>2678</v>
      </c>
    </row>
    <row r="891" spans="1:3" x14ac:dyDescent="0.2">
      <c r="A891" t="s">
        <v>3254</v>
      </c>
      <c r="B891" t="s">
        <v>3199</v>
      </c>
      <c r="C891" s="9" t="s">
        <v>2678</v>
      </c>
    </row>
    <row r="892" spans="1:3" x14ac:dyDescent="0.2">
      <c r="A892" t="s">
        <v>1739</v>
      </c>
      <c r="B892" t="s">
        <v>3197</v>
      </c>
      <c r="C892" s="9" t="s">
        <v>2678</v>
      </c>
    </row>
    <row r="893" spans="1:3" x14ac:dyDescent="0.2">
      <c r="A893" t="s">
        <v>1739</v>
      </c>
      <c r="B893" t="s">
        <v>3200</v>
      </c>
      <c r="C893" s="9" t="s">
        <v>2678</v>
      </c>
    </row>
    <row r="894" spans="1:3" x14ac:dyDescent="0.2">
      <c r="A894" t="s">
        <v>2671</v>
      </c>
      <c r="B894" t="s">
        <v>3198</v>
      </c>
      <c r="C894" s="9" t="s">
        <v>2678</v>
      </c>
    </row>
    <row r="895" spans="1:3" x14ac:dyDescent="0.2">
      <c r="A895" t="s">
        <v>3224</v>
      </c>
      <c r="B895" t="s">
        <v>3195</v>
      </c>
      <c r="C895" s="9" t="s">
        <v>2678</v>
      </c>
    </row>
    <row r="896" spans="1:3" x14ac:dyDescent="0.2">
      <c r="A896" t="s">
        <v>1738</v>
      </c>
      <c r="B896" t="s">
        <v>3197</v>
      </c>
      <c r="C896" s="9" t="s">
        <v>2678</v>
      </c>
    </row>
    <row r="897" spans="1:3" x14ac:dyDescent="0.2">
      <c r="A897" t="s">
        <v>3274</v>
      </c>
      <c r="B897" t="s">
        <v>3200</v>
      </c>
      <c r="C897" s="9" t="s">
        <v>2678</v>
      </c>
    </row>
    <row r="898" spans="1:3" x14ac:dyDescent="0.2">
      <c r="B898" t="s">
        <v>3201</v>
      </c>
      <c r="C898" s="9" t="s">
        <v>2678</v>
      </c>
    </row>
    <row r="899" spans="1:3" x14ac:dyDescent="0.2">
      <c r="A899" t="s">
        <v>3222</v>
      </c>
      <c r="B899" t="s">
        <v>3201</v>
      </c>
      <c r="C899" s="9" t="s">
        <v>2678</v>
      </c>
    </row>
    <row r="900" spans="1:3" x14ac:dyDescent="0.2">
      <c r="A900" t="s">
        <v>3234</v>
      </c>
      <c r="B900" t="s">
        <v>3189</v>
      </c>
      <c r="C900" s="9" t="s">
        <v>2678</v>
      </c>
    </row>
    <row r="901" spans="1:3" x14ac:dyDescent="0.2">
      <c r="A901" t="s">
        <v>1739</v>
      </c>
      <c r="B901" t="s">
        <v>3198</v>
      </c>
      <c r="C901" s="9" t="s">
        <v>2678</v>
      </c>
    </row>
    <row r="902" spans="1:3" x14ac:dyDescent="0.2">
      <c r="B902" t="s">
        <v>3184</v>
      </c>
      <c r="C902" s="9" t="s">
        <v>2678</v>
      </c>
    </row>
    <row r="903" spans="1:3" x14ac:dyDescent="0.2">
      <c r="A903" t="s">
        <v>1738</v>
      </c>
      <c r="B903" t="s">
        <v>3202</v>
      </c>
      <c r="C903" s="9" t="s">
        <v>2678</v>
      </c>
    </row>
    <row r="904" spans="1:3" x14ac:dyDescent="0.2">
      <c r="A904" t="s">
        <v>3275</v>
      </c>
      <c r="B904" t="s">
        <v>3202</v>
      </c>
      <c r="C904" s="9" t="s">
        <v>2678</v>
      </c>
    </row>
    <row r="905" spans="1:3" x14ac:dyDescent="0.2">
      <c r="A905" t="s">
        <v>3232</v>
      </c>
      <c r="B905" t="s">
        <v>3159</v>
      </c>
      <c r="C905" s="9" t="s">
        <v>2678</v>
      </c>
    </row>
    <row r="906" spans="1:3" x14ac:dyDescent="0.2">
      <c r="A906" t="s">
        <v>1727</v>
      </c>
      <c r="B906" t="s">
        <v>3203</v>
      </c>
      <c r="C906" s="9" t="s">
        <v>2678</v>
      </c>
    </row>
    <row r="907" spans="1:3" x14ac:dyDescent="0.2">
      <c r="A907" t="s">
        <v>3276</v>
      </c>
      <c r="B907" t="s">
        <v>3185</v>
      </c>
      <c r="C907" s="9" t="s">
        <v>2678</v>
      </c>
    </row>
    <row r="908" spans="1:3" x14ac:dyDescent="0.2">
      <c r="A908" t="s">
        <v>3260</v>
      </c>
      <c r="B908" t="s">
        <v>3193</v>
      </c>
      <c r="C908" s="9" t="s">
        <v>2678</v>
      </c>
    </row>
    <row r="909" spans="1:3" x14ac:dyDescent="0.2">
      <c r="A909" t="s">
        <v>3225</v>
      </c>
      <c r="B909" t="s">
        <v>3203</v>
      </c>
      <c r="C909" s="9" t="s">
        <v>2678</v>
      </c>
    </row>
    <row r="910" spans="1:3" x14ac:dyDescent="0.2">
      <c r="A910" t="s">
        <v>3244</v>
      </c>
      <c r="B910" t="s">
        <v>3203</v>
      </c>
      <c r="C910" s="9" t="s">
        <v>2678</v>
      </c>
    </row>
    <row r="911" spans="1:3" x14ac:dyDescent="0.2">
      <c r="B911" t="s">
        <v>3202</v>
      </c>
      <c r="C911" s="9" t="s">
        <v>2678</v>
      </c>
    </row>
    <row r="912" spans="1:3" x14ac:dyDescent="0.2">
      <c r="A912" t="s">
        <v>3269</v>
      </c>
      <c r="B912" t="s">
        <v>3194</v>
      </c>
      <c r="C912" s="9" t="s">
        <v>2678</v>
      </c>
    </row>
    <row r="913" spans="1:3" x14ac:dyDescent="0.2">
      <c r="A913" t="s">
        <v>3277</v>
      </c>
      <c r="B913" t="s">
        <v>3204</v>
      </c>
      <c r="C913" s="9" t="s">
        <v>2678</v>
      </c>
    </row>
    <row r="914" spans="1:3" x14ac:dyDescent="0.2">
      <c r="A914" t="s">
        <v>3278</v>
      </c>
      <c r="B914" t="s">
        <v>3200</v>
      </c>
      <c r="C914" s="9" t="s">
        <v>2678</v>
      </c>
    </row>
    <row r="915" spans="1:3" x14ac:dyDescent="0.2">
      <c r="A915" t="s">
        <v>1756</v>
      </c>
      <c r="B915" t="s">
        <v>3204</v>
      </c>
      <c r="C915" s="9" t="s">
        <v>2678</v>
      </c>
    </row>
    <row r="916" spans="1:3" x14ac:dyDescent="0.2">
      <c r="A916" t="s">
        <v>3235</v>
      </c>
      <c r="B916" t="s">
        <v>3202</v>
      </c>
      <c r="C916" s="9" t="s">
        <v>2678</v>
      </c>
    </row>
    <row r="917" spans="1:3" x14ac:dyDescent="0.2">
      <c r="A917" t="s">
        <v>2671</v>
      </c>
      <c r="B917" t="s">
        <v>3204</v>
      </c>
      <c r="C917" s="9" t="s">
        <v>2678</v>
      </c>
    </row>
    <row r="918" spans="1:3" x14ac:dyDescent="0.2">
      <c r="A918" t="s">
        <v>1739</v>
      </c>
      <c r="B918" t="s">
        <v>3205</v>
      </c>
      <c r="C918" s="9" t="s">
        <v>2678</v>
      </c>
    </row>
    <row r="919" spans="1:3" x14ac:dyDescent="0.2">
      <c r="B919" t="s">
        <v>3202</v>
      </c>
      <c r="C919" s="9" t="s">
        <v>2678</v>
      </c>
    </row>
    <row r="920" spans="1:3" x14ac:dyDescent="0.2">
      <c r="A920" t="s">
        <v>1738</v>
      </c>
      <c r="B920" t="s">
        <v>3205</v>
      </c>
      <c r="C920" s="9" t="s">
        <v>2678</v>
      </c>
    </row>
    <row r="921" spans="1:3" x14ac:dyDescent="0.2">
      <c r="A921" t="s">
        <v>1807</v>
      </c>
      <c r="B921" t="s">
        <v>3206</v>
      </c>
      <c r="C921" s="9" t="s">
        <v>2678</v>
      </c>
    </row>
    <row r="922" spans="1:3" x14ac:dyDescent="0.2">
      <c r="A922" s="13" t="s">
        <v>3279</v>
      </c>
      <c r="B922" t="s">
        <v>3172</v>
      </c>
      <c r="C922" s="9" t="s">
        <v>2678</v>
      </c>
    </row>
    <row r="923" spans="1:3" x14ac:dyDescent="0.2">
      <c r="A923" t="s">
        <v>3239</v>
      </c>
      <c r="B923" t="s">
        <v>3197</v>
      </c>
      <c r="C923" s="9" t="s">
        <v>2678</v>
      </c>
    </row>
    <row r="924" spans="1:3" x14ac:dyDescent="0.2">
      <c r="B924" t="s">
        <v>3205</v>
      </c>
      <c r="C924" s="9" t="s">
        <v>2678</v>
      </c>
    </row>
    <row r="925" spans="1:3" x14ac:dyDescent="0.2">
      <c r="A925" t="s">
        <v>3268</v>
      </c>
      <c r="B925" t="s">
        <v>3207</v>
      </c>
      <c r="C925" s="9" t="s">
        <v>2678</v>
      </c>
    </row>
    <row r="926" spans="1:3" x14ac:dyDescent="0.2">
      <c r="A926" t="s">
        <v>3268</v>
      </c>
      <c r="B926" t="s">
        <v>3207</v>
      </c>
      <c r="C926" s="9" t="s">
        <v>2678</v>
      </c>
    </row>
    <row r="927" spans="1:3" x14ac:dyDescent="0.2">
      <c r="A927" t="s">
        <v>3279</v>
      </c>
      <c r="B927" t="s">
        <v>3206</v>
      </c>
      <c r="C927" s="9" t="s">
        <v>2678</v>
      </c>
    </row>
    <row r="928" spans="1:3" x14ac:dyDescent="0.2">
      <c r="A928" t="s">
        <v>1739</v>
      </c>
      <c r="B928" t="s">
        <v>3207</v>
      </c>
      <c r="C928" s="9" t="s">
        <v>2678</v>
      </c>
    </row>
    <row r="929" spans="1:3" x14ac:dyDescent="0.2">
      <c r="A929" t="s">
        <v>1738</v>
      </c>
      <c r="B929" t="s">
        <v>3205</v>
      </c>
      <c r="C929" s="9" t="s">
        <v>2678</v>
      </c>
    </row>
    <row r="930" spans="1:3" x14ac:dyDescent="0.2">
      <c r="A930" t="s">
        <v>3225</v>
      </c>
      <c r="B930" t="s">
        <v>3208</v>
      </c>
      <c r="C930" s="9" t="s">
        <v>2678</v>
      </c>
    </row>
    <row r="931" spans="1:3" x14ac:dyDescent="0.2">
      <c r="A931" t="s">
        <v>1758</v>
      </c>
      <c r="B931" t="s">
        <v>3208</v>
      </c>
      <c r="C931" s="9" t="s">
        <v>2678</v>
      </c>
    </row>
    <row r="932" spans="1:3" x14ac:dyDescent="0.2">
      <c r="A932" t="s">
        <v>1758</v>
      </c>
      <c r="B932" t="s">
        <v>3208</v>
      </c>
      <c r="C932" s="9" t="s">
        <v>2678</v>
      </c>
    </row>
    <row r="933" spans="1:3" x14ac:dyDescent="0.2">
      <c r="A933" t="s">
        <v>3250</v>
      </c>
      <c r="B933" t="s">
        <v>3208</v>
      </c>
      <c r="C933" s="9" t="s">
        <v>2678</v>
      </c>
    </row>
    <row r="934" spans="1:3" x14ac:dyDescent="0.2">
      <c r="A934" t="s">
        <v>1807</v>
      </c>
      <c r="B934" t="s">
        <v>3208</v>
      </c>
      <c r="C934" s="9" t="s">
        <v>2678</v>
      </c>
    </row>
    <row r="935" spans="1:3" x14ac:dyDescent="0.2">
      <c r="B935" t="s">
        <v>3207</v>
      </c>
      <c r="C935" s="9" t="s">
        <v>2678</v>
      </c>
    </row>
    <row r="936" spans="1:3" x14ac:dyDescent="0.2">
      <c r="A936" t="s">
        <v>3274</v>
      </c>
      <c r="B936" t="s">
        <v>3205</v>
      </c>
      <c r="C936" s="9" t="s">
        <v>2678</v>
      </c>
    </row>
    <row r="937" spans="1:3" x14ac:dyDescent="0.2">
      <c r="A937" t="s">
        <v>3247</v>
      </c>
      <c r="B937" t="s">
        <v>3164</v>
      </c>
      <c r="C937" s="9" t="s">
        <v>2678</v>
      </c>
    </row>
    <row r="938" spans="1:3" x14ac:dyDescent="0.2">
      <c r="B938" t="s">
        <v>3165</v>
      </c>
      <c r="C938" s="9" t="s">
        <v>2678</v>
      </c>
    </row>
    <row r="939" spans="1:3" x14ac:dyDescent="0.2">
      <c r="A939" t="s">
        <v>2355</v>
      </c>
      <c r="B939" t="s">
        <v>3209</v>
      </c>
      <c r="C939" s="9" t="s">
        <v>2678</v>
      </c>
    </row>
    <row r="940" spans="1:3" x14ac:dyDescent="0.2">
      <c r="A940" t="s">
        <v>3223</v>
      </c>
      <c r="B940" t="s">
        <v>3209</v>
      </c>
      <c r="C940" s="9" t="s">
        <v>2678</v>
      </c>
    </row>
    <row r="941" spans="1:3" x14ac:dyDescent="0.2">
      <c r="A941" t="s">
        <v>3280</v>
      </c>
      <c r="B941" t="s">
        <v>3210</v>
      </c>
      <c r="C941" s="9" t="s">
        <v>2678</v>
      </c>
    </row>
    <row r="942" spans="1:3" x14ac:dyDescent="0.2">
      <c r="A942" s="13"/>
      <c r="B942" t="s">
        <v>3211</v>
      </c>
      <c r="C942" s="9" t="s">
        <v>2678</v>
      </c>
    </row>
    <row r="943" spans="1:3" x14ac:dyDescent="0.2">
      <c r="A943" t="s">
        <v>2671</v>
      </c>
      <c r="B943" t="s">
        <v>3208</v>
      </c>
      <c r="C943" s="9" t="s">
        <v>2678</v>
      </c>
    </row>
    <row r="944" spans="1:3" x14ac:dyDescent="0.2">
      <c r="A944" t="s">
        <v>1739</v>
      </c>
      <c r="B944" t="s">
        <v>3205</v>
      </c>
      <c r="C944" s="9" t="s">
        <v>2678</v>
      </c>
    </row>
    <row r="945" spans="1:3" x14ac:dyDescent="0.2">
      <c r="A945" t="s">
        <v>1739</v>
      </c>
      <c r="B945" t="s">
        <v>3211</v>
      </c>
      <c r="C945" s="9" t="s">
        <v>2678</v>
      </c>
    </row>
    <row r="946" spans="1:3" x14ac:dyDescent="0.2">
      <c r="A946" t="s">
        <v>3225</v>
      </c>
      <c r="B946" t="s">
        <v>3211</v>
      </c>
      <c r="C946" s="9" t="s">
        <v>2678</v>
      </c>
    </row>
    <row r="947" spans="1:3" x14ac:dyDescent="0.2">
      <c r="A947" t="s">
        <v>1738</v>
      </c>
      <c r="B947" t="s">
        <v>3207</v>
      </c>
      <c r="C947" s="9" t="s">
        <v>2678</v>
      </c>
    </row>
    <row r="948" spans="1:3" x14ac:dyDescent="0.2">
      <c r="A948" t="s">
        <v>3269</v>
      </c>
      <c r="B948" t="s">
        <v>3203</v>
      </c>
      <c r="C948" s="9" t="s">
        <v>2678</v>
      </c>
    </row>
    <row r="949" spans="1:3" x14ac:dyDescent="0.2">
      <c r="B949" t="s">
        <v>3211</v>
      </c>
      <c r="C949" s="9" t="s">
        <v>2678</v>
      </c>
    </row>
    <row r="950" spans="1:3" x14ac:dyDescent="0.2">
      <c r="A950" t="s">
        <v>3224</v>
      </c>
      <c r="B950" t="s">
        <v>3205</v>
      </c>
      <c r="C950" s="9" t="s">
        <v>2678</v>
      </c>
    </row>
    <row r="951" spans="1:3" x14ac:dyDescent="0.2">
      <c r="A951" t="s">
        <v>3282</v>
      </c>
      <c r="B951" t="s">
        <v>3212</v>
      </c>
      <c r="C951" s="9" t="s">
        <v>2678</v>
      </c>
    </row>
    <row r="952" spans="1:3" x14ac:dyDescent="0.2">
      <c r="A952" t="s">
        <v>3291</v>
      </c>
      <c r="B952" t="s">
        <v>3212</v>
      </c>
      <c r="C952" s="9" t="s">
        <v>2678</v>
      </c>
    </row>
    <row r="953" spans="1:3" x14ac:dyDescent="0.2">
      <c r="B953" t="s">
        <v>3212</v>
      </c>
      <c r="C953" s="9" t="s">
        <v>2678</v>
      </c>
    </row>
    <row r="954" spans="1:3" x14ac:dyDescent="0.2">
      <c r="A954" t="s">
        <v>3283</v>
      </c>
      <c r="B954" t="s">
        <v>3213</v>
      </c>
      <c r="C954" s="9" t="s">
        <v>2678</v>
      </c>
    </row>
    <row r="955" spans="1:3" x14ac:dyDescent="0.2">
      <c r="A955" t="s">
        <v>1727</v>
      </c>
      <c r="B955" t="s">
        <v>3213</v>
      </c>
      <c r="C955" s="9" t="s">
        <v>2678</v>
      </c>
    </row>
    <row r="956" spans="1:3" x14ac:dyDescent="0.2">
      <c r="A956" t="s">
        <v>1739</v>
      </c>
      <c r="B956" t="s">
        <v>3211</v>
      </c>
      <c r="C956" s="9" t="s">
        <v>2678</v>
      </c>
    </row>
    <row r="957" spans="1:3" x14ac:dyDescent="0.2">
      <c r="A957" t="s">
        <v>1738</v>
      </c>
      <c r="B957" t="s">
        <v>3211</v>
      </c>
      <c r="C957" s="9" t="s">
        <v>2678</v>
      </c>
    </row>
    <row r="958" spans="1:3" x14ac:dyDescent="0.2">
      <c r="B958" t="s">
        <v>3202</v>
      </c>
      <c r="C958" s="9" t="s">
        <v>2678</v>
      </c>
    </row>
    <row r="959" spans="1:3" x14ac:dyDescent="0.2">
      <c r="A959" t="s">
        <v>3279</v>
      </c>
      <c r="B959" t="s">
        <v>3213</v>
      </c>
      <c r="C959" s="9" t="s">
        <v>2678</v>
      </c>
    </row>
    <row r="960" spans="1:3" x14ac:dyDescent="0.2">
      <c r="A960" t="s">
        <v>1768</v>
      </c>
      <c r="B960" t="s">
        <v>3213</v>
      </c>
      <c r="C960" s="9" t="s">
        <v>2678</v>
      </c>
    </row>
    <row r="961" spans="1:3" x14ac:dyDescent="0.2">
      <c r="A961" t="s">
        <v>3265</v>
      </c>
      <c r="B961" t="s">
        <v>3193</v>
      </c>
      <c r="C961" s="9" t="s">
        <v>2678</v>
      </c>
    </row>
    <row r="962" spans="1:3" x14ac:dyDescent="0.2">
      <c r="A962" t="s">
        <v>1728</v>
      </c>
      <c r="B962" t="s">
        <v>3214</v>
      </c>
      <c r="C962" s="9" t="s">
        <v>2678</v>
      </c>
    </row>
    <row r="963" spans="1:3" x14ac:dyDescent="0.2">
      <c r="B963" t="s">
        <v>3214</v>
      </c>
      <c r="C963" s="9" t="s">
        <v>2678</v>
      </c>
    </row>
    <row r="964" spans="1:3" x14ac:dyDescent="0.2">
      <c r="A964" t="s">
        <v>1758</v>
      </c>
      <c r="B964" t="s">
        <v>3214</v>
      </c>
      <c r="C964" s="9" t="s">
        <v>2678</v>
      </c>
    </row>
    <row r="965" spans="1:3" x14ac:dyDescent="0.2">
      <c r="A965" t="s">
        <v>1770</v>
      </c>
      <c r="B965" t="s">
        <v>3214</v>
      </c>
      <c r="C965" s="9" t="s">
        <v>2678</v>
      </c>
    </row>
    <row r="966" spans="1:3" x14ac:dyDescent="0.2">
      <c r="A966" t="s">
        <v>1807</v>
      </c>
      <c r="B966" t="s">
        <v>3214</v>
      </c>
      <c r="C966" s="9" t="s">
        <v>2678</v>
      </c>
    </row>
    <row r="967" spans="1:3" x14ac:dyDescent="0.2">
      <c r="B967" t="s">
        <v>3215</v>
      </c>
      <c r="C967" s="9" t="s">
        <v>2678</v>
      </c>
    </row>
    <row r="968" spans="1:3" x14ac:dyDescent="0.2">
      <c r="A968" t="s">
        <v>3227</v>
      </c>
      <c r="B968" t="s">
        <v>3155</v>
      </c>
      <c r="C968" s="9" t="s">
        <v>2678</v>
      </c>
    </row>
    <row r="969" spans="1:3" x14ac:dyDescent="0.2">
      <c r="A969" t="s">
        <v>2372</v>
      </c>
      <c r="B969" t="s">
        <v>3216</v>
      </c>
      <c r="C969" s="9" t="s">
        <v>2678</v>
      </c>
    </row>
    <row r="970" spans="1:3" x14ac:dyDescent="0.2">
      <c r="A970" t="s">
        <v>3268</v>
      </c>
      <c r="B970" t="s">
        <v>3211</v>
      </c>
      <c r="C970" s="9" t="s">
        <v>2678</v>
      </c>
    </row>
    <row r="971" spans="1:3" x14ac:dyDescent="0.2">
      <c r="A971" t="s">
        <v>3275</v>
      </c>
      <c r="B971" t="s">
        <v>3217</v>
      </c>
      <c r="C971" s="9" t="s">
        <v>2678</v>
      </c>
    </row>
    <row r="972" spans="1:3" x14ac:dyDescent="0.2">
      <c r="A972" t="s">
        <v>3284</v>
      </c>
      <c r="B972" t="s">
        <v>3217</v>
      </c>
      <c r="C972" s="9" t="s">
        <v>2678</v>
      </c>
    </row>
    <row r="973" spans="1:3" x14ac:dyDescent="0.2">
      <c r="A973" t="s">
        <v>2671</v>
      </c>
      <c r="B973" t="s">
        <v>3217</v>
      </c>
      <c r="C973" s="9" t="s">
        <v>2678</v>
      </c>
    </row>
    <row r="974" spans="1:3" x14ac:dyDescent="0.2">
      <c r="A974" t="s">
        <v>1758</v>
      </c>
      <c r="B974" t="s">
        <v>3212</v>
      </c>
      <c r="C974" s="9" t="s">
        <v>2678</v>
      </c>
    </row>
    <row r="975" spans="1:3" x14ac:dyDescent="0.2">
      <c r="A975" t="s">
        <v>1739</v>
      </c>
      <c r="B975" t="s">
        <v>3213</v>
      </c>
      <c r="C975" s="9" t="s">
        <v>2678</v>
      </c>
    </row>
    <row r="976" spans="1:3" x14ac:dyDescent="0.2">
      <c r="A976" t="s">
        <v>1739</v>
      </c>
      <c r="B976" t="s">
        <v>3213</v>
      </c>
      <c r="C976" s="9" t="s">
        <v>2678</v>
      </c>
    </row>
    <row r="977" spans="1:3" x14ac:dyDescent="0.2">
      <c r="A977" t="s">
        <v>3285</v>
      </c>
      <c r="B977" t="s">
        <v>3217</v>
      </c>
      <c r="C977" s="9" t="s">
        <v>2678</v>
      </c>
    </row>
    <row r="978" spans="1:3" x14ac:dyDescent="0.2">
      <c r="A978" t="s">
        <v>3286</v>
      </c>
      <c r="B978" t="s">
        <v>3217</v>
      </c>
      <c r="C978" s="9" t="s">
        <v>2678</v>
      </c>
    </row>
    <row r="979" spans="1:3" x14ac:dyDescent="0.2">
      <c r="A979" t="s">
        <v>1738</v>
      </c>
      <c r="B979" t="s">
        <v>3213</v>
      </c>
      <c r="C979" s="9" t="s">
        <v>2678</v>
      </c>
    </row>
    <row r="980" spans="1:3" x14ac:dyDescent="0.2">
      <c r="A980" t="s">
        <v>1735</v>
      </c>
      <c r="B980" t="s">
        <v>3217</v>
      </c>
      <c r="C980" s="9" t="s">
        <v>2678</v>
      </c>
    </row>
    <row r="981" spans="1:3" x14ac:dyDescent="0.2">
      <c r="A981" t="s">
        <v>3238</v>
      </c>
      <c r="B981" t="s">
        <v>3218</v>
      </c>
      <c r="C981" s="9" t="s">
        <v>2678</v>
      </c>
    </row>
    <row r="982" spans="1:3" x14ac:dyDescent="0.2">
      <c r="A982" t="s">
        <v>1807</v>
      </c>
      <c r="B982" t="s">
        <v>3218</v>
      </c>
      <c r="C982" s="9" t="s">
        <v>2678</v>
      </c>
    </row>
    <row r="983" spans="1:3" x14ac:dyDescent="0.2">
      <c r="A983" t="s">
        <v>1807</v>
      </c>
      <c r="B983" t="s">
        <v>3218</v>
      </c>
      <c r="C983" s="9" t="s">
        <v>2678</v>
      </c>
    </row>
    <row r="984" spans="1:3" x14ac:dyDescent="0.2">
      <c r="A984" t="s">
        <v>3225</v>
      </c>
      <c r="B984" t="s">
        <v>3218</v>
      </c>
      <c r="C984" s="9" t="s">
        <v>2678</v>
      </c>
    </row>
    <row r="985" spans="1:3" x14ac:dyDescent="0.2">
      <c r="A985" t="s">
        <v>3255</v>
      </c>
      <c r="B985" t="s">
        <v>3181</v>
      </c>
      <c r="C985" s="9" t="s">
        <v>2678</v>
      </c>
    </row>
    <row r="986" spans="1:3" x14ac:dyDescent="0.2">
      <c r="A986" t="s">
        <v>3290</v>
      </c>
      <c r="B986" t="s">
        <v>3218</v>
      </c>
      <c r="C986" s="9" t="s">
        <v>2678</v>
      </c>
    </row>
    <row r="987" spans="1:3" x14ac:dyDescent="0.2">
      <c r="B987" t="s">
        <v>3218</v>
      </c>
      <c r="C987" s="9" t="s">
        <v>2678</v>
      </c>
    </row>
    <row r="988" spans="1:3" x14ac:dyDescent="0.2">
      <c r="A988" t="s">
        <v>1739</v>
      </c>
      <c r="B988" t="s">
        <v>3213</v>
      </c>
      <c r="C988" s="9" t="s">
        <v>2678</v>
      </c>
    </row>
    <row r="989" spans="1:3" x14ac:dyDescent="0.2">
      <c r="A989" t="s">
        <v>1738</v>
      </c>
      <c r="B989" t="s">
        <v>3213</v>
      </c>
      <c r="C989" s="9" t="s">
        <v>2678</v>
      </c>
    </row>
    <row r="990" spans="1:3" x14ac:dyDescent="0.2">
      <c r="A990" t="s">
        <v>3244</v>
      </c>
      <c r="B990" t="s">
        <v>3219</v>
      </c>
      <c r="C990" s="9" t="s">
        <v>2678</v>
      </c>
    </row>
    <row r="991" spans="1:3" x14ac:dyDescent="0.2">
      <c r="A991" t="s">
        <v>1767</v>
      </c>
      <c r="B991" t="s">
        <v>3219</v>
      </c>
      <c r="C991" s="9" t="s">
        <v>2678</v>
      </c>
    </row>
    <row r="992" spans="1:3" x14ac:dyDescent="0.2">
      <c r="A992" t="s">
        <v>3272</v>
      </c>
      <c r="B992" t="s">
        <v>3220</v>
      </c>
      <c r="C992" s="9" t="s">
        <v>2678</v>
      </c>
    </row>
    <row r="993" spans="1:3" x14ac:dyDescent="0.2">
      <c r="A993" t="s">
        <v>3279</v>
      </c>
      <c r="B993" t="s">
        <v>3220</v>
      </c>
      <c r="C993" s="9" t="s">
        <v>2678</v>
      </c>
    </row>
    <row r="994" spans="1:3" x14ac:dyDescent="0.2">
      <c r="B994" t="s">
        <v>3213</v>
      </c>
      <c r="C994" s="9" t="s">
        <v>2678</v>
      </c>
    </row>
    <row r="995" spans="1:3" x14ac:dyDescent="0.2">
      <c r="A995" t="s">
        <v>3287</v>
      </c>
      <c r="B995" t="s">
        <v>3220</v>
      </c>
      <c r="C995" s="9" t="s">
        <v>2678</v>
      </c>
    </row>
    <row r="996" spans="1:3" x14ac:dyDescent="0.2">
      <c r="A996" t="s">
        <v>1807</v>
      </c>
      <c r="B996" t="s">
        <v>3221</v>
      </c>
      <c r="C996" s="9" t="s">
        <v>2678</v>
      </c>
    </row>
    <row r="997" spans="1:3" x14ac:dyDescent="0.2">
      <c r="B997" t="s">
        <v>3221</v>
      </c>
      <c r="C997" s="9" t="s">
        <v>2678</v>
      </c>
    </row>
    <row r="998" spans="1:3" x14ac:dyDescent="0.2">
      <c r="A998" t="s">
        <v>3279</v>
      </c>
      <c r="B998" t="s">
        <v>3221</v>
      </c>
      <c r="C998" s="9" t="s">
        <v>2678</v>
      </c>
    </row>
    <row r="999" spans="1:3" x14ac:dyDescent="0.2">
      <c r="A999" t="s">
        <v>3288</v>
      </c>
      <c r="B999" t="s">
        <v>3221</v>
      </c>
      <c r="C999" s="9" t="s">
        <v>2678</v>
      </c>
    </row>
  </sheetData>
  <autoFilter ref="A1:C999" xr:uid="{97CEAE59-A75C-704D-BF58-989FB3441AB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A52CC-2125-4B42-A236-5BC01ADC5AE2}">
  <sheetPr>
    <tabColor theme="7"/>
  </sheetPr>
  <dimension ref="A1:H460"/>
  <sheetViews>
    <sheetView topLeftCell="F1" workbookViewId="0">
      <selection activeCell="H460" sqref="F2:H460"/>
    </sheetView>
  </sheetViews>
  <sheetFormatPr baseColWidth="10" defaultRowHeight="16" x14ac:dyDescent="0.2"/>
  <cols>
    <col min="1" max="1" width="36.6640625" hidden="1" customWidth="1"/>
    <col min="2" max="2" width="11" hidden="1" customWidth="1"/>
    <col min="3" max="3" width="14.1640625" hidden="1" customWidth="1"/>
    <col min="4" max="4" width="11.33203125" hidden="1" customWidth="1"/>
    <col min="5" max="5" width="17.33203125" hidden="1" customWidth="1"/>
    <col min="6" max="6" width="31.83203125" bestFit="1" customWidth="1"/>
    <col min="7" max="7" width="17.33203125" bestFit="1" customWidth="1"/>
  </cols>
  <sheetData>
    <row r="1" spans="1:8" x14ac:dyDescent="0.2">
      <c r="A1" s="4" t="s">
        <v>0</v>
      </c>
      <c r="B1" s="4" t="s">
        <v>1</v>
      </c>
      <c r="C1" s="4" t="s">
        <v>2398</v>
      </c>
      <c r="D1" s="4" t="s">
        <v>2263</v>
      </c>
      <c r="E1" s="4" t="s">
        <v>1704</v>
      </c>
      <c r="F1" s="4" t="s">
        <v>2264</v>
      </c>
      <c r="G1" s="4" t="s">
        <v>1704</v>
      </c>
    </row>
    <row r="2" spans="1:8" x14ac:dyDescent="0.2">
      <c r="A2" t="s">
        <v>2</v>
      </c>
      <c r="B2" t="s">
        <v>3</v>
      </c>
      <c r="C2" t="s">
        <v>1245</v>
      </c>
      <c r="D2" t="str">
        <f t="shared" ref="D2:D65" si="0">RIGHT(C2,LEN(C2)-(4+FIND("day,",C2)))</f>
        <v>2 October 2019, at 1:08 p.m.</v>
      </c>
      <c r="E2" t="str">
        <f>LEFT(D2,FIND("9,",D2))</f>
        <v>2 October 2019</v>
      </c>
      <c r="F2" t="s">
        <v>2265</v>
      </c>
      <c r="G2" t="s">
        <v>2399</v>
      </c>
      <c r="H2" t="s">
        <v>2676</v>
      </c>
    </row>
    <row r="3" spans="1:8" x14ac:dyDescent="0.2">
      <c r="A3" t="s">
        <v>4</v>
      </c>
      <c r="B3" t="s">
        <v>5</v>
      </c>
      <c r="C3" t="s">
        <v>1246</v>
      </c>
      <c r="D3" t="str">
        <f t="shared" si="0"/>
        <v>2 October 2019, at 1:05 p.m.</v>
      </c>
      <c r="E3" t="str">
        <f t="shared" ref="E3:E64" si="1">LEFT(D3,FIND("9,",D3))</f>
        <v>2 October 2019</v>
      </c>
      <c r="F3" t="s">
        <v>2266</v>
      </c>
      <c r="G3" t="s">
        <v>2399</v>
      </c>
      <c r="H3" t="s">
        <v>2676</v>
      </c>
    </row>
    <row r="4" spans="1:8" x14ac:dyDescent="0.2">
      <c r="A4" t="s">
        <v>6</v>
      </c>
      <c r="B4" t="s">
        <v>7</v>
      </c>
      <c r="C4" t="s">
        <v>1247</v>
      </c>
      <c r="D4" t="str">
        <f t="shared" si="0"/>
        <v>2 October 2019, at 1:00 p.m.</v>
      </c>
      <c r="E4" t="str">
        <f t="shared" si="1"/>
        <v>2 October 2019</v>
      </c>
      <c r="F4" t="s">
        <v>2267</v>
      </c>
      <c r="G4" t="s">
        <v>2399</v>
      </c>
      <c r="H4" t="s">
        <v>2676</v>
      </c>
    </row>
    <row r="5" spans="1:8" x14ac:dyDescent="0.2">
      <c r="A5" t="s">
        <v>8</v>
      </c>
      <c r="B5" t="s">
        <v>9</v>
      </c>
      <c r="C5" t="s">
        <v>1248</v>
      </c>
      <c r="D5" t="str">
        <f t="shared" si="0"/>
        <v>2 October 2019, at 12:35 p.m.</v>
      </c>
      <c r="E5" t="str">
        <f t="shared" si="1"/>
        <v>2 October 2019</v>
      </c>
      <c r="F5" t="s">
        <v>2268</v>
      </c>
      <c r="G5" t="s">
        <v>2399</v>
      </c>
      <c r="H5" t="s">
        <v>2676</v>
      </c>
    </row>
    <row r="6" spans="1:8" x14ac:dyDescent="0.2">
      <c r="A6" t="s">
        <v>10</v>
      </c>
      <c r="B6" t="s">
        <v>11</v>
      </c>
      <c r="C6" t="s">
        <v>1249</v>
      </c>
      <c r="D6" t="str">
        <f t="shared" si="0"/>
        <v>2 October 2019, at 12:23 p.m.</v>
      </c>
      <c r="E6" t="str">
        <f t="shared" si="1"/>
        <v>2 October 2019</v>
      </c>
      <c r="F6" t="s">
        <v>2269</v>
      </c>
      <c r="G6" t="s">
        <v>2399</v>
      </c>
      <c r="H6" t="s">
        <v>2676</v>
      </c>
    </row>
    <row r="7" spans="1:8" x14ac:dyDescent="0.2">
      <c r="A7" t="s">
        <v>12</v>
      </c>
      <c r="B7" t="s">
        <v>13</v>
      </c>
      <c r="C7" t="s">
        <v>1250</v>
      </c>
      <c r="D7" t="str">
        <f t="shared" si="0"/>
        <v>2 October 2019, at 12:21 p.m.</v>
      </c>
      <c r="E7" t="str">
        <f t="shared" si="1"/>
        <v>2 October 2019</v>
      </c>
      <c r="F7" t="s">
        <v>2270</v>
      </c>
      <c r="G7" t="s">
        <v>2399</v>
      </c>
      <c r="H7" t="s">
        <v>2676</v>
      </c>
    </row>
    <row r="8" spans="1:8" x14ac:dyDescent="0.2">
      <c r="A8" t="s">
        <v>14</v>
      </c>
      <c r="B8" t="s">
        <v>15</v>
      </c>
      <c r="C8" t="s">
        <v>1251</v>
      </c>
      <c r="D8" t="str">
        <f t="shared" si="0"/>
        <v>2 October 2019, at 12:19 p.m.</v>
      </c>
      <c r="E8" t="str">
        <f t="shared" si="1"/>
        <v>2 October 2019</v>
      </c>
      <c r="F8" t="s">
        <v>2271</v>
      </c>
      <c r="G8" t="s">
        <v>2399</v>
      </c>
      <c r="H8" t="s">
        <v>2676</v>
      </c>
    </row>
    <row r="9" spans="1:8" x14ac:dyDescent="0.2">
      <c r="A9" t="s">
        <v>16</v>
      </c>
      <c r="B9" t="s">
        <v>17</v>
      </c>
      <c r="C9" t="s">
        <v>1252</v>
      </c>
      <c r="D9" t="str">
        <f t="shared" si="0"/>
        <v>2 October 2019, at 12:18 p.m.</v>
      </c>
      <c r="E9" t="str">
        <f t="shared" si="1"/>
        <v>2 October 2019</v>
      </c>
      <c r="F9" t="s">
        <v>2272</v>
      </c>
      <c r="G9" t="s">
        <v>2399</v>
      </c>
      <c r="H9" t="s">
        <v>2676</v>
      </c>
    </row>
    <row r="10" spans="1:8" x14ac:dyDescent="0.2">
      <c r="A10" t="s">
        <v>18</v>
      </c>
      <c r="B10" t="s">
        <v>19</v>
      </c>
      <c r="C10" t="s">
        <v>1253</v>
      </c>
      <c r="D10" t="str">
        <f t="shared" si="0"/>
        <v>2 October 2019, at 12:03 p.m.</v>
      </c>
      <c r="E10" t="str">
        <f t="shared" si="1"/>
        <v>2 October 2019</v>
      </c>
      <c r="F10" t="s">
        <v>1746</v>
      </c>
      <c r="G10" t="s">
        <v>2399</v>
      </c>
      <c r="H10" t="s">
        <v>2676</v>
      </c>
    </row>
    <row r="11" spans="1:8" x14ac:dyDescent="0.2">
      <c r="A11" t="s">
        <v>20</v>
      </c>
      <c r="B11" t="s">
        <v>21</v>
      </c>
      <c r="C11" t="s">
        <v>1254</v>
      </c>
      <c r="D11" t="str">
        <f t="shared" si="0"/>
        <v>2 October 2019, at 12:01 p.m.</v>
      </c>
      <c r="E11" t="str">
        <f t="shared" si="1"/>
        <v>2 October 2019</v>
      </c>
      <c r="F11" t="s">
        <v>2273</v>
      </c>
      <c r="G11" t="s">
        <v>2399</v>
      </c>
      <c r="H11" t="s">
        <v>2676</v>
      </c>
    </row>
    <row r="12" spans="1:8" x14ac:dyDescent="0.2">
      <c r="A12" t="s">
        <v>22</v>
      </c>
      <c r="B12" t="s">
        <v>23</v>
      </c>
      <c r="C12" t="s">
        <v>1255</v>
      </c>
      <c r="D12" t="str">
        <f t="shared" si="0"/>
        <v>2 October 2019, at 11:58 a.m.</v>
      </c>
      <c r="E12" t="str">
        <f t="shared" si="1"/>
        <v>2 October 2019</v>
      </c>
      <c r="F12" t="s">
        <v>2274</v>
      </c>
      <c r="G12" t="s">
        <v>2399</v>
      </c>
      <c r="H12" t="s">
        <v>2676</v>
      </c>
    </row>
    <row r="13" spans="1:8" x14ac:dyDescent="0.2">
      <c r="A13" t="s">
        <v>24</v>
      </c>
      <c r="B13" t="s">
        <v>25</v>
      </c>
      <c r="C13" t="s">
        <v>1256</v>
      </c>
      <c r="D13" t="str">
        <f t="shared" si="0"/>
        <v>2 October 2019, at 11:56 a.m.</v>
      </c>
      <c r="E13" t="str">
        <f t="shared" si="1"/>
        <v>2 October 2019</v>
      </c>
      <c r="F13" t="s">
        <v>1786</v>
      </c>
      <c r="G13" t="s">
        <v>2399</v>
      </c>
      <c r="H13" t="s">
        <v>2676</v>
      </c>
    </row>
    <row r="14" spans="1:8" x14ac:dyDescent="0.2">
      <c r="A14" t="s">
        <v>26</v>
      </c>
      <c r="B14" t="s">
        <v>27</v>
      </c>
      <c r="C14" t="s">
        <v>1257</v>
      </c>
      <c r="D14" t="str">
        <f t="shared" si="0"/>
        <v>1 October 2019, at 5:05 p.m.</v>
      </c>
      <c r="E14" t="str">
        <f t="shared" si="1"/>
        <v>1 October 2019</v>
      </c>
      <c r="F14" t="s">
        <v>1727</v>
      </c>
      <c r="G14" t="s">
        <v>2400</v>
      </c>
      <c r="H14" t="s">
        <v>2676</v>
      </c>
    </row>
    <row r="15" spans="1:8" x14ac:dyDescent="0.2">
      <c r="A15" t="s">
        <v>28</v>
      </c>
      <c r="B15" t="s">
        <v>29</v>
      </c>
      <c r="C15" t="s">
        <v>1258</v>
      </c>
      <c r="D15" t="str">
        <f t="shared" si="0"/>
        <v>1 October 2019, at 5:04 p.m.</v>
      </c>
      <c r="E15" t="str">
        <f t="shared" si="1"/>
        <v>1 October 2019</v>
      </c>
      <c r="F15" t="s">
        <v>2275</v>
      </c>
      <c r="G15" t="s">
        <v>2400</v>
      </c>
      <c r="H15" t="s">
        <v>2676</v>
      </c>
    </row>
    <row r="16" spans="1:8" x14ac:dyDescent="0.2">
      <c r="A16" t="s">
        <v>30</v>
      </c>
      <c r="B16" t="s">
        <v>31</v>
      </c>
      <c r="C16" t="s">
        <v>1259</v>
      </c>
      <c r="D16" t="str">
        <f t="shared" si="0"/>
        <v>1 October 2019, at 11:29 a.m.</v>
      </c>
      <c r="E16" t="str">
        <f t="shared" si="1"/>
        <v>1 October 2019</v>
      </c>
      <c r="F16" t="s">
        <v>2276</v>
      </c>
      <c r="G16" t="s">
        <v>2400</v>
      </c>
      <c r="H16" t="s">
        <v>2676</v>
      </c>
    </row>
    <row r="17" spans="1:8" x14ac:dyDescent="0.2">
      <c r="A17" t="s">
        <v>32</v>
      </c>
      <c r="B17" t="s">
        <v>33</v>
      </c>
      <c r="C17" t="s">
        <v>1260</v>
      </c>
      <c r="D17" t="str">
        <f t="shared" si="0"/>
        <v>1 October 2019, at 11:16 a.m.</v>
      </c>
      <c r="E17" t="str">
        <f t="shared" si="1"/>
        <v>1 October 2019</v>
      </c>
      <c r="F17" t="s">
        <v>2277</v>
      </c>
      <c r="G17" t="s">
        <v>2400</v>
      </c>
      <c r="H17" t="s">
        <v>2676</v>
      </c>
    </row>
    <row r="18" spans="1:8" x14ac:dyDescent="0.2">
      <c r="A18" t="s">
        <v>34</v>
      </c>
      <c r="B18" t="s">
        <v>35</v>
      </c>
      <c r="C18" t="s">
        <v>1261</v>
      </c>
      <c r="D18" t="str">
        <f t="shared" si="0"/>
        <v>1 October 2019, at 11:15 a.m.</v>
      </c>
      <c r="E18" t="str">
        <f t="shared" si="1"/>
        <v>1 October 2019</v>
      </c>
      <c r="F18" t="s">
        <v>2278</v>
      </c>
      <c r="G18" t="s">
        <v>2400</v>
      </c>
      <c r="H18" t="s">
        <v>2676</v>
      </c>
    </row>
    <row r="19" spans="1:8" x14ac:dyDescent="0.2">
      <c r="A19" t="s">
        <v>36</v>
      </c>
      <c r="B19" t="s">
        <v>37</v>
      </c>
      <c r="C19" t="s">
        <v>1262</v>
      </c>
      <c r="D19" t="str">
        <f t="shared" si="0"/>
        <v>30 September 2019, at 7:16 p.m.</v>
      </c>
      <c r="E19" t="str">
        <f t="shared" si="1"/>
        <v>30 September 2019</v>
      </c>
      <c r="F19" t="s">
        <v>2279</v>
      </c>
      <c r="G19" t="s">
        <v>2401</v>
      </c>
      <c r="H19" t="s">
        <v>2676</v>
      </c>
    </row>
    <row r="20" spans="1:8" x14ac:dyDescent="0.2">
      <c r="A20" t="s">
        <v>38</v>
      </c>
      <c r="B20" t="s">
        <v>39</v>
      </c>
      <c r="C20" t="s">
        <v>1263</v>
      </c>
      <c r="D20" t="str">
        <f t="shared" si="0"/>
        <v>30 September 2019, at 7:14 p.m.</v>
      </c>
      <c r="E20" t="str">
        <f t="shared" si="1"/>
        <v>30 September 2019</v>
      </c>
      <c r="F20" t="s">
        <v>2280</v>
      </c>
      <c r="G20" t="s">
        <v>2401</v>
      </c>
      <c r="H20" t="s">
        <v>2676</v>
      </c>
    </row>
    <row r="21" spans="1:8" x14ac:dyDescent="0.2">
      <c r="A21" t="s">
        <v>40</v>
      </c>
      <c r="B21" t="s">
        <v>41</v>
      </c>
      <c r="C21" t="s">
        <v>1264</v>
      </c>
      <c r="D21" t="str">
        <f t="shared" si="0"/>
        <v>30 September 2019, at 7:13 p.m.</v>
      </c>
      <c r="E21" t="str">
        <f t="shared" si="1"/>
        <v>30 September 2019</v>
      </c>
      <c r="F21" t="s">
        <v>2281</v>
      </c>
      <c r="G21" t="s">
        <v>2401</v>
      </c>
      <c r="H21" t="s">
        <v>2676</v>
      </c>
    </row>
    <row r="22" spans="1:8" x14ac:dyDescent="0.2">
      <c r="A22" t="s">
        <v>42</v>
      </c>
      <c r="B22" t="s">
        <v>43</v>
      </c>
      <c r="C22" t="s">
        <v>1265</v>
      </c>
      <c r="D22" t="str">
        <f t="shared" si="0"/>
        <v>30 September 2019, at 7:12 p.m.</v>
      </c>
      <c r="E22" t="str">
        <f t="shared" si="1"/>
        <v>30 September 2019</v>
      </c>
      <c r="F22" t="s">
        <v>1777</v>
      </c>
      <c r="G22" t="s">
        <v>2401</v>
      </c>
      <c r="H22" t="s">
        <v>2676</v>
      </c>
    </row>
    <row r="23" spans="1:8" x14ac:dyDescent="0.2">
      <c r="A23" t="s">
        <v>44</v>
      </c>
      <c r="B23" t="s">
        <v>45</v>
      </c>
      <c r="C23" t="s">
        <v>1266</v>
      </c>
      <c r="D23" t="str">
        <f t="shared" si="0"/>
        <v>30 September 2019, at 12:00 p.m.</v>
      </c>
      <c r="E23" t="str">
        <f t="shared" si="1"/>
        <v>30 September 2019</v>
      </c>
      <c r="F23" t="s">
        <v>2282</v>
      </c>
      <c r="G23" t="s">
        <v>2401</v>
      </c>
      <c r="H23" t="s">
        <v>2676</v>
      </c>
    </row>
    <row r="24" spans="1:8" x14ac:dyDescent="0.2">
      <c r="A24" t="s">
        <v>46</v>
      </c>
      <c r="B24" t="s">
        <v>47</v>
      </c>
      <c r="C24" t="s">
        <v>1267</v>
      </c>
      <c r="D24" t="str">
        <f t="shared" si="0"/>
        <v>30 September 2019, at 11:59 a.m.</v>
      </c>
      <c r="E24" t="str">
        <f t="shared" si="1"/>
        <v>30 September 2019</v>
      </c>
      <c r="F24" t="s">
        <v>2283</v>
      </c>
      <c r="G24" t="s">
        <v>2401</v>
      </c>
      <c r="H24" t="s">
        <v>2676</v>
      </c>
    </row>
    <row r="25" spans="1:8" x14ac:dyDescent="0.2">
      <c r="A25" t="s">
        <v>48</v>
      </c>
      <c r="B25" t="s">
        <v>49</v>
      </c>
      <c r="C25" t="s">
        <v>1268</v>
      </c>
      <c r="D25" t="str">
        <f t="shared" si="0"/>
        <v>30 September 2019, at 11:37 a.m.</v>
      </c>
      <c r="E25" t="str">
        <f t="shared" si="1"/>
        <v>30 September 2019</v>
      </c>
      <c r="F25" t="s">
        <v>2284</v>
      </c>
      <c r="G25" t="s">
        <v>2401</v>
      </c>
      <c r="H25" t="s">
        <v>2676</v>
      </c>
    </row>
    <row r="26" spans="1:8" x14ac:dyDescent="0.2">
      <c r="A26" t="s">
        <v>50</v>
      </c>
      <c r="B26" t="s">
        <v>51</v>
      </c>
      <c r="C26" t="s">
        <v>1269</v>
      </c>
      <c r="D26" t="str">
        <f t="shared" si="0"/>
        <v>30 September 2019, at 11:30 a.m.</v>
      </c>
      <c r="E26" t="str">
        <f t="shared" si="1"/>
        <v>30 September 2019</v>
      </c>
      <c r="F26" t="s">
        <v>2268</v>
      </c>
      <c r="G26" t="s">
        <v>2401</v>
      </c>
      <c r="H26" t="s">
        <v>2676</v>
      </c>
    </row>
    <row r="27" spans="1:8" x14ac:dyDescent="0.2">
      <c r="A27" t="s">
        <v>52</v>
      </c>
      <c r="B27" t="s">
        <v>53</v>
      </c>
      <c r="C27" t="s">
        <v>1270</v>
      </c>
      <c r="D27" t="str">
        <f t="shared" si="0"/>
        <v>29 September 2019, at 4:05 p.m.</v>
      </c>
      <c r="E27" t="str">
        <f t="shared" si="1"/>
        <v>29 September 2019</v>
      </c>
      <c r="F27" t="s">
        <v>2285</v>
      </c>
      <c r="G27" t="s">
        <v>2402</v>
      </c>
      <c r="H27" t="s">
        <v>2676</v>
      </c>
    </row>
    <row r="28" spans="1:8" x14ac:dyDescent="0.2">
      <c r="A28" t="s">
        <v>54</v>
      </c>
      <c r="B28" t="s">
        <v>55</v>
      </c>
      <c r="C28" t="s">
        <v>1271</v>
      </c>
      <c r="D28" t="str">
        <f t="shared" si="0"/>
        <v>29 September 2019, at 3:59 p.m.</v>
      </c>
      <c r="E28" t="str">
        <f t="shared" si="1"/>
        <v>29 September 2019</v>
      </c>
      <c r="F28" t="s">
        <v>2286</v>
      </c>
      <c r="G28" t="s">
        <v>2402</v>
      </c>
      <c r="H28" t="s">
        <v>2676</v>
      </c>
    </row>
    <row r="29" spans="1:8" x14ac:dyDescent="0.2">
      <c r="A29" t="s">
        <v>56</v>
      </c>
      <c r="B29" t="s">
        <v>57</v>
      </c>
      <c r="C29" t="s">
        <v>1272</v>
      </c>
      <c r="D29" t="str">
        <f t="shared" si="0"/>
        <v>29 September 2019, at 3:50 p.m.</v>
      </c>
      <c r="E29" t="str">
        <f t="shared" si="1"/>
        <v>29 September 2019</v>
      </c>
      <c r="F29" t="s">
        <v>2287</v>
      </c>
      <c r="G29" t="s">
        <v>2402</v>
      </c>
      <c r="H29" t="s">
        <v>2676</v>
      </c>
    </row>
    <row r="30" spans="1:8" x14ac:dyDescent="0.2">
      <c r="A30" t="s">
        <v>58</v>
      </c>
      <c r="B30" t="s">
        <v>59</v>
      </c>
      <c r="C30" t="s">
        <v>1273</v>
      </c>
      <c r="D30" t="str">
        <f t="shared" si="0"/>
        <v>29 September 2019, at 3:47 p.m.</v>
      </c>
      <c r="E30" t="str">
        <f t="shared" si="1"/>
        <v>29 September 2019</v>
      </c>
      <c r="F30" t="s">
        <v>1786</v>
      </c>
      <c r="G30" t="s">
        <v>2402</v>
      </c>
      <c r="H30" t="s">
        <v>2676</v>
      </c>
    </row>
    <row r="31" spans="1:8" x14ac:dyDescent="0.2">
      <c r="A31" t="s">
        <v>60</v>
      </c>
      <c r="B31" t="s">
        <v>61</v>
      </c>
      <c r="C31" t="s">
        <v>1274</v>
      </c>
      <c r="D31" t="str">
        <f t="shared" si="0"/>
        <v>28 September 2019, at 6:21 a.m.</v>
      </c>
      <c r="E31" t="str">
        <f t="shared" si="1"/>
        <v>28 September 2019</v>
      </c>
      <c r="F31" t="s">
        <v>1730</v>
      </c>
      <c r="G31" t="s">
        <v>2403</v>
      </c>
      <c r="H31" t="s">
        <v>2676</v>
      </c>
    </row>
    <row r="32" spans="1:8" x14ac:dyDescent="0.2">
      <c r="A32" t="s">
        <v>42</v>
      </c>
      <c r="B32" t="s">
        <v>62</v>
      </c>
      <c r="C32" t="s">
        <v>1275</v>
      </c>
      <c r="D32" t="str">
        <f t="shared" si="0"/>
        <v>28 September 2019, at 6:16 a.m.</v>
      </c>
      <c r="E32" t="str">
        <f t="shared" si="1"/>
        <v>28 September 2019</v>
      </c>
      <c r="F32" t="s">
        <v>1777</v>
      </c>
      <c r="G32" t="s">
        <v>2403</v>
      </c>
      <c r="H32" t="s">
        <v>2676</v>
      </c>
    </row>
    <row r="33" spans="1:8" x14ac:dyDescent="0.2">
      <c r="A33" t="s">
        <v>63</v>
      </c>
      <c r="B33" t="s">
        <v>64</v>
      </c>
      <c r="C33" t="s">
        <v>1276</v>
      </c>
      <c r="D33" t="str">
        <f t="shared" si="0"/>
        <v>28 September 2019, at 6:09 a.m.</v>
      </c>
      <c r="E33" t="str">
        <f t="shared" si="1"/>
        <v>28 September 2019</v>
      </c>
      <c r="F33" t="s">
        <v>2288</v>
      </c>
      <c r="G33" t="s">
        <v>2403</v>
      </c>
      <c r="H33" t="s">
        <v>2676</v>
      </c>
    </row>
    <row r="34" spans="1:8" x14ac:dyDescent="0.2">
      <c r="A34" t="s">
        <v>65</v>
      </c>
      <c r="B34" t="s">
        <v>66</v>
      </c>
      <c r="C34" t="s">
        <v>1277</v>
      </c>
      <c r="D34" t="str">
        <f t="shared" si="0"/>
        <v>27 September 2019, at 8:01 p.m.</v>
      </c>
      <c r="E34" t="str">
        <f t="shared" si="1"/>
        <v>27 September 2019</v>
      </c>
      <c r="F34" t="s">
        <v>2289</v>
      </c>
      <c r="G34" t="s">
        <v>2404</v>
      </c>
      <c r="H34" t="s">
        <v>2676</v>
      </c>
    </row>
    <row r="35" spans="1:8" x14ac:dyDescent="0.2">
      <c r="A35" t="s">
        <v>67</v>
      </c>
      <c r="B35" t="s">
        <v>68</v>
      </c>
      <c r="C35" t="s">
        <v>1278</v>
      </c>
      <c r="D35" t="str">
        <f t="shared" si="0"/>
        <v>27 September 2019, at 7:59 p.m.</v>
      </c>
      <c r="E35" t="str">
        <f t="shared" si="1"/>
        <v>27 September 2019</v>
      </c>
      <c r="F35" t="s">
        <v>2290</v>
      </c>
      <c r="G35" t="s">
        <v>2404</v>
      </c>
      <c r="H35" t="s">
        <v>2676</v>
      </c>
    </row>
    <row r="36" spans="1:8" x14ac:dyDescent="0.2">
      <c r="A36" t="s">
        <v>69</v>
      </c>
      <c r="B36" t="s">
        <v>70</v>
      </c>
      <c r="C36" t="s">
        <v>1279</v>
      </c>
      <c r="D36" t="str">
        <f t="shared" si="0"/>
        <v>27 September 2019, at 1:15 p.m.</v>
      </c>
      <c r="E36" t="str">
        <f t="shared" si="1"/>
        <v>27 September 2019</v>
      </c>
      <c r="F36" t="s">
        <v>2291</v>
      </c>
      <c r="G36" t="s">
        <v>2404</v>
      </c>
      <c r="H36" t="s">
        <v>2676</v>
      </c>
    </row>
    <row r="37" spans="1:8" x14ac:dyDescent="0.2">
      <c r="A37" t="s">
        <v>71</v>
      </c>
      <c r="B37" t="s">
        <v>72</v>
      </c>
      <c r="C37" t="s">
        <v>1280</v>
      </c>
      <c r="D37" t="str">
        <f t="shared" si="0"/>
        <v>27 September 2019, at 1:14 p.m.</v>
      </c>
      <c r="E37" t="str">
        <f t="shared" si="1"/>
        <v>27 September 2019</v>
      </c>
      <c r="F37" t="s">
        <v>2292</v>
      </c>
      <c r="G37" t="s">
        <v>2404</v>
      </c>
      <c r="H37" t="s">
        <v>2676</v>
      </c>
    </row>
    <row r="38" spans="1:8" x14ac:dyDescent="0.2">
      <c r="A38" t="s">
        <v>73</v>
      </c>
      <c r="B38" t="s">
        <v>74</v>
      </c>
      <c r="C38" t="s">
        <v>1281</v>
      </c>
      <c r="D38" t="str">
        <f t="shared" si="0"/>
        <v>27 September 2019, at 1:03 p.m.</v>
      </c>
      <c r="E38" t="str">
        <f t="shared" si="1"/>
        <v>27 September 2019</v>
      </c>
      <c r="F38" t="s">
        <v>2293</v>
      </c>
      <c r="G38" t="s">
        <v>2404</v>
      </c>
      <c r="H38" t="s">
        <v>2676</v>
      </c>
    </row>
    <row r="39" spans="1:8" x14ac:dyDescent="0.2">
      <c r="A39" t="s">
        <v>75</v>
      </c>
      <c r="B39" t="s">
        <v>76</v>
      </c>
      <c r="C39" t="s">
        <v>1282</v>
      </c>
      <c r="D39" t="str">
        <f t="shared" si="0"/>
        <v>27 September 2019, at 1:00 p.m.</v>
      </c>
      <c r="E39" t="str">
        <f t="shared" si="1"/>
        <v>27 September 2019</v>
      </c>
      <c r="F39" t="s">
        <v>2294</v>
      </c>
      <c r="G39" t="s">
        <v>2404</v>
      </c>
      <c r="H39" t="s">
        <v>2676</v>
      </c>
    </row>
    <row r="40" spans="1:8" x14ac:dyDescent="0.2">
      <c r="A40" t="s">
        <v>26</v>
      </c>
      <c r="B40" t="s">
        <v>77</v>
      </c>
      <c r="C40" t="s">
        <v>1283</v>
      </c>
      <c r="D40" t="str">
        <f t="shared" si="0"/>
        <v>27 September 2019, at 12:58 p.m.</v>
      </c>
      <c r="E40" t="str">
        <f t="shared" si="1"/>
        <v>27 September 2019</v>
      </c>
      <c r="F40" t="s">
        <v>1727</v>
      </c>
      <c r="G40" t="s">
        <v>2404</v>
      </c>
      <c r="H40" t="s">
        <v>2676</v>
      </c>
    </row>
    <row r="41" spans="1:8" x14ac:dyDescent="0.2">
      <c r="A41" t="s">
        <v>78</v>
      </c>
      <c r="B41" t="s">
        <v>79</v>
      </c>
      <c r="C41" t="s">
        <v>1284</v>
      </c>
      <c r="D41" t="str">
        <f t="shared" si="0"/>
        <v>26 September 2019, at 4:57 p.m.</v>
      </c>
      <c r="E41" t="str">
        <f t="shared" si="1"/>
        <v>26 September 2019</v>
      </c>
      <c r="F41" t="s">
        <v>2275</v>
      </c>
      <c r="G41" t="s">
        <v>2405</v>
      </c>
      <c r="H41" t="s">
        <v>2676</v>
      </c>
    </row>
    <row r="42" spans="1:8" x14ac:dyDescent="0.2">
      <c r="A42" t="s">
        <v>80</v>
      </c>
      <c r="B42" t="s">
        <v>81</v>
      </c>
      <c r="C42" t="s">
        <v>1285</v>
      </c>
      <c r="D42" t="str">
        <f t="shared" si="0"/>
        <v>26 September 2019, at 10:52 a.m.</v>
      </c>
      <c r="E42" t="str">
        <f t="shared" si="1"/>
        <v>26 September 2019</v>
      </c>
      <c r="F42" t="s">
        <v>2267</v>
      </c>
      <c r="G42" t="s">
        <v>2405</v>
      </c>
      <c r="H42" t="s">
        <v>2676</v>
      </c>
    </row>
    <row r="43" spans="1:8" x14ac:dyDescent="0.2">
      <c r="A43" t="s">
        <v>82</v>
      </c>
      <c r="B43" t="s">
        <v>83</v>
      </c>
      <c r="C43" t="s">
        <v>1286</v>
      </c>
      <c r="D43" t="str">
        <f t="shared" si="0"/>
        <v>26 September 2019, at 10:47 a.m.</v>
      </c>
      <c r="E43" t="str">
        <f t="shared" si="1"/>
        <v>26 September 2019</v>
      </c>
      <c r="F43" t="s">
        <v>2287</v>
      </c>
      <c r="G43" t="s">
        <v>2405</v>
      </c>
      <c r="H43" t="s">
        <v>2676</v>
      </c>
    </row>
    <row r="44" spans="1:8" x14ac:dyDescent="0.2">
      <c r="A44" t="s">
        <v>84</v>
      </c>
      <c r="B44" t="s">
        <v>85</v>
      </c>
      <c r="C44" t="s">
        <v>1287</v>
      </c>
      <c r="D44" t="str">
        <f t="shared" si="0"/>
        <v>26 September 2019, at 10:46 a.m.</v>
      </c>
      <c r="E44" t="str">
        <f t="shared" si="1"/>
        <v>26 September 2019</v>
      </c>
      <c r="F44" t="s">
        <v>2295</v>
      </c>
      <c r="G44" t="s">
        <v>2405</v>
      </c>
      <c r="H44" t="s">
        <v>2676</v>
      </c>
    </row>
    <row r="45" spans="1:8" x14ac:dyDescent="0.2">
      <c r="A45" t="s">
        <v>86</v>
      </c>
      <c r="B45" t="s">
        <v>87</v>
      </c>
      <c r="C45" t="s">
        <v>1288</v>
      </c>
      <c r="D45" t="str">
        <f t="shared" si="0"/>
        <v>26 September 2019, at 10:44 a.m.</v>
      </c>
      <c r="E45" t="str">
        <f t="shared" si="1"/>
        <v>26 September 2019</v>
      </c>
      <c r="F45" t="s">
        <v>2296</v>
      </c>
      <c r="G45" t="s">
        <v>2405</v>
      </c>
      <c r="H45" t="s">
        <v>2676</v>
      </c>
    </row>
    <row r="46" spans="1:8" x14ac:dyDescent="0.2">
      <c r="A46" t="s">
        <v>34</v>
      </c>
      <c r="B46" t="s">
        <v>88</v>
      </c>
      <c r="C46" t="s">
        <v>1289</v>
      </c>
      <c r="D46" t="str">
        <f t="shared" si="0"/>
        <v>25 September 2019, at 1:32 p.m.</v>
      </c>
      <c r="E46" t="str">
        <f t="shared" si="1"/>
        <v>25 September 2019</v>
      </c>
      <c r="F46" t="s">
        <v>2278</v>
      </c>
      <c r="G46" t="s">
        <v>2406</v>
      </c>
      <c r="H46" t="s">
        <v>2676</v>
      </c>
    </row>
    <row r="47" spans="1:8" x14ac:dyDescent="0.2">
      <c r="A47" t="s">
        <v>89</v>
      </c>
      <c r="B47" t="s">
        <v>90</v>
      </c>
      <c r="C47" t="s">
        <v>1290</v>
      </c>
      <c r="D47" t="str">
        <f t="shared" si="0"/>
        <v>25 September 2019, at 1:31 p.m.</v>
      </c>
      <c r="E47" t="str">
        <f t="shared" si="1"/>
        <v>25 September 2019</v>
      </c>
      <c r="F47" t="s">
        <v>2297</v>
      </c>
      <c r="G47" t="s">
        <v>2406</v>
      </c>
      <c r="H47" t="s">
        <v>2676</v>
      </c>
    </row>
    <row r="48" spans="1:8" x14ac:dyDescent="0.2">
      <c r="A48" t="s">
        <v>91</v>
      </c>
      <c r="B48" t="s">
        <v>92</v>
      </c>
      <c r="C48" t="s">
        <v>1291</v>
      </c>
      <c r="D48" t="str">
        <f t="shared" si="0"/>
        <v>25 September 2019, at 1:30 p.m.</v>
      </c>
      <c r="E48" t="str">
        <f t="shared" si="1"/>
        <v>25 September 2019</v>
      </c>
      <c r="F48" t="s">
        <v>2298</v>
      </c>
      <c r="G48" t="s">
        <v>2406</v>
      </c>
      <c r="H48" t="s">
        <v>2676</v>
      </c>
    </row>
    <row r="49" spans="1:8" x14ac:dyDescent="0.2">
      <c r="A49" t="s">
        <v>42</v>
      </c>
      <c r="B49" t="s">
        <v>93</v>
      </c>
      <c r="C49" t="s">
        <v>1292</v>
      </c>
      <c r="D49" t="str">
        <f t="shared" si="0"/>
        <v>25 September 2019, at 1:28 p.m.</v>
      </c>
      <c r="E49" t="str">
        <f t="shared" si="1"/>
        <v>25 September 2019</v>
      </c>
      <c r="F49" t="s">
        <v>1777</v>
      </c>
      <c r="G49" t="s">
        <v>2406</v>
      </c>
      <c r="H49" t="s">
        <v>2676</v>
      </c>
    </row>
    <row r="50" spans="1:8" x14ac:dyDescent="0.2">
      <c r="A50" t="s">
        <v>94</v>
      </c>
      <c r="B50" t="s">
        <v>95</v>
      </c>
      <c r="C50" t="s">
        <v>1293</v>
      </c>
      <c r="D50" t="str">
        <f t="shared" si="0"/>
        <v>25 September 2019, at 1:27 p.m.</v>
      </c>
      <c r="E50" t="str">
        <f t="shared" si="1"/>
        <v>25 September 2019</v>
      </c>
      <c r="F50" t="s">
        <v>1709</v>
      </c>
      <c r="G50" t="s">
        <v>2406</v>
      </c>
      <c r="H50" t="s">
        <v>2676</v>
      </c>
    </row>
    <row r="51" spans="1:8" x14ac:dyDescent="0.2">
      <c r="A51" t="s">
        <v>26</v>
      </c>
      <c r="B51" t="s">
        <v>96</v>
      </c>
      <c r="C51" t="s">
        <v>1294</v>
      </c>
      <c r="D51" t="str">
        <f t="shared" si="0"/>
        <v>25 September 2019, at 11:54 a.m.</v>
      </c>
      <c r="E51" t="str">
        <f t="shared" si="1"/>
        <v>25 September 2019</v>
      </c>
      <c r="F51" t="s">
        <v>1727</v>
      </c>
      <c r="G51" t="s">
        <v>2406</v>
      </c>
      <c r="H51" t="s">
        <v>2676</v>
      </c>
    </row>
    <row r="52" spans="1:8" x14ac:dyDescent="0.2">
      <c r="A52" t="s">
        <v>97</v>
      </c>
      <c r="B52" t="s">
        <v>98</v>
      </c>
      <c r="C52" t="s">
        <v>1295</v>
      </c>
      <c r="D52" t="str">
        <f t="shared" si="0"/>
        <v>24 September 2019, at 6:27 p.m.</v>
      </c>
      <c r="E52" t="str">
        <f t="shared" si="1"/>
        <v>24 September 2019</v>
      </c>
      <c r="F52" t="s">
        <v>2281</v>
      </c>
      <c r="G52" t="s">
        <v>2407</v>
      </c>
      <c r="H52" t="s">
        <v>2676</v>
      </c>
    </row>
    <row r="53" spans="1:8" x14ac:dyDescent="0.2">
      <c r="A53" t="s">
        <v>99</v>
      </c>
      <c r="B53" t="s">
        <v>100</v>
      </c>
      <c r="C53" t="s">
        <v>1296</v>
      </c>
      <c r="D53" t="str">
        <f t="shared" si="0"/>
        <v>24 September 2019, at 8:19 a.m.</v>
      </c>
      <c r="E53" t="str">
        <f t="shared" si="1"/>
        <v>24 September 2019</v>
      </c>
      <c r="F53" t="s">
        <v>2266</v>
      </c>
      <c r="G53" t="s">
        <v>2407</v>
      </c>
      <c r="H53" t="s">
        <v>2676</v>
      </c>
    </row>
    <row r="54" spans="1:8" x14ac:dyDescent="0.2">
      <c r="A54" t="s">
        <v>101</v>
      </c>
      <c r="B54" t="s">
        <v>102</v>
      </c>
      <c r="C54" t="s">
        <v>1297</v>
      </c>
      <c r="D54" t="str">
        <f t="shared" si="0"/>
        <v>24 September 2019, at 8:18 a.m.</v>
      </c>
      <c r="E54" t="str">
        <f t="shared" si="1"/>
        <v>24 September 2019</v>
      </c>
      <c r="F54" t="s">
        <v>2299</v>
      </c>
      <c r="G54" t="s">
        <v>2407</v>
      </c>
      <c r="H54" t="s">
        <v>2676</v>
      </c>
    </row>
    <row r="55" spans="1:8" x14ac:dyDescent="0.2">
      <c r="A55" t="s">
        <v>103</v>
      </c>
      <c r="B55" t="s">
        <v>104</v>
      </c>
      <c r="C55" t="s">
        <v>1298</v>
      </c>
      <c r="D55" t="str">
        <f t="shared" si="0"/>
        <v>24 September 2019, at 8:17 a.m.</v>
      </c>
      <c r="E55" t="str">
        <f t="shared" si="1"/>
        <v>24 September 2019</v>
      </c>
      <c r="F55" t="s">
        <v>2300</v>
      </c>
      <c r="G55" t="s">
        <v>2407</v>
      </c>
      <c r="H55" t="s">
        <v>2676</v>
      </c>
    </row>
    <row r="56" spans="1:8" x14ac:dyDescent="0.2">
      <c r="A56" t="s">
        <v>105</v>
      </c>
      <c r="B56" t="s">
        <v>106</v>
      </c>
      <c r="C56" t="s">
        <v>1299</v>
      </c>
      <c r="D56" t="str">
        <f t="shared" si="0"/>
        <v>24 September 2019, at 8:15 a.m.</v>
      </c>
      <c r="E56" t="str">
        <f t="shared" si="1"/>
        <v>24 September 2019</v>
      </c>
      <c r="F56" t="s">
        <v>2301</v>
      </c>
      <c r="G56" t="s">
        <v>2407</v>
      </c>
      <c r="H56" t="s">
        <v>2676</v>
      </c>
    </row>
    <row r="57" spans="1:8" x14ac:dyDescent="0.2">
      <c r="A57" t="s">
        <v>107</v>
      </c>
      <c r="B57" t="s">
        <v>108</v>
      </c>
      <c r="C57" t="s">
        <v>1300</v>
      </c>
      <c r="D57" t="str">
        <f t="shared" si="0"/>
        <v>24 September 2019, at 8:14 a.m.</v>
      </c>
      <c r="E57" t="str">
        <f t="shared" si="1"/>
        <v>24 September 2019</v>
      </c>
      <c r="F57" t="s">
        <v>2302</v>
      </c>
      <c r="G57" t="s">
        <v>2407</v>
      </c>
      <c r="H57" t="s">
        <v>2676</v>
      </c>
    </row>
    <row r="58" spans="1:8" x14ac:dyDescent="0.2">
      <c r="A58" t="s">
        <v>109</v>
      </c>
      <c r="B58" t="s">
        <v>110</v>
      </c>
      <c r="C58" t="s">
        <v>1301</v>
      </c>
      <c r="D58" t="str">
        <f t="shared" si="0"/>
        <v>24 September 2019, at 8:00 a.m.</v>
      </c>
      <c r="E58" t="str">
        <f t="shared" si="1"/>
        <v>24 September 2019</v>
      </c>
      <c r="F58" t="s">
        <v>1757</v>
      </c>
      <c r="G58" t="s">
        <v>2407</v>
      </c>
      <c r="H58" t="s">
        <v>2676</v>
      </c>
    </row>
    <row r="59" spans="1:8" x14ac:dyDescent="0.2">
      <c r="A59" t="s">
        <v>111</v>
      </c>
      <c r="B59" t="s">
        <v>112</v>
      </c>
      <c r="C59" t="s">
        <v>1302</v>
      </c>
      <c r="D59" t="str">
        <f t="shared" si="0"/>
        <v>24 September 2019, at 7:54 a.m.</v>
      </c>
      <c r="E59" t="str">
        <f t="shared" si="1"/>
        <v>24 September 2019</v>
      </c>
      <c r="F59" t="s">
        <v>2269</v>
      </c>
      <c r="G59" t="s">
        <v>2407</v>
      </c>
      <c r="H59" t="s">
        <v>2676</v>
      </c>
    </row>
    <row r="60" spans="1:8" x14ac:dyDescent="0.2">
      <c r="A60" t="s">
        <v>38</v>
      </c>
      <c r="B60" t="s">
        <v>113</v>
      </c>
      <c r="C60" t="s">
        <v>1303</v>
      </c>
      <c r="D60" t="str">
        <f t="shared" si="0"/>
        <v>23 September 2019, at 6:54 p.m.</v>
      </c>
      <c r="E60" t="str">
        <f t="shared" si="1"/>
        <v>23 September 2019</v>
      </c>
      <c r="F60" t="s">
        <v>2280</v>
      </c>
      <c r="G60" t="s">
        <v>2408</v>
      </c>
      <c r="H60" t="s">
        <v>2676</v>
      </c>
    </row>
    <row r="61" spans="1:8" x14ac:dyDescent="0.2">
      <c r="A61" t="s">
        <v>114</v>
      </c>
      <c r="B61" t="s">
        <v>115</v>
      </c>
      <c r="C61" t="s">
        <v>1304</v>
      </c>
      <c r="D61" t="str">
        <f t="shared" si="0"/>
        <v>23 September 2019, at 5:17 p.m.</v>
      </c>
      <c r="E61" t="str">
        <f t="shared" si="1"/>
        <v>23 September 2019</v>
      </c>
      <c r="F61" t="s">
        <v>2303</v>
      </c>
      <c r="G61" t="s">
        <v>2408</v>
      </c>
      <c r="H61" t="s">
        <v>2676</v>
      </c>
    </row>
    <row r="62" spans="1:8" x14ac:dyDescent="0.2">
      <c r="A62" t="s">
        <v>116</v>
      </c>
      <c r="B62" t="s">
        <v>117</v>
      </c>
      <c r="C62" t="s">
        <v>1305</v>
      </c>
      <c r="D62" t="str">
        <f t="shared" si="0"/>
        <v>23 September 2019, at 5:14 p.m.</v>
      </c>
      <c r="E62" t="str">
        <f t="shared" si="1"/>
        <v>23 September 2019</v>
      </c>
      <c r="F62" t="s">
        <v>2275</v>
      </c>
      <c r="G62" t="s">
        <v>2408</v>
      </c>
      <c r="H62" t="s">
        <v>2676</v>
      </c>
    </row>
    <row r="63" spans="1:8" x14ac:dyDescent="0.2">
      <c r="A63" t="s">
        <v>48</v>
      </c>
      <c r="B63" t="s">
        <v>118</v>
      </c>
      <c r="C63" t="s">
        <v>1306</v>
      </c>
      <c r="D63" t="str">
        <f t="shared" si="0"/>
        <v>23 September 2019, at 12:52 p.m.</v>
      </c>
      <c r="E63" t="str">
        <f t="shared" si="1"/>
        <v>23 September 2019</v>
      </c>
      <c r="F63" t="s">
        <v>2284</v>
      </c>
      <c r="G63" t="s">
        <v>2408</v>
      </c>
      <c r="H63" t="s">
        <v>2676</v>
      </c>
    </row>
    <row r="64" spans="1:8" x14ac:dyDescent="0.2">
      <c r="A64" t="s">
        <v>119</v>
      </c>
      <c r="B64" t="s">
        <v>120</v>
      </c>
      <c r="C64" t="s">
        <v>1307</v>
      </c>
      <c r="D64" t="str">
        <f t="shared" si="0"/>
        <v>23 September 2019, at 12:51 p.m.</v>
      </c>
      <c r="E64" t="str">
        <f t="shared" si="1"/>
        <v>23 September 2019</v>
      </c>
      <c r="F64" t="s">
        <v>2304</v>
      </c>
      <c r="G64" t="s">
        <v>2408</v>
      </c>
      <c r="H64" t="s">
        <v>2676</v>
      </c>
    </row>
    <row r="65" spans="1:8" x14ac:dyDescent="0.2">
      <c r="A65" t="s">
        <v>121</v>
      </c>
      <c r="B65" t="s">
        <v>122</v>
      </c>
      <c r="C65" t="s">
        <v>1308</v>
      </c>
      <c r="D65" t="str">
        <f t="shared" si="0"/>
        <v>23 September 2019, at 12:50 p.m.</v>
      </c>
      <c r="E65" t="str">
        <f t="shared" ref="E65:E127" si="2">LEFT(D65,FIND("9,",D65))</f>
        <v>23 September 2019</v>
      </c>
      <c r="F65" t="s">
        <v>2305</v>
      </c>
      <c r="G65" t="s">
        <v>2408</v>
      </c>
      <c r="H65" t="s">
        <v>2676</v>
      </c>
    </row>
    <row r="66" spans="1:8" x14ac:dyDescent="0.2">
      <c r="A66" t="s">
        <v>123</v>
      </c>
      <c r="B66" t="s">
        <v>124</v>
      </c>
      <c r="C66" t="s">
        <v>1309</v>
      </c>
      <c r="D66" t="str">
        <f t="shared" ref="D66:D129" si="3">RIGHT(C66,LEN(C66)-(4+FIND("day,",C66)))</f>
        <v>23 September 2019, at 12:48 p.m.</v>
      </c>
      <c r="E66" t="str">
        <f t="shared" si="2"/>
        <v>23 September 2019</v>
      </c>
      <c r="F66" t="s">
        <v>2306</v>
      </c>
      <c r="G66" t="s">
        <v>2408</v>
      </c>
      <c r="H66" t="s">
        <v>2676</v>
      </c>
    </row>
    <row r="67" spans="1:8" x14ac:dyDescent="0.2">
      <c r="A67" t="s">
        <v>125</v>
      </c>
      <c r="B67" t="s">
        <v>126</v>
      </c>
      <c r="C67" t="s">
        <v>1310</v>
      </c>
      <c r="D67" t="str">
        <f t="shared" si="3"/>
        <v>23 September 2019, at 12:44 p.m.</v>
      </c>
      <c r="E67" t="str">
        <f t="shared" si="2"/>
        <v>23 September 2019</v>
      </c>
      <c r="F67" t="s">
        <v>2307</v>
      </c>
      <c r="G67" t="s">
        <v>2408</v>
      </c>
      <c r="H67" t="s">
        <v>2676</v>
      </c>
    </row>
    <row r="68" spans="1:8" x14ac:dyDescent="0.2">
      <c r="A68" t="s">
        <v>127</v>
      </c>
      <c r="B68" t="s">
        <v>128</v>
      </c>
      <c r="C68" t="s">
        <v>1311</v>
      </c>
      <c r="D68" t="str">
        <f t="shared" si="3"/>
        <v>22 September 2019, at 3:19 p.m.</v>
      </c>
      <c r="E68" t="str">
        <f t="shared" si="2"/>
        <v>22 September 2019</v>
      </c>
      <c r="F68" t="s">
        <v>2308</v>
      </c>
      <c r="G68" t="s">
        <v>2409</v>
      </c>
      <c r="H68" t="s">
        <v>2676</v>
      </c>
    </row>
    <row r="69" spans="1:8" x14ac:dyDescent="0.2">
      <c r="A69" t="s">
        <v>54</v>
      </c>
      <c r="B69" t="s">
        <v>129</v>
      </c>
      <c r="C69" t="s">
        <v>1312</v>
      </c>
      <c r="D69" t="str">
        <f t="shared" si="3"/>
        <v>22 September 2019, at 3:13 p.m.</v>
      </c>
      <c r="E69" t="str">
        <f t="shared" si="2"/>
        <v>22 September 2019</v>
      </c>
      <c r="F69" t="s">
        <v>2286</v>
      </c>
      <c r="G69" t="s">
        <v>2409</v>
      </c>
      <c r="H69" t="s">
        <v>2676</v>
      </c>
    </row>
    <row r="70" spans="1:8" x14ac:dyDescent="0.2">
      <c r="A70" t="s">
        <v>58</v>
      </c>
      <c r="B70" t="s">
        <v>130</v>
      </c>
      <c r="C70" t="s">
        <v>1313</v>
      </c>
      <c r="D70" t="str">
        <f t="shared" si="3"/>
        <v>22 September 2019, at 3:11 p.m.</v>
      </c>
      <c r="E70" t="str">
        <f t="shared" si="2"/>
        <v>22 September 2019</v>
      </c>
      <c r="F70" t="s">
        <v>1786</v>
      </c>
      <c r="G70" t="s">
        <v>2409</v>
      </c>
      <c r="H70" t="s">
        <v>2676</v>
      </c>
    </row>
    <row r="71" spans="1:8" x14ac:dyDescent="0.2">
      <c r="A71" t="s">
        <v>131</v>
      </c>
      <c r="B71" t="s">
        <v>132</v>
      </c>
      <c r="C71" t="s">
        <v>1314</v>
      </c>
      <c r="D71" t="str">
        <f t="shared" si="3"/>
        <v>21 September 2019, at 3:33 p.m.</v>
      </c>
      <c r="E71" t="str">
        <f t="shared" si="2"/>
        <v>21 September 2019</v>
      </c>
      <c r="F71" t="s">
        <v>1777</v>
      </c>
      <c r="G71" t="s">
        <v>2410</v>
      </c>
      <c r="H71" t="s">
        <v>2676</v>
      </c>
    </row>
    <row r="72" spans="1:8" x14ac:dyDescent="0.2">
      <c r="A72" t="s">
        <v>133</v>
      </c>
      <c r="B72" t="s">
        <v>134</v>
      </c>
      <c r="C72" t="s">
        <v>1315</v>
      </c>
      <c r="D72" t="str">
        <f t="shared" si="3"/>
        <v>21 September 2019, at 3:28 p.m.</v>
      </c>
      <c r="E72" t="str">
        <f t="shared" si="2"/>
        <v>21 September 2019</v>
      </c>
      <c r="F72" t="s">
        <v>2289</v>
      </c>
      <c r="G72" t="s">
        <v>2410</v>
      </c>
      <c r="H72" t="s">
        <v>2676</v>
      </c>
    </row>
    <row r="73" spans="1:8" x14ac:dyDescent="0.2">
      <c r="A73" t="s">
        <v>135</v>
      </c>
      <c r="B73" t="s">
        <v>136</v>
      </c>
      <c r="C73" t="s">
        <v>1316</v>
      </c>
      <c r="D73" t="str">
        <f t="shared" si="3"/>
        <v>21 September 2019, at 3:27 p.m.</v>
      </c>
      <c r="E73" t="str">
        <f t="shared" si="2"/>
        <v>21 September 2019</v>
      </c>
      <c r="F73" t="s">
        <v>2274</v>
      </c>
      <c r="G73" t="s">
        <v>2410</v>
      </c>
      <c r="H73" t="s">
        <v>2676</v>
      </c>
    </row>
    <row r="74" spans="1:8" x14ac:dyDescent="0.2">
      <c r="A74" t="s">
        <v>137</v>
      </c>
      <c r="B74" t="s">
        <v>138</v>
      </c>
      <c r="C74" t="s">
        <v>1317</v>
      </c>
      <c r="D74" t="str">
        <f t="shared" si="3"/>
        <v>20 September 2019, at 4:29 p.m.</v>
      </c>
      <c r="E74" t="str">
        <f t="shared" si="2"/>
        <v>20 September 2019</v>
      </c>
      <c r="F74" t="s">
        <v>2295</v>
      </c>
      <c r="G74" t="s">
        <v>2411</v>
      </c>
      <c r="H74" t="s">
        <v>2676</v>
      </c>
    </row>
    <row r="75" spans="1:8" x14ac:dyDescent="0.2">
      <c r="A75" t="s">
        <v>139</v>
      </c>
      <c r="B75" t="s">
        <v>140</v>
      </c>
      <c r="C75" t="s">
        <v>1318</v>
      </c>
      <c r="D75" t="str">
        <f t="shared" si="3"/>
        <v>20 September 2019, at 1:40 p.m.</v>
      </c>
      <c r="E75" t="str">
        <f t="shared" si="2"/>
        <v>20 September 2019</v>
      </c>
      <c r="F75" t="s">
        <v>2309</v>
      </c>
      <c r="G75" t="s">
        <v>2411</v>
      </c>
      <c r="H75" t="s">
        <v>2676</v>
      </c>
    </row>
    <row r="76" spans="1:8" x14ac:dyDescent="0.2">
      <c r="A76" t="s">
        <v>141</v>
      </c>
      <c r="B76" t="s">
        <v>142</v>
      </c>
      <c r="C76" t="s">
        <v>1319</v>
      </c>
      <c r="D76" t="str">
        <f t="shared" si="3"/>
        <v>19 September 2019, at 12:06 p.m.</v>
      </c>
      <c r="E76" t="str">
        <f t="shared" si="2"/>
        <v>19 September 2019</v>
      </c>
      <c r="F76" t="s">
        <v>2310</v>
      </c>
      <c r="G76" t="s">
        <v>2412</v>
      </c>
      <c r="H76" t="s">
        <v>2676</v>
      </c>
    </row>
    <row r="77" spans="1:8" x14ac:dyDescent="0.2">
      <c r="A77" t="s">
        <v>143</v>
      </c>
      <c r="B77" t="s">
        <v>144</v>
      </c>
      <c r="C77" t="s">
        <v>1320</v>
      </c>
      <c r="D77" t="str">
        <f t="shared" si="3"/>
        <v>19 September 2019, at 12:05 p.m.</v>
      </c>
      <c r="E77" t="str">
        <f t="shared" si="2"/>
        <v>19 September 2019</v>
      </c>
      <c r="F77" t="s">
        <v>1746</v>
      </c>
      <c r="G77" t="s">
        <v>2412</v>
      </c>
      <c r="H77" t="s">
        <v>2676</v>
      </c>
    </row>
    <row r="78" spans="1:8" x14ac:dyDescent="0.2">
      <c r="A78" t="s">
        <v>145</v>
      </c>
      <c r="B78" t="s">
        <v>146</v>
      </c>
      <c r="C78" t="s">
        <v>1321</v>
      </c>
      <c r="D78" t="str">
        <f t="shared" si="3"/>
        <v>19 September 2019, at 12:04 p.m.</v>
      </c>
      <c r="E78" t="str">
        <f t="shared" si="2"/>
        <v>19 September 2019</v>
      </c>
      <c r="F78" t="s">
        <v>2311</v>
      </c>
      <c r="G78" t="s">
        <v>2412</v>
      </c>
      <c r="H78" t="s">
        <v>2676</v>
      </c>
    </row>
    <row r="79" spans="1:8" x14ac:dyDescent="0.2">
      <c r="A79" t="s">
        <v>147</v>
      </c>
      <c r="B79" t="s">
        <v>148</v>
      </c>
      <c r="C79" t="s">
        <v>1322</v>
      </c>
      <c r="D79" t="str">
        <f t="shared" si="3"/>
        <v>18 September 2019, at 5:04 p.m.</v>
      </c>
      <c r="E79" t="str">
        <f t="shared" si="2"/>
        <v>18 September 2019</v>
      </c>
      <c r="F79" t="s">
        <v>2312</v>
      </c>
      <c r="G79" t="s">
        <v>2413</v>
      </c>
      <c r="H79" t="s">
        <v>2676</v>
      </c>
    </row>
    <row r="80" spans="1:8" x14ac:dyDescent="0.2">
      <c r="A80" t="s">
        <v>149</v>
      </c>
      <c r="B80" t="s">
        <v>150</v>
      </c>
      <c r="C80" t="s">
        <v>1323</v>
      </c>
      <c r="D80" t="str">
        <f t="shared" si="3"/>
        <v>18 September 2019, at 4:13 p.m.</v>
      </c>
      <c r="E80" t="str">
        <f t="shared" si="2"/>
        <v>18 September 2019</v>
      </c>
      <c r="F80" t="s">
        <v>2313</v>
      </c>
      <c r="G80" t="s">
        <v>2413</v>
      </c>
      <c r="H80" t="s">
        <v>2676</v>
      </c>
    </row>
    <row r="81" spans="1:8" x14ac:dyDescent="0.2">
      <c r="A81" t="s">
        <v>151</v>
      </c>
      <c r="B81" t="s">
        <v>152</v>
      </c>
      <c r="C81" t="s">
        <v>1324</v>
      </c>
      <c r="D81" t="str">
        <f t="shared" si="3"/>
        <v>18 September 2019, at 1:13 p.m.</v>
      </c>
      <c r="E81" t="str">
        <f t="shared" si="2"/>
        <v>18 September 2019</v>
      </c>
      <c r="F81" t="s">
        <v>2314</v>
      </c>
      <c r="G81" t="s">
        <v>2413</v>
      </c>
      <c r="H81" t="s">
        <v>2676</v>
      </c>
    </row>
    <row r="82" spans="1:8" x14ac:dyDescent="0.2">
      <c r="A82" t="s">
        <v>153</v>
      </c>
      <c r="B82" t="s">
        <v>154</v>
      </c>
      <c r="C82" t="s">
        <v>1325</v>
      </c>
      <c r="D82" t="str">
        <f t="shared" si="3"/>
        <v>17 September 2019, at 2:40 p.m.</v>
      </c>
      <c r="E82" t="str">
        <f t="shared" si="2"/>
        <v>17 September 2019</v>
      </c>
      <c r="F82" t="s">
        <v>2315</v>
      </c>
      <c r="G82" t="s">
        <v>2414</v>
      </c>
      <c r="H82" t="s">
        <v>2676</v>
      </c>
    </row>
    <row r="83" spans="1:8" x14ac:dyDescent="0.2">
      <c r="A83" t="s">
        <v>155</v>
      </c>
      <c r="B83" t="s">
        <v>156</v>
      </c>
      <c r="C83" t="s">
        <v>1326</v>
      </c>
      <c r="D83" t="str">
        <f t="shared" si="3"/>
        <v>17 September 2019, at 2:39 p.m.</v>
      </c>
      <c r="E83" t="str">
        <f t="shared" si="2"/>
        <v>17 September 2019</v>
      </c>
      <c r="F83" t="s">
        <v>2316</v>
      </c>
      <c r="G83" t="s">
        <v>2414</v>
      </c>
      <c r="H83" t="s">
        <v>2676</v>
      </c>
    </row>
    <row r="84" spans="1:8" x14ac:dyDescent="0.2">
      <c r="A84" t="s">
        <v>157</v>
      </c>
      <c r="B84" t="s">
        <v>158</v>
      </c>
      <c r="C84" t="s">
        <v>1327</v>
      </c>
      <c r="D84" t="str">
        <f t="shared" si="3"/>
        <v>17 September 2019, at 2:36 p.m.</v>
      </c>
      <c r="E84" t="str">
        <f t="shared" si="2"/>
        <v>17 September 2019</v>
      </c>
      <c r="F84" t="s">
        <v>2317</v>
      </c>
      <c r="G84" t="s">
        <v>2414</v>
      </c>
      <c r="H84" t="s">
        <v>2676</v>
      </c>
    </row>
    <row r="85" spans="1:8" x14ac:dyDescent="0.2">
      <c r="A85" t="s">
        <v>42</v>
      </c>
      <c r="B85" t="s">
        <v>159</v>
      </c>
      <c r="C85" t="s">
        <v>1328</v>
      </c>
      <c r="D85" t="str">
        <f t="shared" si="3"/>
        <v>17 September 2019, at 12:48 p.m.</v>
      </c>
      <c r="E85" t="str">
        <f t="shared" si="2"/>
        <v>17 September 2019</v>
      </c>
      <c r="F85" t="s">
        <v>1777</v>
      </c>
      <c r="G85" t="s">
        <v>2414</v>
      </c>
      <c r="H85" t="s">
        <v>2676</v>
      </c>
    </row>
    <row r="86" spans="1:8" x14ac:dyDescent="0.2">
      <c r="A86" t="s">
        <v>160</v>
      </c>
      <c r="B86" t="s">
        <v>161</v>
      </c>
      <c r="C86" t="s">
        <v>1329</v>
      </c>
      <c r="D86" t="str">
        <f t="shared" si="3"/>
        <v>17 September 2019, at 12:46 p.m.</v>
      </c>
      <c r="E86" t="str">
        <f t="shared" si="2"/>
        <v>17 September 2019</v>
      </c>
      <c r="F86" t="s">
        <v>2318</v>
      </c>
      <c r="G86" t="s">
        <v>2414</v>
      </c>
      <c r="H86" t="s">
        <v>2676</v>
      </c>
    </row>
    <row r="87" spans="1:8" x14ac:dyDescent="0.2">
      <c r="A87" t="s">
        <v>162</v>
      </c>
      <c r="B87" t="s">
        <v>163</v>
      </c>
      <c r="C87" t="s">
        <v>1330</v>
      </c>
      <c r="D87" t="str">
        <f t="shared" si="3"/>
        <v>17 September 2019, at 12:34 p.m.</v>
      </c>
      <c r="E87" t="str">
        <f t="shared" si="2"/>
        <v>17 September 2019</v>
      </c>
      <c r="F87" t="s">
        <v>2307</v>
      </c>
      <c r="G87" t="s">
        <v>2414</v>
      </c>
      <c r="H87" t="s">
        <v>2676</v>
      </c>
    </row>
    <row r="88" spans="1:8" x14ac:dyDescent="0.2">
      <c r="A88" t="s">
        <v>164</v>
      </c>
      <c r="B88" t="s">
        <v>165</v>
      </c>
      <c r="C88" t="s">
        <v>1331</v>
      </c>
      <c r="D88" t="str">
        <f t="shared" si="3"/>
        <v>17 September 2019, at 12:32 p.m.</v>
      </c>
      <c r="E88" t="str">
        <f t="shared" si="2"/>
        <v>17 September 2019</v>
      </c>
      <c r="F88" t="s">
        <v>1727</v>
      </c>
      <c r="G88" t="s">
        <v>2414</v>
      </c>
      <c r="H88" t="s">
        <v>2676</v>
      </c>
    </row>
    <row r="89" spans="1:8" x14ac:dyDescent="0.2">
      <c r="A89" t="s">
        <v>166</v>
      </c>
      <c r="B89" t="s">
        <v>167</v>
      </c>
      <c r="C89" t="s">
        <v>1332</v>
      </c>
      <c r="D89" t="str">
        <f t="shared" si="3"/>
        <v>16 September 2019, at 6:21 p.m.</v>
      </c>
      <c r="E89" t="str">
        <f t="shared" si="2"/>
        <v>16 September 2019</v>
      </c>
      <c r="F89" t="s">
        <v>2275</v>
      </c>
      <c r="G89" t="s">
        <v>2415</v>
      </c>
      <c r="H89" t="s">
        <v>2676</v>
      </c>
    </row>
    <row r="90" spans="1:8" x14ac:dyDescent="0.2">
      <c r="A90" t="s">
        <v>58</v>
      </c>
      <c r="B90" t="s">
        <v>168</v>
      </c>
      <c r="C90" t="s">
        <v>1333</v>
      </c>
      <c r="D90" t="str">
        <f t="shared" si="3"/>
        <v>16 September 2019, at 1:09 p.m.</v>
      </c>
      <c r="E90" t="str">
        <f t="shared" si="2"/>
        <v>16 September 2019</v>
      </c>
      <c r="F90" t="s">
        <v>1786</v>
      </c>
      <c r="G90" t="s">
        <v>2415</v>
      </c>
      <c r="H90" t="s">
        <v>2676</v>
      </c>
    </row>
    <row r="91" spans="1:8" x14ac:dyDescent="0.2">
      <c r="A91" t="s">
        <v>169</v>
      </c>
      <c r="B91" t="s">
        <v>170</v>
      </c>
      <c r="C91" t="s">
        <v>1334</v>
      </c>
      <c r="D91" t="str">
        <f t="shared" si="3"/>
        <v>16 September 2019, at 1:08 p.m.</v>
      </c>
      <c r="E91" t="str">
        <f t="shared" si="2"/>
        <v>16 September 2019</v>
      </c>
      <c r="F91" t="s">
        <v>2283</v>
      </c>
      <c r="G91" t="s">
        <v>2415</v>
      </c>
      <c r="H91" t="s">
        <v>2676</v>
      </c>
    </row>
    <row r="92" spans="1:8" x14ac:dyDescent="0.2">
      <c r="A92" t="s">
        <v>171</v>
      </c>
      <c r="B92" t="s">
        <v>172</v>
      </c>
      <c r="C92" t="s">
        <v>1335</v>
      </c>
      <c r="D92" t="str">
        <f t="shared" si="3"/>
        <v>16 September 2019, at 1:08 p.m.</v>
      </c>
      <c r="E92" t="str">
        <f t="shared" si="2"/>
        <v>16 September 2019</v>
      </c>
      <c r="F92" t="s">
        <v>2284</v>
      </c>
      <c r="G92" t="s">
        <v>2415</v>
      </c>
      <c r="H92" t="s">
        <v>2676</v>
      </c>
    </row>
    <row r="93" spans="1:8" x14ac:dyDescent="0.2">
      <c r="A93" t="s">
        <v>173</v>
      </c>
      <c r="B93" t="s">
        <v>174</v>
      </c>
      <c r="C93" t="s">
        <v>1336</v>
      </c>
      <c r="D93" t="str">
        <f t="shared" si="3"/>
        <v>16 September 2019, at 1:07 p.m.</v>
      </c>
      <c r="E93" t="str">
        <f t="shared" si="2"/>
        <v>16 September 2019</v>
      </c>
      <c r="F93" t="s">
        <v>2265</v>
      </c>
      <c r="G93" t="s">
        <v>2415</v>
      </c>
      <c r="H93" t="s">
        <v>2676</v>
      </c>
    </row>
    <row r="94" spans="1:8" x14ac:dyDescent="0.2">
      <c r="A94" t="s">
        <v>175</v>
      </c>
      <c r="B94" t="s">
        <v>176</v>
      </c>
      <c r="C94" t="s">
        <v>1337</v>
      </c>
      <c r="D94" t="str">
        <f t="shared" si="3"/>
        <v>16 September 2019, at 1:02 p.m.</v>
      </c>
      <c r="E94" t="str">
        <f t="shared" si="2"/>
        <v>16 September 2019</v>
      </c>
      <c r="F94" t="s">
        <v>1719</v>
      </c>
      <c r="G94" t="s">
        <v>2415</v>
      </c>
      <c r="H94" t="s">
        <v>2676</v>
      </c>
    </row>
    <row r="95" spans="1:8" x14ac:dyDescent="0.2">
      <c r="A95" t="e">
        <f>+++++BEST RECRUITING APPLETREE+++++HIGH SALARY POSITIONS in Korea &amp; China</f>
        <v>#NAME?</v>
      </c>
      <c r="B95" t="s">
        <v>177</v>
      </c>
      <c r="C95" t="s">
        <v>1338</v>
      </c>
      <c r="D95" t="str">
        <f t="shared" si="3"/>
        <v>16 September 2019, at 1:00 p.m.</v>
      </c>
      <c r="E95" t="str">
        <f t="shared" si="2"/>
        <v>16 September 2019</v>
      </c>
      <c r="F95" t="s">
        <v>2281</v>
      </c>
      <c r="G95" t="s">
        <v>2415</v>
      </c>
      <c r="H95" t="s">
        <v>2676</v>
      </c>
    </row>
    <row r="96" spans="1:8" x14ac:dyDescent="0.2">
      <c r="A96" t="s">
        <v>164</v>
      </c>
      <c r="B96" t="s">
        <v>178</v>
      </c>
      <c r="C96" t="s">
        <v>1339</v>
      </c>
      <c r="D96" t="str">
        <f t="shared" si="3"/>
        <v>16 September 2019, at 12:58 p.m.</v>
      </c>
      <c r="E96" t="str">
        <f t="shared" si="2"/>
        <v>16 September 2019</v>
      </c>
      <c r="F96" t="s">
        <v>1727</v>
      </c>
      <c r="G96" t="s">
        <v>2415</v>
      </c>
      <c r="H96" t="s">
        <v>2676</v>
      </c>
    </row>
    <row r="97" spans="1:8" x14ac:dyDescent="0.2">
      <c r="A97" t="s">
        <v>54</v>
      </c>
      <c r="B97" t="s">
        <v>179</v>
      </c>
      <c r="C97" t="s">
        <v>1340</v>
      </c>
      <c r="D97" t="str">
        <f t="shared" si="3"/>
        <v>16 September 2019, at 12:56 p.m.</v>
      </c>
      <c r="E97" t="str">
        <f t="shared" si="2"/>
        <v>16 September 2019</v>
      </c>
      <c r="F97" t="s">
        <v>2286</v>
      </c>
      <c r="G97" t="s">
        <v>2415</v>
      </c>
      <c r="H97" t="s">
        <v>2676</v>
      </c>
    </row>
    <row r="98" spans="1:8" x14ac:dyDescent="0.2">
      <c r="A98" t="s">
        <v>180</v>
      </c>
      <c r="B98" t="s">
        <v>181</v>
      </c>
      <c r="C98" t="s">
        <v>1341</v>
      </c>
      <c r="D98" t="str">
        <f t="shared" si="3"/>
        <v>16 September 2019, at 12:46 p.m.</v>
      </c>
      <c r="E98" t="str">
        <f t="shared" si="2"/>
        <v>16 September 2019</v>
      </c>
      <c r="F98" t="s">
        <v>1721</v>
      </c>
      <c r="G98" t="s">
        <v>2415</v>
      </c>
      <c r="H98" t="s">
        <v>2676</v>
      </c>
    </row>
    <row r="99" spans="1:8" x14ac:dyDescent="0.2">
      <c r="A99" t="s">
        <v>182</v>
      </c>
      <c r="B99" t="s">
        <v>183</v>
      </c>
      <c r="C99" t="s">
        <v>1342</v>
      </c>
      <c r="D99" t="str">
        <f t="shared" si="3"/>
        <v>16 September 2019, at 12:41 p.m.</v>
      </c>
      <c r="E99" t="str">
        <f t="shared" si="2"/>
        <v>16 September 2019</v>
      </c>
      <c r="F99" t="s">
        <v>2319</v>
      </c>
      <c r="G99" t="s">
        <v>2415</v>
      </c>
      <c r="H99" t="s">
        <v>2676</v>
      </c>
    </row>
    <row r="100" spans="1:8" x14ac:dyDescent="0.2">
      <c r="A100" t="s">
        <v>38</v>
      </c>
      <c r="B100" t="s">
        <v>184</v>
      </c>
      <c r="C100" t="s">
        <v>1343</v>
      </c>
      <c r="D100" t="str">
        <f t="shared" si="3"/>
        <v>16 September 2019, at 12:36 p.m.</v>
      </c>
      <c r="E100" t="str">
        <f t="shared" si="2"/>
        <v>16 September 2019</v>
      </c>
      <c r="F100" t="s">
        <v>2280</v>
      </c>
      <c r="G100" t="s">
        <v>2415</v>
      </c>
      <c r="H100" t="s">
        <v>2676</v>
      </c>
    </row>
    <row r="101" spans="1:8" x14ac:dyDescent="0.2">
      <c r="A101" t="s">
        <v>185</v>
      </c>
      <c r="B101" t="s">
        <v>186</v>
      </c>
      <c r="C101" t="s">
        <v>1344</v>
      </c>
      <c r="D101" t="str">
        <f t="shared" si="3"/>
        <v>15 September 2019, at 1:59 a.m.</v>
      </c>
      <c r="E101" t="str">
        <f t="shared" si="2"/>
        <v>15 September 2019</v>
      </c>
      <c r="F101" t="s">
        <v>2266</v>
      </c>
      <c r="G101" t="s">
        <v>2416</v>
      </c>
      <c r="H101" t="s">
        <v>2676</v>
      </c>
    </row>
    <row r="102" spans="1:8" x14ac:dyDescent="0.2">
      <c r="A102" t="s">
        <v>187</v>
      </c>
      <c r="B102" t="s">
        <v>188</v>
      </c>
      <c r="C102" t="s">
        <v>1345</v>
      </c>
      <c r="D102" t="str">
        <f t="shared" si="3"/>
        <v>15 September 2019, at 1:57 a.m.</v>
      </c>
      <c r="E102" t="str">
        <f t="shared" si="2"/>
        <v>15 September 2019</v>
      </c>
      <c r="F102" t="s">
        <v>2278</v>
      </c>
      <c r="G102" t="s">
        <v>2416</v>
      </c>
      <c r="H102" t="s">
        <v>2676</v>
      </c>
    </row>
    <row r="103" spans="1:8" x14ac:dyDescent="0.2">
      <c r="A103" t="s">
        <v>189</v>
      </c>
      <c r="B103" t="s">
        <v>190</v>
      </c>
      <c r="C103" t="s">
        <v>1346</v>
      </c>
      <c r="D103" t="str">
        <f t="shared" si="3"/>
        <v>15 September 2019, at 1:54 a.m.</v>
      </c>
      <c r="E103" t="str">
        <f t="shared" si="2"/>
        <v>15 September 2019</v>
      </c>
      <c r="F103" t="s">
        <v>1844</v>
      </c>
      <c r="G103" t="s">
        <v>2416</v>
      </c>
      <c r="H103" t="s">
        <v>2676</v>
      </c>
    </row>
    <row r="104" spans="1:8" x14ac:dyDescent="0.2">
      <c r="A104" t="s">
        <v>191</v>
      </c>
      <c r="B104" t="s">
        <v>192</v>
      </c>
      <c r="C104" t="s">
        <v>1347</v>
      </c>
      <c r="D104" t="str">
        <f t="shared" si="3"/>
        <v>14 September 2019, at 8:05 p.m.</v>
      </c>
      <c r="E104" t="str">
        <f t="shared" si="2"/>
        <v>14 September 2019</v>
      </c>
      <c r="F104" t="s">
        <v>2288</v>
      </c>
      <c r="G104" t="s">
        <v>2417</v>
      </c>
      <c r="H104" t="s">
        <v>2676</v>
      </c>
    </row>
    <row r="105" spans="1:8" x14ac:dyDescent="0.2">
      <c r="A105" t="s">
        <v>193</v>
      </c>
      <c r="B105" t="s">
        <v>194</v>
      </c>
      <c r="C105" t="s">
        <v>1348</v>
      </c>
      <c r="D105" t="str">
        <f t="shared" si="3"/>
        <v>14 September 2019, at 5:03 a.m.</v>
      </c>
      <c r="E105" t="str">
        <f t="shared" si="2"/>
        <v>14 September 2019</v>
      </c>
      <c r="F105" t="s">
        <v>2289</v>
      </c>
      <c r="G105" t="s">
        <v>2417</v>
      </c>
      <c r="H105" t="s">
        <v>2676</v>
      </c>
    </row>
    <row r="106" spans="1:8" x14ac:dyDescent="0.2">
      <c r="A106" t="s">
        <v>195</v>
      </c>
      <c r="B106" t="s">
        <v>196</v>
      </c>
      <c r="C106" t="s">
        <v>1349</v>
      </c>
      <c r="D106" t="str">
        <f t="shared" si="3"/>
        <v>12 September 2019, at 7:12 p.m.</v>
      </c>
      <c r="E106" t="str">
        <f t="shared" si="2"/>
        <v>12 September 2019</v>
      </c>
      <c r="F106" t="s">
        <v>2269</v>
      </c>
      <c r="G106" t="s">
        <v>2418</v>
      </c>
      <c r="H106" t="s">
        <v>2676</v>
      </c>
    </row>
    <row r="107" spans="1:8" x14ac:dyDescent="0.2">
      <c r="A107" t="s">
        <v>197</v>
      </c>
      <c r="B107" t="s">
        <v>198</v>
      </c>
      <c r="C107" t="s">
        <v>1350</v>
      </c>
      <c r="D107" t="str">
        <f t="shared" si="3"/>
        <v>12 September 2019, at 6:06 a.m.</v>
      </c>
      <c r="E107" t="str">
        <f t="shared" si="2"/>
        <v>12 September 2019</v>
      </c>
      <c r="F107" t="s">
        <v>2303</v>
      </c>
      <c r="G107" t="s">
        <v>2418</v>
      </c>
      <c r="H107" t="s">
        <v>2676</v>
      </c>
    </row>
    <row r="108" spans="1:8" x14ac:dyDescent="0.2">
      <c r="A108" t="s">
        <v>199</v>
      </c>
      <c r="B108" t="s">
        <v>200</v>
      </c>
      <c r="C108" t="s">
        <v>1351</v>
      </c>
      <c r="D108" t="str">
        <f t="shared" si="3"/>
        <v>11 September 2019, at 5:04 p.m.</v>
      </c>
      <c r="E108" t="str">
        <f t="shared" si="2"/>
        <v>11 September 2019</v>
      </c>
      <c r="F108" t="s">
        <v>2320</v>
      </c>
      <c r="G108" t="s">
        <v>2419</v>
      </c>
      <c r="H108" t="s">
        <v>2676</v>
      </c>
    </row>
    <row r="109" spans="1:8" x14ac:dyDescent="0.2">
      <c r="A109" t="s">
        <v>201</v>
      </c>
      <c r="B109" t="s">
        <v>202</v>
      </c>
      <c r="C109" t="s">
        <v>1352</v>
      </c>
      <c r="D109" t="str">
        <f t="shared" si="3"/>
        <v>11 September 2019, at 6:44 a.m.</v>
      </c>
      <c r="E109" t="str">
        <f t="shared" si="2"/>
        <v>11 September 2019</v>
      </c>
      <c r="F109" t="s">
        <v>1725</v>
      </c>
      <c r="G109" t="s">
        <v>2419</v>
      </c>
      <c r="H109" t="s">
        <v>2676</v>
      </c>
    </row>
    <row r="110" spans="1:8" x14ac:dyDescent="0.2">
      <c r="A110" t="s">
        <v>203</v>
      </c>
      <c r="B110" t="s">
        <v>204</v>
      </c>
      <c r="C110" t="s">
        <v>1353</v>
      </c>
      <c r="D110" t="str">
        <f t="shared" si="3"/>
        <v>11 September 2019, at 6:21 a.m.</v>
      </c>
      <c r="E110" t="str">
        <f t="shared" si="2"/>
        <v>11 September 2019</v>
      </c>
      <c r="F110" t="s">
        <v>2321</v>
      </c>
      <c r="G110" t="s">
        <v>2419</v>
      </c>
      <c r="H110" t="s">
        <v>2676</v>
      </c>
    </row>
    <row r="111" spans="1:8" x14ac:dyDescent="0.2">
      <c r="A111" t="s">
        <v>42</v>
      </c>
      <c r="B111" t="s">
        <v>205</v>
      </c>
      <c r="C111" t="s">
        <v>1354</v>
      </c>
      <c r="D111" t="str">
        <f t="shared" si="3"/>
        <v>11 September 2019, at 6:20 a.m.</v>
      </c>
      <c r="E111" t="str">
        <f t="shared" si="2"/>
        <v>11 September 2019</v>
      </c>
      <c r="F111" t="s">
        <v>1777</v>
      </c>
      <c r="G111" t="s">
        <v>2419</v>
      </c>
      <c r="H111" t="s">
        <v>2676</v>
      </c>
    </row>
    <row r="112" spans="1:8" x14ac:dyDescent="0.2">
      <c r="A112" t="s">
        <v>164</v>
      </c>
      <c r="B112" t="s">
        <v>206</v>
      </c>
      <c r="C112" t="s">
        <v>1355</v>
      </c>
      <c r="D112" t="str">
        <f t="shared" si="3"/>
        <v>10 September 2019, at 8:09 p.m.</v>
      </c>
      <c r="E112" t="str">
        <f t="shared" si="2"/>
        <v>10 September 2019</v>
      </c>
      <c r="F112" t="s">
        <v>1727</v>
      </c>
      <c r="G112" t="s">
        <v>2420</v>
      </c>
      <c r="H112" t="s">
        <v>2676</v>
      </c>
    </row>
    <row r="113" spans="1:8" x14ac:dyDescent="0.2">
      <c r="A113" t="s">
        <v>42</v>
      </c>
      <c r="B113" t="s">
        <v>207</v>
      </c>
      <c r="C113" t="s">
        <v>1356</v>
      </c>
      <c r="D113" t="str">
        <f t="shared" si="3"/>
        <v>10 September 2019, at 5:49 a.m.</v>
      </c>
      <c r="E113" t="str">
        <f t="shared" si="2"/>
        <v>10 September 2019</v>
      </c>
      <c r="F113" t="s">
        <v>1777</v>
      </c>
      <c r="G113" t="s">
        <v>2420</v>
      </c>
      <c r="H113" t="s">
        <v>2676</v>
      </c>
    </row>
    <row r="114" spans="1:8" x14ac:dyDescent="0.2">
      <c r="A114" t="s">
        <v>73</v>
      </c>
      <c r="B114" t="s">
        <v>208</v>
      </c>
      <c r="C114" t="s">
        <v>1357</v>
      </c>
      <c r="D114" t="str">
        <f t="shared" si="3"/>
        <v>10 September 2019, at 5:42 a.m.</v>
      </c>
      <c r="E114" t="str">
        <f t="shared" si="2"/>
        <v>10 September 2019</v>
      </c>
      <c r="F114" t="s">
        <v>2293</v>
      </c>
      <c r="G114" t="s">
        <v>2420</v>
      </c>
      <c r="H114" t="s">
        <v>2676</v>
      </c>
    </row>
    <row r="115" spans="1:8" x14ac:dyDescent="0.2">
      <c r="A115" t="s">
        <v>209</v>
      </c>
      <c r="B115" t="s">
        <v>210</v>
      </c>
      <c r="C115" t="s">
        <v>1358</v>
      </c>
      <c r="D115" t="str">
        <f t="shared" si="3"/>
        <v>10 September 2019, at 5:36 a.m.</v>
      </c>
      <c r="E115" t="str">
        <f t="shared" si="2"/>
        <v>10 September 2019</v>
      </c>
      <c r="F115" t="s">
        <v>1757</v>
      </c>
      <c r="G115" t="s">
        <v>2420</v>
      </c>
      <c r="H115" t="s">
        <v>2676</v>
      </c>
    </row>
    <row r="116" spans="1:8" x14ac:dyDescent="0.2">
      <c r="A116" t="s">
        <v>211</v>
      </c>
      <c r="B116" t="s">
        <v>212</v>
      </c>
      <c r="C116" t="s">
        <v>1359</v>
      </c>
      <c r="D116" t="str">
        <f t="shared" si="3"/>
        <v>9 September 2019, at 7:06 p.m.</v>
      </c>
      <c r="E116" t="str">
        <f t="shared" si="2"/>
        <v>9 September 2019</v>
      </c>
      <c r="F116" t="s">
        <v>2322</v>
      </c>
      <c r="G116" t="s">
        <v>2421</v>
      </c>
      <c r="H116" t="s">
        <v>2676</v>
      </c>
    </row>
    <row r="117" spans="1:8" x14ac:dyDescent="0.2">
      <c r="A117" t="s">
        <v>213</v>
      </c>
      <c r="B117" t="s">
        <v>214</v>
      </c>
      <c r="C117" t="s">
        <v>1360</v>
      </c>
      <c r="D117" t="str">
        <f t="shared" si="3"/>
        <v>9 September 2019, at 2:34 a.m.</v>
      </c>
      <c r="E117" t="str">
        <f t="shared" si="2"/>
        <v>9 September 2019</v>
      </c>
      <c r="F117" t="s">
        <v>2268</v>
      </c>
      <c r="G117" t="s">
        <v>2421</v>
      </c>
      <c r="H117" t="s">
        <v>2676</v>
      </c>
    </row>
    <row r="118" spans="1:8" x14ac:dyDescent="0.2">
      <c r="A118" t="s">
        <v>215</v>
      </c>
      <c r="B118" t="s">
        <v>216</v>
      </c>
      <c r="C118" t="s">
        <v>1361</v>
      </c>
      <c r="D118" t="str">
        <f t="shared" si="3"/>
        <v>9 September 2019, at 2:31 a.m.</v>
      </c>
      <c r="E118" t="str">
        <f t="shared" si="2"/>
        <v>9 September 2019</v>
      </c>
      <c r="F118" t="s">
        <v>2281</v>
      </c>
      <c r="G118" t="s">
        <v>2421</v>
      </c>
      <c r="H118" t="s">
        <v>2676</v>
      </c>
    </row>
    <row r="119" spans="1:8" x14ac:dyDescent="0.2">
      <c r="A119" t="s">
        <v>217</v>
      </c>
      <c r="B119" t="s">
        <v>218</v>
      </c>
      <c r="C119" t="s">
        <v>1362</v>
      </c>
      <c r="D119" t="str">
        <f t="shared" si="3"/>
        <v>9 September 2019, at 2:29 a.m.</v>
      </c>
      <c r="E119" t="str">
        <f t="shared" si="2"/>
        <v>9 September 2019</v>
      </c>
      <c r="F119" t="s">
        <v>2323</v>
      </c>
      <c r="G119" t="s">
        <v>2421</v>
      </c>
      <c r="H119" t="s">
        <v>2676</v>
      </c>
    </row>
    <row r="120" spans="1:8" x14ac:dyDescent="0.2">
      <c r="A120" t="s">
        <v>219</v>
      </c>
      <c r="B120" t="s">
        <v>220</v>
      </c>
      <c r="C120" t="s">
        <v>1363</v>
      </c>
      <c r="D120" t="str">
        <f t="shared" si="3"/>
        <v>8 September 2019, at 8:17 p.m.</v>
      </c>
      <c r="E120" t="str">
        <f t="shared" si="2"/>
        <v>8 September 2019</v>
      </c>
      <c r="F120" t="s">
        <v>1730</v>
      </c>
      <c r="G120" t="s">
        <v>2422</v>
      </c>
      <c r="H120" t="s">
        <v>2676</v>
      </c>
    </row>
    <row r="121" spans="1:8" x14ac:dyDescent="0.2">
      <c r="A121" t="s">
        <v>221</v>
      </c>
      <c r="B121" t="s">
        <v>222</v>
      </c>
      <c r="C121" t="s">
        <v>1364</v>
      </c>
      <c r="D121" t="str">
        <f t="shared" si="3"/>
        <v>8 September 2019, at 8:16 p.m.</v>
      </c>
      <c r="E121" t="str">
        <f t="shared" si="2"/>
        <v>8 September 2019</v>
      </c>
      <c r="F121" t="s">
        <v>1786</v>
      </c>
      <c r="G121" t="s">
        <v>2422</v>
      </c>
      <c r="H121" t="s">
        <v>2676</v>
      </c>
    </row>
    <row r="122" spans="1:8" x14ac:dyDescent="0.2">
      <c r="A122" t="s">
        <v>223</v>
      </c>
      <c r="B122" t="s">
        <v>224</v>
      </c>
      <c r="C122" t="s">
        <v>1365</v>
      </c>
      <c r="D122" t="str">
        <f t="shared" si="3"/>
        <v>8 September 2019, at 8:14 p.m.</v>
      </c>
      <c r="E122" t="str">
        <f t="shared" si="2"/>
        <v>8 September 2019</v>
      </c>
      <c r="F122" t="s">
        <v>2275</v>
      </c>
      <c r="G122" t="s">
        <v>2422</v>
      </c>
      <c r="H122" t="s">
        <v>2676</v>
      </c>
    </row>
    <row r="123" spans="1:8" x14ac:dyDescent="0.2">
      <c r="A123" t="s">
        <v>54</v>
      </c>
      <c r="B123" t="s">
        <v>225</v>
      </c>
      <c r="C123" t="s">
        <v>1366</v>
      </c>
      <c r="D123" t="str">
        <f t="shared" si="3"/>
        <v>8 September 2019, at 6:25 a.m.</v>
      </c>
      <c r="E123" t="str">
        <f t="shared" si="2"/>
        <v>8 September 2019</v>
      </c>
      <c r="F123" t="s">
        <v>2286</v>
      </c>
      <c r="G123" t="s">
        <v>2422</v>
      </c>
      <c r="H123" t="s">
        <v>2676</v>
      </c>
    </row>
    <row r="124" spans="1:8" x14ac:dyDescent="0.2">
      <c r="A124" t="s">
        <v>189</v>
      </c>
      <c r="B124" t="s">
        <v>226</v>
      </c>
      <c r="C124" t="s">
        <v>1367</v>
      </c>
      <c r="D124" t="str">
        <f t="shared" si="3"/>
        <v>7 September 2019, at 7:51 p.m.</v>
      </c>
      <c r="E124" t="str">
        <f t="shared" si="2"/>
        <v>7 September 2019</v>
      </c>
      <c r="F124" t="s">
        <v>1844</v>
      </c>
      <c r="G124" t="s">
        <v>2423</v>
      </c>
      <c r="H124" t="s">
        <v>2676</v>
      </c>
    </row>
    <row r="125" spans="1:8" x14ac:dyDescent="0.2">
      <c r="A125" t="s">
        <v>42</v>
      </c>
      <c r="B125" t="s">
        <v>227</v>
      </c>
      <c r="C125" t="s">
        <v>1368</v>
      </c>
      <c r="D125" t="str">
        <f t="shared" si="3"/>
        <v>7 September 2019, at 5:21 a.m.</v>
      </c>
      <c r="E125" t="str">
        <f t="shared" si="2"/>
        <v>7 September 2019</v>
      </c>
      <c r="F125" t="s">
        <v>1777</v>
      </c>
      <c r="G125" t="s">
        <v>2423</v>
      </c>
      <c r="H125" t="s">
        <v>2676</v>
      </c>
    </row>
    <row r="126" spans="1:8" x14ac:dyDescent="0.2">
      <c r="A126" t="s">
        <v>193</v>
      </c>
      <c r="B126" t="s">
        <v>228</v>
      </c>
      <c r="C126" t="s">
        <v>1369</v>
      </c>
      <c r="D126" t="str">
        <f t="shared" si="3"/>
        <v>7 September 2019, at 5:17 a.m.</v>
      </c>
      <c r="E126" t="str">
        <f t="shared" si="2"/>
        <v>7 September 2019</v>
      </c>
      <c r="F126" t="s">
        <v>2289</v>
      </c>
      <c r="G126" t="s">
        <v>2423</v>
      </c>
      <c r="H126" t="s">
        <v>2676</v>
      </c>
    </row>
    <row r="127" spans="1:8" x14ac:dyDescent="0.2">
      <c r="A127" t="s">
        <v>164</v>
      </c>
      <c r="B127" t="s">
        <v>229</v>
      </c>
      <c r="C127" t="s">
        <v>1370</v>
      </c>
      <c r="D127" t="str">
        <f t="shared" si="3"/>
        <v>6 September 2019, at 6:40 p.m.</v>
      </c>
      <c r="E127" t="str">
        <f t="shared" si="2"/>
        <v>6 September 2019</v>
      </c>
      <c r="F127" t="s">
        <v>1727</v>
      </c>
      <c r="G127" t="s">
        <v>2424</v>
      </c>
      <c r="H127" t="s">
        <v>2676</v>
      </c>
    </row>
    <row r="128" spans="1:8" x14ac:dyDescent="0.2">
      <c r="A128" t="s">
        <v>230</v>
      </c>
      <c r="B128" t="s">
        <v>231</v>
      </c>
      <c r="C128" t="s">
        <v>1371</v>
      </c>
      <c r="D128" t="str">
        <f t="shared" si="3"/>
        <v>6 September 2019, at 6:38 p.m.</v>
      </c>
      <c r="E128" t="str">
        <f t="shared" ref="E128:E190" si="4">LEFT(D128,FIND("9,",D128))</f>
        <v>6 September 2019</v>
      </c>
      <c r="F128" t="s">
        <v>2278</v>
      </c>
      <c r="G128" t="s">
        <v>2424</v>
      </c>
      <c r="H128" t="s">
        <v>2676</v>
      </c>
    </row>
    <row r="129" spans="1:8" x14ac:dyDescent="0.2">
      <c r="A129" t="s">
        <v>232</v>
      </c>
      <c r="B129" t="s">
        <v>233</v>
      </c>
      <c r="C129" t="s">
        <v>1372</v>
      </c>
      <c r="D129" t="str">
        <f t="shared" si="3"/>
        <v>6 September 2019, at 6:44 a.m.</v>
      </c>
      <c r="E129" t="str">
        <f t="shared" si="4"/>
        <v>6 September 2019</v>
      </c>
      <c r="F129" t="s">
        <v>2324</v>
      </c>
      <c r="G129" t="s">
        <v>2424</v>
      </c>
      <c r="H129" t="s">
        <v>2676</v>
      </c>
    </row>
    <row r="130" spans="1:8" x14ac:dyDescent="0.2">
      <c r="A130" t="s">
        <v>234</v>
      </c>
      <c r="B130" t="s">
        <v>235</v>
      </c>
      <c r="C130" t="s">
        <v>1373</v>
      </c>
      <c r="D130" t="str">
        <f t="shared" ref="D130:D193" si="5">RIGHT(C130,LEN(C130)-(4+FIND("day,",C130)))</f>
        <v>5 September 2019, at 7:53 p.m.</v>
      </c>
      <c r="E130" t="str">
        <f t="shared" si="4"/>
        <v>5 September 2019</v>
      </c>
      <c r="F130" t="s">
        <v>2325</v>
      </c>
      <c r="G130" t="s">
        <v>2425</v>
      </c>
      <c r="H130" t="s">
        <v>2676</v>
      </c>
    </row>
    <row r="131" spans="1:8" x14ac:dyDescent="0.2">
      <c r="A131" t="s">
        <v>236</v>
      </c>
      <c r="B131" t="s">
        <v>237</v>
      </c>
      <c r="C131" t="s">
        <v>1374</v>
      </c>
      <c r="D131" t="str">
        <f t="shared" si="5"/>
        <v>5 September 2019, at 6:56 a.m.</v>
      </c>
      <c r="E131" t="str">
        <f t="shared" si="4"/>
        <v>5 September 2019</v>
      </c>
      <c r="F131" t="s">
        <v>2326</v>
      </c>
      <c r="G131" t="s">
        <v>2425</v>
      </c>
      <c r="H131" t="s">
        <v>2676</v>
      </c>
    </row>
    <row r="132" spans="1:8" x14ac:dyDescent="0.2">
      <c r="A132" t="s">
        <v>137</v>
      </c>
      <c r="B132" t="s">
        <v>238</v>
      </c>
      <c r="C132" t="s">
        <v>1375</v>
      </c>
      <c r="D132" t="str">
        <f t="shared" si="5"/>
        <v>5 September 2019, at 6:19 a.m.</v>
      </c>
      <c r="E132" t="str">
        <f t="shared" si="4"/>
        <v>5 September 2019</v>
      </c>
      <c r="F132" t="s">
        <v>2327</v>
      </c>
      <c r="G132" t="s">
        <v>2425</v>
      </c>
      <c r="H132" t="s">
        <v>2676</v>
      </c>
    </row>
    <row r="133" spans="1:8" x14ac:dyDescent="0.2">
      <c r="A133" t="s">
        <v>239</v>
      </c>
      <c r="B133" t="s">
        <v>240</v>
      </c>
      <c r="C133" t="s">
        <v>1376</v>
      </c>
      <c r="D133" t="str">
        <f t="shared" si="5"/>
        <v>5 September 2019, at 6:12 a.m.</v>
      </c>
      <c r="E133" t="str">
        <f t="shared" si="4"/>
        <v>5 September 2019</v>
      </c>
      <c r="F133" t="s">
        <v>2328</v>
      </c>
      <c r="G133" t="s">
        <v>2425</v>
      </c>
      <c r="H133" t="s">
        <v>2676</v>
      </c>
    </row>
    <row r="134" spans="1:8" x14ac:dyDescent="0.2">
      <c r="A134" t="s">
        <v>241</v>
      </c>
      <c r="B134" t="s">
        <v>242</v>
      </c>
      <c r="C134" t="s">
        <v>1377</v>
      </c>
      <c r="D134" t="str">
        <f t="shared" si="5"/>
        <v>5 September 2019, at 6:03 a.m.</v>
      </c>
      <c r="E134" t="str">
        <f t="shared" si="4"/>
        <v>5 September 2019</v>
      </c>
      <c r="F134" t="s">
        <v>2329</v>
      </c>
      <c r="G134" t="s">
        <v>2425</v>
      </c>
      <c r="H134" t="s">
        <v>2676</v>
      </c>
    </row>
    <row r="135" spans="1:8" x14ac:dyDescent="0.2">
      <c r="A135" t="s">
        <v>48</v>
      </c>
      <c r="B135" t="s">
        <v>243</v>
      </c>
      <c r="C135" t="s">
        <v>1378</v>
      </c>
      <c r="D135" t="str">
        <f t="shared" si="5"/>
        <v>4 September 2019, at 7:25 p.m.</v>
      </c>
      <c r="E135" t="str">
        <f t="shared" si="4"/>
        <v>4 September 2019</v>
      </c>
      <c r="F135" t="s">
        <v>2284</v>
      </c>
      <c r="G135" t="s">
        <v>2426</v>
      </c>
      <c r="H135" t="s">
        <v>2676</v>
      </c>
    </row>
    <row r="136" spans="1:8" x14ac:dyDescent="0.2">
      <c r="A136" t="s">
        <v>173</v>
      </c>
      <c r="B136" t="s">
        <v>244</v>
      </c>
      <c r="C136" t="s">
        <v>1379</v>
      </c>
      <c r="D136" t="str">
        <f t="shared" si="5"/>
        <v>4 September 2019, at 1:10 a.m.</v>
      </c>
      <c r="E136" t="str">
        <f t="shared" si="4"/>
        <v>4 September 2019</v>
      </c>
      <c r="F136" t="s">
        <v>2265</v>
      </c>
      <c r="G136" t="s">
        <v>2426</v>
      </c>
      <c r="H136" t="s">
        <v>2676</v>
      </c>
    </row>
    <row r="137" spans="1:8" x14ac:dyDescent="0.2">
      <c r="A137" t="s">
        <v>245</v>
      </c>
      <c r="B137" t="s">
        <v>246</v>
      </c>
      <c r="C137" t="s">
        <v>1380</v>
      </c>
      <c r="D137" t="str">
        <f t="shared" si="5"/>
        <v>4 September 2019, at 1:03 a.m.</v>
      </c>
      <c r="E137" t="str">
        <f t="shared" si="4"/>
        <v>4 September 2019</v>
      </c>
      <c r="F137" t="s">
        <v>2330</v>
      </c>
      <c r="G137" t="s">
        <v>2426</v>
      </c>
      <c r="H137" t="s">
        <v>2676</v>
      </c>
    </row>
    <row r="138" spans="1:8" x14ac:dyDescent="0.2">
      <c r="A138" t="s">
        <v>164</v>
      </c>
      <c r="B138" t="s">
        <v>247</v>
      </c>
      <c r="C138" t="s">
        <v>1381</v>
      </c>
      <c r="D138" t="str">
        <f t="shared" si="5"/>
        <v>3 September 2019, at 7:00 p.m.</v>
      </c>
      <c r="E138" t="str">
        <f t="shared" si="4"/>
        <v>3 September 2019</v>
      </c>
      <c r="F138" t="s">
        <v>1727</v>
      </c>
      <c r="G138" t="s">
        <v>2427</v>
      </c>
      <c r="H138" t="s">
        <v>2676</v>
      </c>
    </row>
    <row r="139" spans="1:8" x14ac:dyDescent="0.2">
      <c r="A139" t="s">
        <v>248</v>
      </c>
      <c r="B139" t="s">
        <v>249</v>
      </c>
      <c r="C139" t="s">
        <v>1382</v>
      </c>
      <c r="D139" t="str">
        <f t="shared" si="5"/>
        <v>3 September 2019, at 6:56 p.m.</v>
      </c>
      <c r="E139" t="str">
        <f t="shared" si="4"/>
        <v>3 September 2019</v>
      </c>
      <c r="F139" t="s">
        <v>2303</v>
      </c>
      <c r="G139" t="s">
        <v>2427</v>
      </c>
      <c r="H139" t="s">
        <v>2676</v>
      </c>
    </row>
    <row r="140" spans="1:8" x14ac:dyDescent="0.2">
      <c r="A140" t="s">
        <v>250</v>
      </c>
      <c r="B140" t="s">
        <v>251</v>
      </c>
      <c r="C140" t="s">
        <v>1383</v>
      </c>
      <c r="D140" t="str">
        <f t="shared" si="5"/>
        <v>3 September 2019, at 6:13 a.m.</v>
      </c>
      <c r="E140" t="str">
        <f t="shared" si="4"/>
        <v>3 September 2019</v>
      </c>
      <c r="F140" t="s">
        <v>2269</v>
      </c>
      <c r="G140" t="s">
        <v>2427</v>
      </c>
      <c r="H140" t="s">
        <v>2676</v>
      </c>
    </row>
    <row r="141" spans="1:8" x14ac:dyDescent="0.2">
      <c r="A141" t="s">
        <v>252</v>
      </c>
      <c r="B141" t="s">
        <v>253</v>
      </c>
      <c r="C141" t="s">
        <v>1384</v>
      </c>
      <c r="D141" t="str">
        <f t="shared" si="5"/>
        <v>3 September 2019, at 5:56 a.m.</v>
      </c>
      <c r="E141" t="str">
        <f t="shared" si="4"/>
        <v>3 September 2019</v>
      </c>
      <c r="F141" t="s">
        <v>2331</v>
      </c>
      <c r="G141" t="s">
        <v>2427</v>
      </c>
      <c r="H141" t="s">
        <v>2676</v>
      </c>
    </row>
    <row r="142" spans="1:8" x14ac:dyDescent="0.2">
      <c r="A142" t="s">
        <v>42</v>
      </c>
      <c r="B142" t="s">
        <v>254</v>
      </c>
      <c r="C142" t="s">
        <v>1385</v>
      </c>
      <c r="D142" t="str">
        <f t="shared" si="5"/>
        <v>3 September 2019, at 5:46 a.m.</v>
      </c>
      <c r="E142" t="str">
        <f t="shared" si="4"/>
        <v>3 September 2019</v>
      </c>
      <c r="F142" t="s">
        <v>1777</v>
      </c>
      <c r="G142" t="s">
        <v>2427</v>
      </c>
      <c r="H142" t="s">
        <v>2676</v>
      </c>
    </row>
    <row r="143" spans="1:8" x14ac:dyDescent="0.2">
      <c r="A143" t="s">
        <v>151</v>
      </c>
      <c r="B143" t="s">
        <v>255</v>
      </c>
      <c r="C143" t="s">
        <v>1386</v>
      </c>
      <c r="D143" t="str">
        <f t="shared" si="5"/>
        <v>2 September 2019, at 7:58 p.m.</v>
      </c>
      <c r="E143" t="str">
        <f t="shared" si="4"/>
        <v>2 September 2019</v>
      </c>
      <c r="F143" t="s">
        <v>2314</v>
      </c>
      <c r="G143" t="s">
        <v>2428</v>
      </c>
      <c r="H143" t="s">
        <v>2676</v>
      </c>
    </row>
    <row r="144" spans="1:8" x14ac:dyDescent="0.2">
      <c r="A144" t="s">
        <v>256</v>
      </c>
      <c r="B144" t="s">
        <v>257</v>
      </c>
      <c r="C144" t="s">
        <v>1387</v>
      </c>
      <c r="D144" t="str">
        <f t="shared" si="5"/>
        <v>2 September 2019, at 7:57 p.m.</v>
      </c>
      <c r="E144" t="str">
        <f t="shared" si="4"/>
        <v>2 September 2019</v>
      </c>
      <c r="F144" t="s">
        <v>2279</v>
      </c>
      <c r="G144" t="s">
        <v>2428</v>
      </c>
      <c r="H144" t="s">
        <v>2676</v>
      </c>
    </row>
    <row r="145" spans="1:8" x14ac:dyDescent="0.2">
      <c r="A145" t="s">
        <v>221</v>
      </c>
      <c r="B145" t="s">
        <v>258</v>
      </c>
      <c r="C145" t="s">
        <v>1388</v>
      </c>
      <c r="D145" t="str">
        <f t="shared" si="5"/>
        <v>2 September 2019, at 7:54 p.m.</v>
      </c>
      <c r="E145" t="str">
        <f t="shared" si="4"/>
        <v>2 September 2019</v>
      </c>
      <c r="F145" t="s">
        <v>1786</v>
      </c>
      <c r="G145" t="s">
        <v>2428</v>
      </c>
      <c r="H145" t="s">
        <v>2676</v>
      </c>
    </row>
    <row r="146" spans="1:8" x14ac:dyDescent="0.2">
      <c r="A146" t="s">
        <v>259</v>
      </c>
      <c r="B146" t="s">
        <v>260</v>
      </c>
      <c r="C146" t="s">
        <v>1389</v>
      </c>
      <c r="D146" t="str">
        <f t="shared" si="5"/>
        <v>2 September 2019, at 7:52 p.m.</v>
      </c>
      <c r="E146" t="str">
        <f t="shared" si="4"/>
        <v>2 September 2019</v>
      </c>
      <c r="F146" t="s">
        <v>2275</v>
      </c>
      <c r="G146" t="s">
        <v>2428</v>
      </c>
      <c r="H146" t="s">
        <v>2676</v>
      </c>
    </row>
    <row r="147" spans="1:8" x14ac:dyDescent="0.2">
      <c r="A147" t="s">
        <v>261</v>
      </c>
      <c r="B147" t="s">
        <v>262</v>
      </c>
      <c r="C147" t="s">
        <v>1390</v>
      </c>
      <c r="D147" t="str">
        <f t="shared" si="5"/>
        <v>2 September 2019, at 7:06 a.m.</v>
      </c>
      <c r="E147" t="str">
        <f t="shared" si="4"/>
        <v>2 September 2019</v>
      </c>
      <c r="F147" t="s">
        <v>2266</v>
      </c>
      <c r="G147" t="s">
        <v>2428</v>
      </c>
      <c r="H147" t="s">
        <v>2676</v>
      </c>
    </row>
    <row r="148" spans="1:8" x14ac:dyDescent="0.2">
      <c r="A148" t="s">
        <v>263</v>
      </c>
      <c r="B148" t="s">
        <v>264</v>
      </c>
      <c r="C148" t="s">
        <v>1391</v>
      </c>
      <c r="D148" t="str">
        <f t="shared" si="5"/>
        <v>2 September 2019, at 7:04 a.m.</v>
      </c>
      <c r="E148" t="str">
        <f t="shared" si="4"/>
        <v>2 September 2019</v>
      </c>
      <c r="F148" t="s">
        <v>1725</v>
      </c>
      <c r="G148" t="s">
        <v>2428</v>
      </c>
      <c r="H148" t="s">
        <v>2676</v>
      </c>
    </row>
    <row r="149" spans="1:8" x14ac:dyDescent="0.2">
      <c r="A149" t="s">
        <v>265</v>
      </c>
      <c r="B149" t="s">
        <v>266</v>
      </c>
      <c r="C149" t="s">
        <v>1392</v>
      </c>
      <c r="D149" t="str">
        <f t="shared" si="5"/>
        <v>2 September 2019, at 7:01 a.m.</v>
      </c>
      <c r="E149" t="str">
        <f t="shared" si="4"/>
        <v>2 September 2019</v>
      </c>
      <c r="F149" t="s">
        <v>2307</v>
      </c>
      <c r="G149" t="s">
        <v>2428</v>
      </c>
      <c r="H149" t="s">
        <v>2676</v>
      </c>
    </row>
    <row r="150" spans="1:8" x14ac:dyDescent="0.2">
      <c r="A150" t="s">
        <v>267</v>
      </c>
      <c r="B150" t="s">
        <v>268</v>
      </c>
      <c r="C150" t="s">
        <v>1393</v>
      </c>
      <c r="D150" t="str">
        <f t="shared" si="5"/>
        <v>2 September 2019, at 3:16 a.m.</v>
      </c>
      <c r="E150" t="str">
        <f t="shared" si="4"/>
        <v>2 September 2019</v>
      </c>
      <c r="F150" t="s">
        <v>2280</v>
      </c>
      <c r="G150" t="s">
        <v>2428</v>
      </c>
      <c r="H150" t="s">
        <v>2676</v>
      </c>
    </row>
    <row r="151" spans="1:8" x14ac:dyDescent="0.2">
      <c r="A151" t="s">
        <v>54</v>
      </c>
      <c r="B151" t="s">
        <v>269</v>
      </c>
      <c r="C151" t="s">
        <v>1394</v>
      </c>
      <c r="D151" t="str">
        <f t="shared" si="5"/>
        <v>1 September 2019, at 11:56 p.m.</v>
      </c>
      <c r="E151" t="str">
        <f t="shared" si="4"/>
        <v>1 September 2019</v>
      </c>
      <c r="F151" t="s">
        <v>2286</v>
      </c>
      <c r="G151" t="s">
        <v>2429</v>
      </c>
      <c r="H151" t="s">
        <v>2676</v>
      </c>
    </row>
    <row r="152" spans="1:8" x14ac:dyDescent="0.2">
      <c r="A152" t="s">
        <v>94</v>
      </c>
      <c r="B152" t="s">
        <v>270</v>
      </c>
      <c r="C152" t="s">
        <v>1395</v>
      </c>
      <c r="D152" t="str">
        <f t="shared" si="5"/>
        <v>1 September 2019, at 9:32 p.m.</v>
      </c>
      <c r="E152" t="str">
        <f t="shared" si="4"/>
        <v>1 September 2019</v>
      </c>
      <c r="F152" t="s">
        <v>1709</v>
      </c>
      <c r="G152" t="s">
        <v>2429</v>
      </c>
      <c r="H152" t="s">
        <v>2676</v>
      </c>
    </row>
    <row r="153" spans="1:8" x14ac:dyDescent="0.2">
      <c r="A153" t="s">
        <v>271</v>
      </c>
      <c r="B153" t="s">
        <v>272</v>
      </c>
      <c r="C153" t="s">
        <v>1396</v>
      </c>
      <c r="D153" t="str">
        <f t="shared" si="5"/>
        <v>1 September 2019, at 5:43 a.m.</v>
      </c>
      <c r="E153" t="str">
        <f t="shared" si="4"/>
        <v>1 September 2019</v>
      </c>
      <c r="F153" t="s">
        <v>2274</v>
      </c>
      <c r="G153" t="s">
        <v>2429</v>
      </c>
      <c r="H153" t="s">
        <v>2676</v>
      </c>
    </row>
    <row r="154" spans="1:8" x14ac:dyDescent="0.2">
      <c r="A154" t="s">
        <v>273</v>
      </c>
      <c r="B154" t="s">
        <v>274</v>
      </c>
      <c r="C154" t="s">
        <v>1397</v>
      </c>
      <c r="D154" t="str">
        <f t="shared" si="5"/>
        <v>1 September 2019, at 5:42 a.m.</v>
      </c>
      <c r="E154" t="str">
        <f t="shared" si="4"/>
        <v>1 September 2019</v>
      </c>
      <c r="F154" t="s">
        <v>2278</v>
      </c>
      <c r="G154" t="s">
        <v>2429</v>
      </c>
      <c r="H154" t="s">
        <v>2676</v>
      </c>
    </row>
    <row r="155" spans="1:8" x14ac:dyDescent="0.2">
      <c r="A155" t="s">
        <v>189</v>
      </c>
      <c r="B155" t="s">
        <v>275</v>
      </c>
      <c r="C155" t="s">
        <v>1398</v>
      </c>
      <c r="D155" t="str">
        <f t="shared" si="5"/>
        <v>31 August 2019, at 8:32 p.m.</v>
      </c>
      <c r="E155" t="str">
        <f t="shared" si="4"/>
        <v>31 August 2019</v>
      </c>
      <c r="F155" t="s">
        <v>1844</v>
      </c>
      <c r="G155" t="s">
        <v>2430</v>
      </c>
      <c r="H155" t="s">
        <v>2676</v>
      </c>
    </row>
    <row r="156" spans="1:8" x14ac:dyDescent="0.2">
      <c r="A156" t="s">
        <v>42</v>
      </c>
      <c r="B156" t="s">
        <v>276</v>
      </c>
      <c r="C156" t="s">
        <v>1399</v>
      </c>
      <c r="D156" t="str">
        <f t="shared" si="5"/>
        <v>31 August 2019, at 4:20 a.m.</v>
      </c>
      <c r="E156" t="str">
        <f t="shared" si="4"/>
        <v>31 August 2019</v>
      </c>
      <c r="F156" t="s">
        <v>1777</v>
      </c>
      <c r="G156" t="s">
        <v>2430</v>
      </c>
      <c r="H156" t="s">
        <v>2676</v>
      </c>
    </row>
    <row r="157" spans="1:8" x14ac:dyDescent="0.2">
      <c r="A157" t="s">
        <v>277</v>
      </c>
      <c r="B157" t="s">
        <v>278</v>
      </c>
      <c r="C157" t="s">
        <v>1400</v>
      </c>
      <c r="D157" t="str">
        <f t="shared" si="5"/>
        <v>30 August 2019, at 5:51 a.m.</v>
      </c>
      <c r="E157" t="str">
        <f t="shared" si="4"/>
        <v>30 August 2019</v>
      </c>
      <c r="F157" t="s">
        <v>2332</v>
      </c>
      <c r="G157" t="s">
        <v>2431</v>
      </c>
      <c r="H157" t="s">
        <v>2676</v>
      </c>
    </row>
    <row r="158" spans="1:8" x14ac:dyDescent="0.2">
      <c r="A158" t="s">
        <v>279</v>
      </c>
      <c r="B158" t="s">
        <v>280</v>
      </c>
      <c r="C158" t="s">
        <v>1401</v>
      </c>
      <c r="D158" t="str">
        <f t="shared" si="5"/>
        <v>30 August 2019, at 5:51 a.m.</v>
      </c>
      <c r="E158" t="str">
        <f t="shared" si="4"/>
        <v>30 August 2019</v>
      </c>
      <c r="F158" t="s">
        <v>2276</v>
      </c>
      <c r="G158" t="s">
        <v>2431</v>
      </c>
      <c r="H158" t="s">
        <v>2676</v>
      </c>
    </row>
    <row r="159" spans="1:8" x14ac:dyDescent="0.2">
      <c r="A159" t="s">
        <v>281</v>
      </c>
      <c r="B159" t="s">
        <v>282</v>
      </c>
      <c r="C159" t="s">
        <v>1402</v>
      </c>
      <c r="D159" t="str">
        <f t="shared" si="5"/>
        <v>30 August 2019, at 5:45 a.m.</v>
      </c>
      <c r="E159" t="str">
        <f t="shared" si="4"/>
        <v>30 August 2019</v>
      </c>
      <c r="F159" t="s">
        <v>2303</v>
      </c>
      <c r="G159" t="s">
        <v>2431</v>
      </c>
      <c r="H159" t="s">
        <v>2676</v>
      </c>
    </row>
    <row r="160" spans="1:8" x14ac:dyDescent="0.2">
      <c r="A160" t="s">
        <v>73</v>
      </c>
      <c r="B160" t="s">
        <v>283</v>
      </c>
      <c r="C160" t="s">
        <v>1403</v>
      </c>
      <c r="D160" t="str">
        <f t="shared" si="5"/>
        <v>29 August 2019, at 7:48 p.m.</v>
      </c>
      <c r="E160" t="str">
        <f t="shared" si="4"/>
        <v>29 August 2019</v>
      </c>
      <c r="F160" t="s">
        <v>2293</v>
      </c>
      <c r="G160" t="s">
        <v>2432</v>
      </c>
      <c r="H160" t="s">
        <v>2676</v>
      </c>
    </row>
    <row r="161" spans="1:8" x14ac:dyDescent="0.2">
      <c r="A161" t="s">
        <v>284</v>
      </c>
      <c r="B161" t="s">
        <v>285</v>
      </c>
      <c r="C161" t="s">
        <v>1404</v>
      </c>
      <c r="D161" t="str">
        <f t="shared" si="5"/>
        <v>29 August 2019, at 9:23 a.m.</v>
      </c>
      <c r="E161" t="str">
        <f t="shared" si="4"/>
        <v>29 August 2019</v>
      </c>
      <c r="F161" t="s">
        <v>1757</v>
      </c>
      <c r="G161" t="s">
        <v>2432</v>
      </c>
      <c r="H161" t="s">
        <v>2676</v>
      </c>
    </row>
    <row r="162" spans="1:8" x14ac:dyDescent="0.2">
      <c r="A162" t="s">
        <v>164</v>
      </c>
      <c r="B162" t="s">
        <v>286</v>
      </c>
      <c r="C162" t="s">
        <v>1405</v>
      </c>
      <c r="D162" t="str">
        <f t="shared" si="5"/>
        <v>29 August 2019, at 8:49 a.m.</v>
      </c>
      <c r="E162" t="str">
        <f t="shared" si="4"/>
        <v>29 August 2019</v>
      </c>
      <c r="F162" t="s">
        <v>1727</v>
      </c>
      <c r="G162" t="s">
        <v>2432</v>
      </c>
      <c r="H162" t="s">
        <v>2676</v>
      </c>
    </row>
    <row r="163" spans="1:8" x14ac:dyDescent="0.2">
      <c r="A163" t="s">
        <v>287</v>
      </c>
      <c r="B163" t="s">
        <v>288</v>
      </c>
      <c r="C163" t="s">
        <v>1406</v>
      </c>
      <c r="D163" t="str">
        <f t="shared" si="5"/>
        <v>29 August 2019, at 5:31 a.m.</v>
      </c>
      <c r="E163" t="str">
        <f t="shared" si="4"/>
        <v>29 August 2019</v>
      </c>
      <c r="F163" t="s">
        <v>2333</v>
      </c>
      <c r="G163" t="s">
        <v>2432</v>
      </c>
      <c r="H163" t="s">
        <v>2676</v>
      </c>
    </row>
    <row r="164" spans="1:8" x14ac:dyDescent="0.2">
      <c r="A164" t="s">
        <v>289</v>
      </c>
      <c r="B164" t="s">
        <v>290</v>
      </c>
      <c r="C164" t="s">
        <v>1407</v>
      </c>
      <c r="D164" t="str">
        <f t="shared" si="5"/>
        <v>29 August 2019, at 5:27 a.m.</v>
      </c>
      <c r="E164" t="str">
        <f t="shared" si="4"/>
        <v>29 August 2019</v>
      </c>
      <c r="F164" t="s">
        <v>2289</v>
      </c>
      <c r="G164" t="s">
        <v>2432</v>
      </c>
      <c r="H164" t="s">
        <v>2676</v>
      </c>
    </row>
    <row r="165" spans="1:8" x14ac:dyDescent="0.2">
      <c r="A165" t="s">
        <v>291</v>
      </c>
      <c r="B165" t="s">
        <v>292</v>
      </c>
      <c r="C165" t="s">
        <v>1408</v>
      </c>
      <c r="D165" t="str">
        <f t="shared" si="5"/>
        <v>29 August 2019, at 5:19 a.m.</v>
      </c>
      <c r="E165" t="str">
        <f t="shared" si="4"/>
        <v>29 August 2019</v>
      </c>
      <c r="F165" t="s">
        <v>2334</v>
      </c>
      <c r="G165" t="s">
        <v>2432</v>
      </c>
      <c r="H165" t="s">
        <v>2676</v>
      </c>
    </row>
    <row r="166" spans="1:8" x14ac:dyDescent="0.2">
      <c r="A166" t="s">
        <v>48</v>
      </c>
      <c r="B166" t="s">
        <v>293</v>
      </c>
      <c r="C166" t="s">
        <v>1409</v>
      </c>
      <c r="D166" t="str">
        <f t="shared" si="5"/>
        <v>29 August 2019, at 5:18 a.m.</v>
      </c>
      <c r="E166" t="str">
        <f t="shared" si="4"/>
        <v>29 August 2019</v>
      </c>
      <c r="F166" t="s">
        <v>2284</v>
      </c>
      <c r="G166" t="s">
        <v>2432</v>
      </c>
      <c r="H166" t="s">
        <v>2676</v>
      </c>
    </row>
    <row r="167" spans="1:8" x14ac:dyDescent="0.2">
      <c r="A167" t="e">
        <f>+++++BEST RECRUITING APPLETREE+++++HIGH SALARY POSITIONS in Korea &amp; China</f>
        <v>#NAME?</v>
      </c>
      <c r="B167" t="s">
        <v>294</v>
      </c>
      <c r="C167" t="s">
        <v>1410</v>
      </c>
      <c r="D167" t="str">
        <f t="shared" si="5"/>
        <v>28 August 2019, at 8:31 p.m.</v>
      </c>
      <c r="E167" t="str">
        <f t="shared" si="4"/>
        <v>28 August 2019</v>
      </c>
      <c r="F167" t="s">
        <v>2281</v>
      </c>
      <c r="G167" t="s">
        <v>2433</v>
      </c>
      <c r="H167" t="s">
        <v>2676</v>
      </c>
    </row>
    <row r="168" spans="1:8" x14ac:dyDescent="0.2">
      <c r="A168" t="s">
        <v>199</v>
      </c>
      <c r="B168" t="s">
        <v>295</v>
      </c>
      <c r="C168" t="s">
        <v>1411</v>
      </c>
      <c r="D168" t="str">
        <f t="shared" si="5"/>
        <v>28 August 2019, at 8:26 p.m.</v>
      </c>
      <c r="E168" t="str">
        <f t="shared" si="4"/>
        <v>28 August 2019</v>
      </c>
      <c r="F168" t="s">
        <v>2320</v>
      </c>
      <c r="G168" t="s">
        <v>2433</v>
      </c>
      <c r="H168" t="s">
        <v>2676</v>
      </c>
    </row>
    <row r="169" spans="1:8" x14ac:dyDescent="0.2">
      <c r="A169" t="s">
        <v>296</v>
      </c>
      <c r="B169" t="s">
        <v>297</v>
      </c>
      <c r="C169" t="s">
        <v>1412</v>
      </c>
      <c r="D169" t="str">
        <f t="shared" si="5"/>
        <v>28 August 2019, at 5:49 a.m.</v>
      </c>
      <c r="E169" t="str">
        <f t="shared" si="4"/>
        <v>28 August 2019</v>
      </c>
      <c r="F169" t="s">
        <v>2323</v>
      </c>
      <c r="G169" t="s">
        <v>2433</v>
      </c>
      <c r="H169" t="s">
        <v>2676</v>
      </c>
    </row>
    <row r="170" spans="1:8" x14ac:dyDescent="0.2">
      <c r="A170" t="s">
        <v>298</v>
      </c>
      <c r="B170" t="s">
        <v>299</v>
      </c>
      <c r="C170" t="s">
        <v>1413</v>
      </c>
      <c r="D170" t="str">
        <f t="shared" si="5"/>
        <v>28 August 2019, at 5:48 a.m.</v>
      </c>
      <c r="E170" t="str">
        <f t="shared" si="4"/>
        <v>28 August 2019</v>
      </c>
      <c r="F170" t="s">
        <v>1742</v>
      </c>
      <c r="G170" t="s">
        <v>2433</v>
      </c>
      <c r="H170" t="s">
        <v>2676</v>
      </c>
    </row>
    <row r="171" spans="1:8" x14ac:dyDescent="0.2">
      <c r="A171" t="s">
        <v>232</v>
      </c>
      <c r="B171" t="s">
        <v>300</v>
      </c>
      <c r="C171" t="s">
        <v>1414</v>
      </c>
      <c r="D171" t="str">
        <f t="shared" si="5"/>
        <v>28 August 2019, at 5:47 a.m.</v>
      </c>
      <c r="E171" t="str">
        <f t="shared" si="4"/>
        <v>28 August 2019</v>
      </c>
      <c r="F171" t="s">
        <v>2324</v>
      </c>
      <c r="G171" t="s">
        <v>2433</v>
      </c>
      <c r="H171" t="s">
        <v>2676</v>
      </c>
    </row>
    <row r="172" spans="1:8" x14ac:dyDescent="0.2">
      <c r="A172" t="s">
        <v>301</v>
      </c>
      <c r="B172" t="s">
        <v>302</v>
      </c>
      <c r="C172" t="s">
        <v>1415</v>
      </c>
      <c r="D172" t="str">
        <f t="shared" si="5"/>
        <v>27 August 2019, at 6:54 p.m.</v>
      </c>
      <c r="E172" t="str">
        <f t="shared" si="4"/>
        <v>27 August 2019</v>
      </c>
      <c r="F172" t="s">
        <v>2315</v>
      </c>
      <c r="G172" t="s">
        <v>2434</v>
      </c>
      <c r="H172" t="s">
        <v>2676</v>
      </c>
    </row>
    <row r="173" spans="1:8" x14ac:dyDescent="0.2">
      <c r="A173" t="s">
        <v>303</v>
      </c>
      <c r="B173" t="s">
        <v>304</v>
      </c>
      <c r="C173" t="s">
        <v>1416</v>
      </c>
      <c r="D173" t="str">
        <f t="shared" si="5"/>
        <v>27 August 2019, at 6:51 p.m.</v>
      </c>
      <c r="E173" t="str">
        <f t="shared" si="4"/>
        <v>27 August 2019</v>
      </c>
      <c r="F173" t="s">
        <v>2275</v>
      </c>
      <c r="G173" t="s">
        <v>2434</v>
      </c>
      <c r="H173" t="s">
        <v>2676</v>
      </c>
    </row>
    <row r="174" spans="1:8" x14ac:dyDescent="0.2">
      <c r="A174" t="s">
        <v>248</v>
      </c>
      <c r="B174" t="s">
        <v>305</v>
      </c>
      <c r="C174" t="s">
        <v>1417</v>
      </c>
      <c r="D174" t="str">
        <f t="shared" si="5"/>
        <v>27 August 2019, at 6:50 p.m.</v>
      </c>
      <c r="E174" t="str">
        <f t="shared" si="4"/>
        <v>27 August 2019</v>
      </c>
      <c r="F174" t="s">
        <v>2303</v>
      </c>
      <c r="G174" t="s">
        <v>2434</v>
      </c>
      <c r="H174" t="s">
        <v>2676</v>
      </c>
    </row>
    <row r="175" spans="1:8" x14ac:dyDescent="0.2">
      <c r="A175" t="s">
        <v>306</v>
      </c>
      <c r="B175" t="s">
        <v>307</v>
      </c>
      <c r="C175" t="s">
        <v>1418</v>
      </c>
      <c r="D175" t="str">
        <f t="shared" si="5"/>
        <v>27 August 2019, at 6:27 a.m.</v>
      </c>
      <c r="E175" t="str">
        <f t="shared" si="4"/>
        <v>27 August 2019</v>
      </c>
      <c r="F175" t="s">
        <v>2335</v>
      </c>
      <c r="G175" t="s">
        <v>2434</v>
      </c>
      <c r="H175" t="s">
        <v>2676</v>
      </c>
    </row>
    <row r="176" spans="1:8" x14ac:dyDescent="0.2">
      <c r="A176" t="s">
        <v>308</v>
      </c>
      <c r="B176" t="s">
        <v>309</v>
      </c>
      <c r="C176" t="s">
        <v>1419</v>
      </c>
      <c r="D176" t="str">
        <f t="shared" si="5"/>
        <v>27 August 2019, at 6:27 a.m.</v>
      </c>
      <c r="E176" t="str">
        <f t="shared" si="4"/>
        <v>27 August 2019</v>
      </c>
      <c r="F176" t="s">
        <v>2309</v>
      </c>
      <c r="G176" t="s">
        <v>2434</v>
      </c>
      <c r="H176" t="s">
        <v>2676</v>
      </c>
    </row>
    <row r="177" spans="1:8" x14ac:dyDescent="0.2">
      <c r="A177" t="s">
        <v>310</v>
      </c>
      <c r="B177" t="s">
        <v>311</v>
      </c>
      <c r="C177" t="s">
        <v>1420</v>
      </c>
      <c r="D177" t="str">
        <f t="shared" si="5"/>
        <v>27 August 2019, at 6:25 a.m.</v>
      </c>
      <c r="E177" t="str">
        <f t="shared" si="4"/>
        <v>27 August 2019</v>
      </c>
      <c r="F177" t="s">
        <v>2336</v>
      </c>
      <c r="G177" t="s">
        <v>2434</v>
      </c>
      <c r="H177" t="s">
        <v>2676</v>
      </c>
    </row>
    <row r="178" spans="1:8" x14ac:dyDescent="0.2">
      <c r="A178" t="s">
        <v>312</v>
      </c>
      <c r="B178" t="s">
        <v>313</v>
      </c>
      <c r="C178" t="s">
        <v>1421</v>
      </c>
      <c r="D178" t="str">
        <f t="shared" si="5"/>
        <v>27 August 2019, at 4:50 a.m.</v>
      </c>
      <c r="E178" t="str">
        <f t="shared" si="4"/>
        <v>27 August 2019</v>
      </c>
      <c r="F178" t="s">
        <v>2280</v>
      </c>
      <c r="G178" t="s">
        <v>2434</v>
      </c>
      <c r="H178" t="s">
        <v>2676</v>
      </c>
    </row>
    <row r="179" spans="1:8" x14ac:dyDescent="0.2">
      <c r="A179" t="s">
        <v>42</v>
      </c>
      <c r="B179" t="s">
        <v>314</v>
      </c>
      <c r="C179" t="s">
        <v>1422</v>
      </c>
      <c r="D179" t="str">
        <f t="shared" si="5"/>
        <v>27 August 2019, at 4:43 a.m.</v>
      </c>
      <c r="E179" t="str">
        <f t="shared" si="4"/>
        <v>27 August 2019</v>
      </c>
      <c r="F179" t="s">
        <v>1777</v>
      </c>
      <c r="G179" t="s">
        <v>2434</v>
      </c>
      <c r="H179" t="s">
        <v>2676</v>
      </c>
    </row>
    <row r="180" spans="1:8" x14ac:dyDescent="0.2">
      <c r="A180" t="s">
        <v>164</v>
      </c>
      <c r="B180" t="s">
        <v>315</v>
      </c>
      <c r="C180" t="s">
        <v>1423</v>
      </c>
      <c r="D180" t="str">
        <f t="shared" si="5"/>
        <v>26 August 2019, at 2:28 p.m.</v>
      </c>
      <c r="E180" t="str">
        <f t="shared" si="4"/>
        <v>26 August 2019</v>
      </c>
      <c r="F180" t="s">
        <v>1727</v>
      </c>
      <c r="G180" t="s">
        <v>2435</v>
      </c>
      <c r="H180" t="s">
        <v>2676</v>
      </c>
    </row>
    <row r="181" spans="1:8" x14ac:dyDescent="0.2">
      <c r="A181" t="s">
        <v>316</v>
      </c>
      <c r="B181" t="s">
        <v>317</v>
      </c>
      <c r="C181" t="s">
        <v>1424</v>
      </c>
      <c r="D181" t="str">
        <f t="shared" si="5"/>
        <v>26 August 2019, at 10:10 a.m.</v>
      </c>
      <c r="E181" t="str">
        <f t="shared" si="4"/>
        <v>26 August 2019</v>
      </c>
      <c r="F181" t="s">
        <v>2278</v>
      </c>
      <c r="G181" t="s">
        <v>2435</v>
      </c>
      <c r="H181" t="s">
        <v>2676</v>
      </c>
    </row>
    <row r="182" spans="1:8" x14ac:dyDescent="0.2">
      <c r="A182" t="s">
        <v>318</v>
      </c>
      <c r="B182" t="s">
        <v>319</v>
      </c>
      <c r="C182" t="s">
        <v>1425</v>
      </c>
      <c r="D182" t="str">
        <f t="shared" si="5"/>
        <v>26 August 2019, at 10:08 a.m.</v>
      </c>
      <c r="E182" t="str">
        <f t="shared" si="4"/>
        <v>26 August 2019</v>
      </c>
      <c r="F182" t="s">
        <v>2269</v>
      </c>
      <c r="G182" t="s">
        <v>2435</v>
      </c>
      <c r="H182" t="s">
        <v>2676</v>
      </c>
    </row>
    <row r="183" spans="1:8" x14ac:dyDescent="0.2">
      <c r="A183" t="s">
        <v>320</v>
      </c>
      <c r="B183" t="s">
        <v>321</v>
      </c>
      <c r="C183" t="s">
        <v>1426</v>
      </c>
      <c r="D183" t="str">
        <f t="shared" si="5"/>
        <v>26 August 2019, at 6:44 a.m.</v>
      </c>
      <c r="E183" t="str">
        <f t="shared" si="4"/>
        <v>26 August 2019</v>
      </c>
      <c r="F183" t="s">
        <v>2337</v>
      </c>
      <c r="G183" t="s">
        <v>2435</v>
      </c>
      <c r="H183" t="s">
        <v>2676</v>
      </c>
    </row>
    <row r="184" spans="1:8" x14ac:dyDescent="0.2">
      <c r="A184" t="s">
        <v>322</v>
      </c>
      <c r="B184" t="s">
        <v>323</v>
      </c>
      <c r="C184" t="s">
        <v>1427</v>
      </c>
      <c r="D184" t="str">
        <f t="shared" si="5"/>
        <v>26 August 2019, at 6:36 a.m.</v>
      </c>
      <c r="E184" t="str">
        <f t="shared" si="4"/>
        <v>26 August 2019</v>
      </c>
      <c r="F184" t="s">
        <v>2338</v>
      </c>
      <c r="G184" t="s">
        <v>2435</v>
      </c>
      <c r="H184" t="s">
        <v>2676</v>
      </c>
    </row>
    <row r="185" spans="1:8" x14ac:dyDescent="0.2">
      <c r="A185" t="s">
        <v>324</v>
      </c>
      <c r="B185" t="s">
        <v>325</v>
      </c>
      <c r="C185" t="s">
        <v>1428</v>
      </c>
      <c r="D185" t="str">
        <f t="shared" si="5"/>
        <v>26 August 2019, at 12:03 a.m.</v>
      </c>
      <c r="E185" t="str">
        <f t="shared" si="4"/>
        <v>26 August 2019</v>
      </c>
      <c r="F185" t="s">
        <v>1744</v>
      </c>
      <c r="G185" t="s">
        <v>2435</v>
      </c>
      <c r="H185" t="s">
        <v>2676</v>
      </c>
    </row>
    <row r="186" spans="1:8" x14ac:dyDescent="0.2">
      <c r="A186" t="s">
        <v>326</v>
      </c>
      <c r="B186" t="s">
        <v>327</v>
      </c>
      <c r="C186" t="s">
        <v>1429</v>
      </c>
      <c r="D186" t="str">
        <f t="shared" si="5"/>
        <v>25 August 2019, at 11:01 p.m.</v>
      </c>
      <c r="E186" t="str">
        <f t="shared" si="4"/>
        <v>25 August 2019</v>
      </c>
      <c r="F186" t="s">
        <v>2339</v>
      </c>
      <c r="G186" t="s">
        <v>2436</v>
      </c>
      <c r="H186" t="s">
        <v>2676</v>
      </c>
    </row>
    <row r="187" spans="1:8" x14ac:dyDescent="0.2">
      <c r="A187" t="s">
        <v>328</v>
      </c>
      <c r="B187" t="s">
        <v>329</v>
      </c>
      <c r="C187" t="s">
        <v>1430</v>
      </c>
      <c r="D187" t="str">
        <f t="shared" si="5"/>
        <v>25 August 2019, at 9:48 p.m.</v>
      </c>
      <c r="E187" t="str">
        <f t="shared" si="4"/>
        <v>25 August 2019</v>
      </c>
      <c r="F187" t="s">
        <v>2288</v>
      </c>
      <c r="G187" t="s">
        <v>2436</v>
      </c>
      <c r="H187" t="s">
        <v>2676</v>
      </c>
    </row>
    <row r="188" spans="1:8" x14ac:dyDescent="0.2">
      <c r="A188" t="s">
        <v>330</v>
      </c>
      <c r="B188" t="s">
        <v>331</v>
      </c>
      <c r="C188" t="s">
        <v>1431</v>
      </c>
      <c r="D188" t="str">
        <f t="shared" si="5"/>
        <v>25 August 2019, at 9:46 p.m.</v>
      </c>
      <c r="E188" t="str">
        <f t="shared" si="4"/>
        <v>25 August 2019</v>
      </c>
      <c r="F188" t="s">
        <v>2340</v>
      </c>
      <c r="G188" t="s">
        <v>2436</v>
      </c>
      <c r="H188" t="s">
        <v>2676</v>
      </c>
    </row>
    <row r="189" spans="1:8" x14ac:dyDescent="0.2">
      <c r="A189" t="s">
        <v>332</v>
      </c>
      <c r="B189" t="s">
        <v>333</v>
      </c>
      <c r="C189" t="s">
        <v>1432</v>
      </c>
      <c r="D189" t="str">
        <f t="shared" si="5"/>
        <v>25 August 2019, at 9:44 p.m.</v>
      </c>
      <c r="E189" t="str">
        <f t="shared" si="4"/>
        <v>25 August 2019</v>
      </c>
      <c r="F189" t="s">
        <v>2341</v>
      </c>
      <c r="G189" t="s">
        <v>2436</v>
      </c>
      <c r="H189" t="s">
        <v>2676</v>
      </c>
    </row>
    <row r="190" spans="1:8" x14ac:dyDescent="0.2">
      <c r="A190" t="s">
        <v>334</v>
      </c>
      <c r="B190" t="s">
        <v>335</v>
      </c>
      <c r="C190" t="s">
        <v>1433</v>
      </c>
      <c r="D190" t="str">
        <f t="shared" si="5"/>
        <v>25 August 2019, at 12:20 p.m.</v>
      </c>
      <c r="E190" t="str">
        <f t="shared" si="4"/>
        <v>25 August 2019</v>
      </c>
      <c r="F190" t="s">
        <v>2283</v>
      </c>
      <c r="G190" t="s">
        <v>2436</v>
      </c>
      <c r="H190" t="s">
        <v>2676</v>
      </c>
    </row>
    <row r="191" spans="1:8" x14ac:dyDescent="0.2">
      <c r="A191" t="s">
        <v>336</v>
      </c>
      <c r="B191" t="s">
        <v>337</v>
      </c>
      <c r="C191" t="s">
        <v>1434</v>
      </c>
      <c r="D191" t="str">
        <f t="shared" si="5"/>
        <v>25 August 2019, at 12:19 p.m.</v>
      </c>
      <c r="E191" t="str">
        <f t="shared" ref="E191:E253" si="6">LEFT(D191,FIND("9,",D191))</f>
        <v>25 August 2019</v>
      </c>
      <c r="F191" t="s">
        <v>2286</v>
      </c>
      <c r="G191" t="s">
        <v>2436</v>
      </c>
      <c r="H191" t="s">
        <v>2676</v>
      </c>
    </row>
    <row r="192" spans="1:8" x14ac:dyDescent="0.2">
      <c r="A192" t="s">
        <v>48</v>
      </c>
      <c r="B192" t="s">
        <v>338</v>
      </c>
      <c r="C192" t="s">
        <v>1435</v>
      </c>
      <c r="D192" t="str">
        <f t="shared" si="5"/>
        <v>25 August 2019, at 12:18 p.m.</v>
      </c>
      <c r="E192" t="str">
        <f t="shared" si="6"/>
        <v>25 August 2019</v>
      </c>
      <c r="F192" t="s">
        <v>2284</v>
      </c>
      <c r="G192" t="s">
        <v>2436</v>
      </c>
      <c r="H192" t="s">
        <v>2676</v>
      </c>
    </row>
    <row r="193" spans="1:8" x14ac:dyDescent="0.2">
      <c r="A193" t="s">
        <v>189</v>
      </c>
      <c r="B193" t="s">
        <v>339</v>
      </c>
      <c r="C193" t="s">
        <v>1436</v>
      </c>
      <c r="D193" t="str">
        <f t="shared" si="5"/>
        <v>24 August 2019, at 1:44 p.m.</v>
      </c>
      <c r="E193" t="str">
        <f t="shared" si="6"/>
        <v>24 August 2019</v>
      </c>
      <c r="F193" t="s">
        <v>1844</v>
      </c>
      <c r="G193" t="s">
        <v>2437</v>
      </c>
      <c r="H193" t="s">
        <v>2676</v>
      </c>
    </row>
    <row r="194" spans="1:8" x14ac:dyDescent="0.2">
      <c r="A194" t="s">
        <v>42</v>
      </c>
      <c r="B194" t="s">
        <v>340</v>
      </c>
      <c r="C194" t="s">
        <v>1437</v>
      </c>
      <c r="D194" t="str">
        <f t="shared" ref="D194:D257" si="7">RIGHT(C194,LEN(C194)-(4+FIND("day,",C194)))</f>
        <v>24 August 2019, at 1:43 p.m.</v>
      </c>
      <c r="E194" t="str">
        <f t="shared" si="6"/>
        <v>24 August 2019</v>
      </c>
      <c r="F194" t="s">
        <v>1777</v>
      </c>
      <c r="G194" t="s">
        <v>2437</v>
      </c>
      <c r="H194" t="s">
        <v>2676</v>
      </c>
    </row>
    <row r="195" spans="1:8" x14ac:dyDescent="0.2">
      <c r="A195" t="s">
        <v>341</v>
      </c>
      <c r="B195" t="s">
        <v>342</v>
      </c>
      <c r="C195" t="s">
        <v>1438</v>
      </c>
      <c r="D195" t="str">
        <f t="shared" si="7"/>
        <v>22 August 2019, at 12:34 p.m.</v>
      </c>
      <c r="E195" t="str">
        <f t="shared" si="6"/>
        <v>22 August 2019</v>
      </c>
      <c r="F195" t="s">
        <v>1757</v>
      </c>
      <c r="G195" t="s">
        <v>2438</v>
      </c>
      <c r="H195" t="s">
        <v>2676</v>
      </c>
    </row>
    <row r="196" spans="1:8" x14ac:dyDescent="0.2">
      <c r="A196" t="s">
        <v>343</v>
      </c>
      <c r="B196" t="s">
        <v>344</v>
      </c>
      <c r="C196" t="s">
        <v>1439</v>
      </c>
      <c r="D196" t="str">
        <f t="shared" si="7"/>
        <v>21 August 2019, at 6:18 p.m.</v>
      </c>
      <c r="E196" t="str">
        <f t="shared" si="6"/>
        <v>21 August 2019</v>
      </c>
      <c r="F196" t="s">
        <v>2303</v>
      </c>
      <c r="G196" t="s">
        <v>2439</v>
      </c>
      <c r="H196" t="s">
        <v>2676</v>
      </c>
    </row>
    <row r="197" spans="1:8" x14ac:dyDescent="0.2">
      <c r="A197" t="s">
        <v>345</v>
      </c>
      <c r="B197" t="s">
        <v>346</v>
      </c>
      <c r="C197" t="s">
        <v>1440</v>
      </c>
      <c r="D197" t="str">
        <f t="shared" si="7"/>
        <v>21 August 2019, at 3:20 p.m.</v>
      </c>
      <c r="E197" t="str">
        <f t="shared" si="6"/>
        <v>21 August 2019</v>
      </c>
      <c r="F197" t="s">
        <v>2342</v>
      </c>
      <c r="G197" t="s">
        <v>2439</v>
      </c>
      <c r="H197" t="s">
        <v>2676</v>
      </c>
    </row>
    <row r="198" spans="1:8" x14ac:dyDescent="0.2">
      <c r="A198" t="s">
        <v>347</v>
      </c>
      <c r="B198" t="s">
        <v>348</v>
      </c>
      <c r="C198" t="s">
        <v>1441</v>
      </c>
      <c r="D198" t="str">
        <f t="shared" si="7"/>
        <v>21 August 2019, at 3:19 p.m.</v>
      </c>
      <c r="E198" t="str">
        <f t="shared" si="6"/>
        <v>21 August 2019</v>
      </c>
      <c r="F198" t="s">
        <v>2343</v>
      </c>
      <c r="G198" t="s">
        <v>2439</v>
      </c>
      <c r="H198" t="s">
        <v>2676</v>
      </c>
    </row>
    <row r="199" spans="1:8" x14ac:dyDescent="0.2">
      <c r="A199" t="s">
        <v>349</v>
      </c>
      <c r="B199" t="s">
        <v>350</v>
      </c>
      <c r="C199" t="s">
        <v>1442</v>
      </c>
      <c r="D199" t="str">
        <f t="shared" si="7"/>
        <v>21 August 2019, at 3:15 p.m.</v>
      </c>
      <c r="E199" t="str">
        <f t="shared" si="6"/>
        <v>21 August 2019</v>
      </c>
      <c r="F199" t="s">
        <v>2344</v>
      </c>
      <c r="G199" t="s">
        <v>2439</v>
      </c>
      <c r="H199" t="s">
        <v>2676</v>
      </c>
    </row>
    <row r="200" spans="1:8" x14ac:dyDescent="0.2">
      <c r="A200" t="s">
        <v>164</v>
      </c>
      <c r="B200" t="s">
        <v>351</v>
      </c>
      <c r="C200" t="s">
        <v>1443</v>
      </c>
      <c r="D200" t="str">
        <f t="shared" si="7"/>
        <v>21 August 2019, at 3:13 p.m.</v>
      </c>
      <c r="E200" t="str">
        <f t="shared" si="6"/>
        <v>21 August 2019</v>
      </c>
      <c r="F200" t="s">
        <v>1727</v>
      </c>
      <c r="G200" t="s">
        <v>2439</v>
      </c>
      <c r="H200" t="s">
        <v>2676</v>
      </c>
    </row>
    <row r="201" spans="1:8" x14ac:dyDescent="0.2">
      <c r="A201" t="s">
        <v>352</v>
      </c>
      <c r="B201" t="s">
        <v>353</v>
      </c>
      <c r="C201" t="s">
        <v>1444</v>
      </c>
      <c r="D201" t="str">
        <f t="shared" si="7"/>
        <v>20 August 2019, at 5:55 p.m.</v>
      </c>
      <c r="E201" t="str">
        <f t="shared" si="6"/>
        <v>20 August 2019</v>
      </c>
      <c r="F201" t="s">
        <v>2275</v>
      </c>
      <c r="G201" t="s">
        <v>2440</v>
      </c>
      <c r="H201" t="s">
        <v>2676</v>
      </c>
    </row>
    <row r="202" spans="1:8" x14ac:dyDescent="0.2">
      <c r="A202" t="s">
        <v>354</v>
      </c>
      <c r="B202" t="s">
        <v>355</v>
      </c>
      <c r="C202" t="s">
        <v>1445</v>
      </c>
      <c r="D202" t="str">
        <f t="shared" si="7"/>
        <v>20 August 2019, at 5:52 p.m.</v>
      </c>
      <c r="E202" t="str">
        <f t="shared" si="6"/>
        <v>20 August 2019</v>
      </c>
      <c r="F202" t="s">
        <v>2265</v>
      </c>
      <c r="G202" t="s">
        <v>2440</v>
      </c>
      <c r="H202" t="s">
        <v>2676</v>
      </c>
    </row>
    <row r="203" spans="1:8" x14ac:dyDescent="0.2">
      <c r="A203" t="s">
        <v>356</v>
      </c>
      <c r="B203" t="s">
        <v>357</v>
      </c>
      <c r="C203" t="s">
        <v>1446</v>
      </c>
      <c r="D203" t="str">
        <f t="shared" si="7"/>
        <v>20 August 2019, at 5:46 p.m.</v>
      </c>
      <c r="E203" t="str">
        <f t="shared" si="6"/>
        <v>20 August 2019</v>
      </c>
      <c r="F203" t="s">
        <v>2315</v>
      </c>
      <c r="G203" t="s">
        <v>2440</v>
      </c>
      <c r="H203" t="s">
        <v>2676</v>
      </c>
    </row>
    <row r="204" spans="1:8" x14ac:dyDescent="0.2">
      <c r="A204" t="s">
        <v>358</v>
      </c>
      <c r="B204" t="s">
        <v>359</v>
      </c>
      <c r="C204" t="s">
        <v>1447</v>
      </c>
      <c r="D204" t="str">
        <f t="shared" si="7"/>
        <v>20 August 2019, at 5:45 p.m.</v>
      </c>
      <c r="E204" t="str">
        <f t="shared" si="6"/>
        <v>20 August 2019</v>
      </c>
      <c r="F204" t="s">
        <v>2307</v>
      </c>
      <c r="G204" t="s">
        <v>2440</v>
      </c>
      <c r="H204" t="s">
        <v>2676</v>
      </c>
    </row>
    <row r="205" spans="1:8" x14ac:dyDescent="0.2">
      <c r="A205" t="s">
        <v>219</v>
      </c>
      <c r="B205" t="s">
        <v>360</v>
      </c>
      <c r="C205" t="s">
        <v>1448</v>
      </c>
      <c r="D205" t="str">
        <f t="shared" si="7"/>
        <v>20 August 2019, at 7:53 a.m.</v>
      </c>
      <c r="E205" t="str">
        <f t="shared" si="6"/>
        <v>20 August 2019</v>
      </c>
      <c r="F205" t="s">
        <v>1730</v>
      </c>
      <c r="G205" t="s">
        <v>2440</v>
      </c>
      <c r="H205" t="s">
        <v>2676</v>
      </c>
    </row>
    <row r="206" spans="1:8" x14ac:dyDescent="0.2">
      <c r="A206" t="s">
        <v>361</v>
      </c>
      <c r="B206" t="s">
        <v>362</v>
      </c>
      <c r="C206" t="s">
        <v>1449</v>
      </c>
      <c r="D206" t="str">
        <f t="shared" si="7"/>
        <v>20 August 2019, at 7:14 a.m.</v>
      </c>
      <c r="E206" t="str">
        <f t="shared" si="6"/>
        <v>20 August 2019</v>
      </c>
      <c r="F206" t="s">
        <v>2345</v>
      </c>
      <c r="G206" t="s">
        <v>2440</v>
      </c>
      <c r="H206" t="s">
        <v>2676</v>
      </c>
    </row>
    <row r="207" spans="1:8" x14ac:dyDescent="0.2">
      <c r="A207" t="s">
        <v>182</v>
      </c>
      <c r="B207" t="s">
        <v>363</v>
      </c>
      <c r="C207" t="s">
        <v>1450</v>
      </c>
      <c r="D207" t="str">
        <f t="shared" si="7"/>
        <v>20 August 2019, at 7:13 a.m.</v>
      </c>
      <c r="E207" t="str">
        <f t="shared" si="6"/>
        <v>20 August 2019</v>
      </c>
      <c r="F207" t="s">
        <v>2346</v>
      </c>
      <c r="G207" t="s">
        <v>2440</v>
      </c>
      <c r="H207" t="s">
        <v>2676</v>
      </c>
    </row>
    <row r="208" spans="1:8" x14ac:dyDescent="0.2">
      <c r="A208" t="s">
        <v>364</v>
      </c>
      <c r="B208" t="s">
        <v>365</v>
      </c>
      <c r="C208" t="s">
        <v>1451</v>
      </c>
      <c r="D208" t="str">
        <f t="shared" si="7"/>
        <v>20 August 2019, at 7:11 a.m.</v>
      </c>
      <c r="E208" t="str">
        <f t="shared" si="6"/>
        <v>20 August 2019</v>
      </c>
      <c r="F208" t="s">
        <v>2347</v>
      </c>
      <c r="G208" t="s">
        <v>2440</v>
      </c>
      <c r="H208" t="s">
        <v>2676</v>
      </c>
    </row>
    <row r="209" spans="1:8" x14ac:dyDescent="0.2">
      <c r="A209" t="s">
        <v>42</v>
      </c>
      <c r="B209" t="s">
        <v>366</v>
      </c>
      <c r="C209" t="s">
        <v>1452</v>
      </c>
      <c r="D209" t="str">
        <f t="shared" si="7"/>
        <v>20 August 2019, at 7:08 a.m.</v>
      </c>
      <c r="E209" t="str">
        <f t="shared" si="6"/>
        <v>20 August 2019</v>
      </c>
      <c r="F209" t="s">
        <v>1777</v>
      </c>
      <c r="G209" t="s">
        <v>2440</v>
      </c>
      <c r="H209" t="s">
        <v>2676</v>
      </c>
    </row>
    <row r="210" spans="1:8" x14ac:dyDescent="0.2">
      <c r="A210" t="s">
        <v>38</v>
      </c>
      <c r="B210" t="s">
        <v>367</v>
      </c>
      <c r="C210" t="s">
        <v>1453</v>
      </c>
      <c r="D210" t="str">
        <f t="shared" si="7"/>
        <v>19 August 2019, at 7:53 p.m.</v>
      </c>
      <c r="E210" t="str">
        <f t="shared" si="6"/>
        <v>19 August 2019</v>
      </c>
      <c r="F210" t="s">
        <v>2280</v>
      </c>
      <c r="G210" t="s">
        <v>2441</v>
      </c>
      <c r="H210" t="s">
        <v>2676</v>
      </c>
    </row>
    <row r="211" spans="1:8" x14ac:dyDescent="0.2">
      <c r="A211" t="s">
        <v>248</v>
      </c>
      <c r="B211" t="s">
        <v>368</v>
      </c>
      <c r="C211" t="s">
        <v>1454</v>
      </c>
      <c r="D211" t="str">
        <f t="shared" si="7"/>
        <v>19 August 2019, at 7:51 p.m.</v>
      </c>
      <c r="E211" t="str">
        <f t="shared" si="6"/>
        <v>19 August 2019</v>
      </c>
      <c r="F211" t="s">
        <v>2303</v>
      </c>
      <c r="G211" t="s">
        <v>2441</v>
      </c>
      <c r="H211" t="s">
        <v>2676</v>
      </c>
    </row>
    <row r="212" spans="1:8" x14ac:dyDescent="0.2">
      <c r="A212" t="s">
        <v>58</v>
      </c>
      <c r="B212" t="s">
        <v>369</v>
      </c>
      <c r="C212" t="s">
        <v>1455</v>
      </c>
      <c r="D212" t="str">
        <f t="shared" si="7"/>
        <v>19 August 2019, at 12:59 p.m.</v>
      </c>
      <c r="E212" t="str">
        <f t="shared" si="6"/>
        <v>19 August 2019</v>
      </c>
      <c r="F212" t="s">
        <v>1786</v>
      </c>
      <c r="G212" t="s">
        <v>2441</v>
      </c>
      <c r="H212" t="s">
        <v>2676</v>
      </c>
    </row>
    <row r="213" spans="1:8" x14ac:dyDescent="0.2">
      <c r="A213" t="s">
        <v>370</v>
      </c>
      <c r="B213" t="s">
        <v>371</v>
      </c>
      <c r="C213" t="s">
        <v>1456</v>
      </c>
      <c r="D213" t="str">
        <f t="shared" si="7"/>
        <v>19 August 2019, at 9:04 a.m.</v>
      </c>
      <c r="E213" t="str">
        <f t="shared" si="6"/>
        <v>19 August 2019</v>
      </c>
      <c r="F213" t="s">
        <v>2266</v>
      </c>
      <c r="G213" t="s">
        <v>2441</v>
      </c>
      <c r="H213" t="s">
        <v>2676</v>
      </c>
    </row>
    <row r="214" spans="1:8" x14ac:dyDescent="0.2">
      <c r="A214" t="s">
        <v>372</v>
      </c>
      <c r="B214" t="s">
        <v>373</v>
      </c>
      <c r="C214" t="s">
        <v>1457</v>
      </c>
      <c r="D214" t="str">
        <f t="shared" si="7"/>
        <v>19 August 2019, at 9:03 a.m.</v>
      </c>
      <c r="E214" t="str">
        <f t="shared" si="6"/>
        <v>19 August 2019</v>
      </c>
      <c r="F214" t="s">
        <v>1758</v>
      </c>
      <c r="G214" t="s">
        <v>2441</v>
      </c>
      <c r="H214" t="s">
        <v>2676</v>
      </c>
    </row>
    <row r="215" spans="1:8" x14ac:dyDescent="0.2">
      <c r="A215" t="s">
        <v>151</v>
      </c>
      <c r="B215" t="s">
        <v>374</v>
      </c>
      <c r="C215" t="s">
        <v>1458</v>
      </c>
      <c r="D215" t="str">
        <f t="shared" si="7"/>
        <v>19 August 2019, at 9:01 a.m.</v>
      </c>
      <c r="E215" t="str">
        <f t="shared" si="6"/>
        <v>19 August 2019</v>
      </c>
      <c r="F215" t="s">
        <v>2314</v>
      </c>
      <c r="G215" t="s">
        <v>2441</v>
      </c>
      <c r="H215" t="s">
        <v>2676</v>
      </c>
    </row>
    <row r="216" spans="1:8" x14ac:dyDescent="0.2">
      <c r="A216" t="s">
        <v>164</v>
      </c>
      <c r="B216" t="s">
        <v>375</v>
      </c>
      <c r="C216" t="s">
        <v>1459</v>
      </c>
      <c r="D216" t="str">
        <f t="shared" si="7"/>
        <v>19 August 2019, at 9:00 a.m.</v>
      </c>
      <c r="E216" t="str">
        <f t="shared" si="6"/>
        <v>19 August 2019</v>
      </c>
      <c r="F216" t="s">
        <v>1727</v>
      </c>
      <c r="G216" t="s">
        <v>2441</v>
      </c>
      <c r="H216" t="s">
        <v>2676</v>
      </c>
    </row>
    <row r="217" spans="1:8" x14ac:dyDescent="0.2">
      <c r="A217" t="s">
        <v>376</v>
      </c>
      <c r="B217" t="s">
        <v>377</v>
      </c>
      <c r="C217" t="s">
        <v>1460</v>
      </c>
      <c r="D217" t="str">
        <f t="shared" si="7"/>
        <v>19 August 2019, at 8:58 a.m.</v>
      </c>
      <c r="E217" t="str">
        <f t="shared" si="6"/>
        <v>19 August 2019</v>
      </c>
      <c r="F217" t="s">
        <v>2348</v>
      </c>
      <c r="G217" t="s">
        <v>2441</v>
      </c>
      <c r="H217" t="s">
        <v>2676</v>
      </c>
    </row>
    <row r="218" spans="1:8" x14ac:dyDescent="0.2">
      <c r="A218" t="s">
        <v>378</v>
      </c>
      <c r="B218" t="s">
        <v>379</v>
      </c>
      <c r="C218" t="s">
        <v>1461</v>
      </c>
      <c r="D218" t="str">
        <f t="shared" si="7"/>
        <v>19 August 2019, at 8:35 a.m.</v>
      </c>
      <c r="E218" t="str">
        <f t="shared" si="6"/>
        <v>19 August 2019</v>
      </c>
      <c r="F218" t="s">
        <v>2349</v>
      </c>
      <c r="G218" t="s">
        <v>2441</v>
      </c>
      <c r="H218" t="s">
        <v>2676</v>
      </c>
    </row>
    <row r="219" spans="1:8" x14ac:dyDescent="0.2">
      <c r="A219" t="s">
        <v>380</v>
      </c>
      <c r="B219" t="s">
        <v>381</v>
      </c>
      <c r="C219" t="s">
        <v>1462</v>
      </c>
      <c r="D219" t="str">
        <f t="shared" si="7"/>
        <v>19 August 2019, at 8:34 a.m.</v>
      </c>
      <c r="E219" t="str">
        <f t="shared" si="6"/>
        <v>19 August 2019</v>
      </c>
      <c r="F219" t="s">
        <v>2278</v>
      </c>
      <c r="G219" t="s">
        <v>2441</v>
      </c>
      <c r="H219" t="s">
        <v>2676</v>
      </c>
    </row>
    <row r="220" spans="1:8" x14ac:dyDescent="0.2">
      <c r="A220" t="s">
        <v>382</v>
      </c>
      <c r="B220" t="s">
        <v>383</v>
      </c>
      <c r="C220" t="s">
        <v>1463</v>
      </c>
      <c r="D220" t="str">
        <f t="shared" si="7"/>
        <v>18 August 2019, at 3:44 p.m.</v>
      </c>
      <c r="E220" t="str">
        <f t="shared" si="6"/>
        <v>18 August 2019</v>
      </c>
      <c r="F220" t="s">
        <v>2308</v>
      </c>
      <c r="G220" t="s">
        <v>2442</v>
      </c>
      <c r="H220" t="s">
        <v>2676</v>
      </c>
    </row>
    <row r="221" spans="1:8" x14ac:dyDescent="0.2">
      <c r="A221" t="s">
        <v>336</v>
      </c>
      <c r="B221" t="s">
        <v>384</v>
      </c>
      <c r="C221" t="s">
        <v>1464</v>
      </c>
      <c r="D221" t="str">
        <f t="shared" si="7"/>
        <v>18 August 2019, at 3:35 p.m.</v>
      </c>
      <c r="E221" t="str">
        <f t="shared" si="6"/>
        <v>18 August 2019</v>
      </c>
      <c r="F221" t="s">
        <v>2286</v>
      </c>
      <c r="G221" t="s">
        <v>2442</v>
      </c>
      <c r="H221" t="s">
        <v>2676</v>
      </c>
    </row>
    <row r="222" spans="1:8" x14ac:dyDescent="0.2">
      <c r="A222" t="s">
        <v>385</v>
      </c>
      <c r="B222" t="s">
        <v>386</v>
      </c>
      <c r="C222" t="s">
        <v>1465</v>
      </c>
      <c r="D222" t="str">
        <f t="shared" si="7"/>
        <v>18 August 2019, at 3:20 p.m.</v>
      </c>
      <c r="E222" t="str">
        <f t="shared" si="6"/>
        <v>18 August 2019</v>
      </c>
      <c r="F222" t="s">
        <v>2269</v>
      </c>
      <c r="G222" t="s">
        <v>2442</v>
      </c>
      <c r="H222" t="s">
        <v>2676</v>
      </c>
    </row>
    <row r="223" spans="1:8" x14ac:dyDescent="0.2">
      <c r="A223" t="s">
        <v>387</v>
      </c>
      <c r="B223" t="s">
        <v>388</v>
      </c>
      <c r="C223" t="s">
        <v>1466</v>
      </c>
      <c r="D223" t="str">
        <f t="shared" si="7"/>
        <v>17 August 2019, at 2:45 p.m.</v>
      </c>
      <c r="E223" t="str">
        <f t="shared" si="6"/>
        <v>17 August 2019</v>
      </c>
      <c r="F223" t="s">
        <v>1844</v>
      </c>
      <c r="G223" t="s">
        <v>2443</v>
      </c>
      <c r="H223" t="s">
        <v>2676</v>
      </c>
    </row>
    <row r="224" spans="1:8" x14ac:dyDescent="0.2">
      <c r="A224" t="s">
        <v>42</v>
      </c>
      <c r="B224" t="s">
        <v>389</v>
      </c>
      <c r="C224" t="s">
        <v>1467</v>
      </c>
      <c r="D224" t="str">
        <f t="shared" si="7"/>
        <v>17 August 2019, at 9:38 a.m.</v>
      </c>
      <c r="E224" t="str">
        <f t="shared" si="6"/>
        <v>17 August 2019</v>
      </c>
      <c r="F224" t="s">
        <v>1777</v>
      </c>
      <c r="G224" t="s">
        <v>2443</v>
      </c>
      <c r="H224" t="s">
        <v>2676</v>
      </c>
    </row>
    <row r="225" spans="1:8" x14ac:dyDescent="0.2">
      <c r="A225" t="s">
        <v>390</v>
      </c>
      <c r="B225" t="s">
        <v>391</v>
      </c>
      <c r="C225" t="s">
        <v>1468</v>
      </c>
      <c r="D225" t="str">
        <f t="shared" si="7"/>
        <v>16 August 2019, at 2:47 p.m.</v>
      </c>
      <c r="E225" t="str">
        <f t="shared" si="6"/>
        <v>16 August 2019</v>
      </c>
      <c r="F225" t="s">
        <v>2350</v>
      </c>
      <c r="G225" t="s">
        <v>2444</v>
      </c>
      <c r="H225" t="s">
        <v>2676</v>
      </c>
    </row>
    <row r="226" spans="1:8" x14ac:dyDescent="0.2">
      <c r="A226" t="s">
        <v>361</v>
      </c>
      <c r="B226" t="s">
        <v>392</v>
      </c>
      <c r="C226" t="s">
        <v>1469</v>
      </c>
      <c r="D226" t="str">
        <f t="shared" si="7"/>
        <v>16 August 2019, at 2:46 p.m.</v>
      </c>
      <c r="E226" t="str">
        <f t="shared" si="6"/>
        <v>16 August 2019</v>
      </c>
      <c r="F226" t="s">
        <v>2345</v>
      </c>
      <c r="G226" t="s">
        <v>2444</v>
      </c>
      <c r="H226" t="s">
        <v>2676</v>
      </c>
    </row>
    <row r="227" spans="1:8" x14ac:dyDescent="0.2">
      <c r="A227" t="s">
        <v>393</v>
      </c>
      <c r="B227" t="s">
        <v>394</v>
      </c>
      <c r="C227" t="s">
        <v>1470</v>
      </c>
      <c r="D227" t="str">
        <f t="shared" si="7"/>
        <v>16 August 2019, at 2:45 p.m.</v>
      </c>
      <c r="E227" t="str">
        <f t="shared" si="6"/>
        <v>16 August 2019</v>
      </c>
      <c r="F227" t="s">
        <v>2351</v>
      </c>
      <c r="G227" t="s">
        <v>2444</v>
      </c>
      <c r="H227" t="s">
        <v>2676</v>
      </c>
    </row>
    <row r="228" spans="1:8" x14ac:dyDescent="0.2">
      <c r="A228" t="s">
        <v>395</v>
      </c>
      <c r="B228" t="s">
        <v>396</v>
      </c>
      <c r="C228" t="s">
        <v>1471</v>
      </c>
      <c r="D228" t="str">
        <f t="shared" si="7"/>
        <v>16 August 2019, at 2:27 p.m.</v>
      </c>
      <c r="E228" t="str">
        <f t="shared" si="6"/>
        <v>16 August 2019</v>
      </c>
      <c r="F228" t="s">
        <v>2274</v>
      </c>
      <c r="G228" t="s">
        <v>2444</v>
      </c>
      <c r="H228" t="s">
        <v>2676</v>
      </c>
    </row>
    <row r="229" spans="1:8" x14ac:dyDescent="0.2">
      <c r="A229" t="s">
        <v>397</v>
      </c>
      <c r="B229" t="s">
        <v>398</v>
      </c>
      <c r="C229" t="s">
        <v>1472</v>
      </c>
      <c r="D229" t="str">
        <f t="shared" si="7"/>
        <v>15 August 2019, at 12:22 p.m.</v>
      </c>
      <c r="E229" t="str">
        <f t="shared" si="6"/>
        <v>15 August 2019</v>
      </c>
      <c r="F229" t="s">
        <v>2275</v>
      </c>
      <c r="G229" t="s">
        <v>2445</v>
      </c>
      <c r="H229" t="s">
        <v>2676</v>
      </c>
    </row>
    <row r="230" spans="1:8" x14ac:dyDescent="0.2">
      <c r="A230" t="s">
        <v>48</v>
      </c>
      <c r="B230" t="s">
        <v>399</v>
      </c>
      <c r="C230" t="s">
        <v>1473</v>
      </c>
      <c r="D230" t="str">
        <f t="shared" si="7"/>
        <v>15 August 2019, at 12:21 p.m.</v>
      </c>
      <c r="E230" t="str">
        <f t="shared" si="6"/>
        <v>15 August 2019</v>
      </c>
      <c r="F230" t="s">
        <v>2284</v>
      </c>
      <c r="G230" t="s">
        <v>2445</v>
      </c>
      <c r="H230" t="s">
        <v>2676</v>
      </c>
    </row>
    <row r="231" spans="1:8" x14ac:dyDescent="0.2">
      <c r="A231" t="s">
        <v>400</v>
      </c>
      <c r="B231" t="s">
        <v>401</v>
      </c>
      <c r="C231" t="s">
        <v>1474</v>
      </c>
      <c r="D231" t="str">
        <f t="shared" si="7"/>
        <v>15 August 2019, at 12:20 p.m.</v>
      </c>
      <c r="E231" t="str">
        <f t="shared" si="6"/>
        <v>15 August 2019</v>
      </c>
      <c r="F231" t="s">
        <v>1757</v>
      </c>
      <c r="G231" t="s">
        <v>2445</v>
      </c>
      <c r="H231" t="s">
        <v>2676</v>
      </c>
    </row>
    <row r="232" spans="1:8" x14ac:dyDescent="0.2">
      <c r="A232" t="s">
        <v>402</v>
      </c>
      <c r="B232" t="s">
        <v>403</v>
      </c>
      <c r="C232" t="s">
        <v>1475</v>
      </c>
      <c r="D232" t="str">
        <f t="shared" si="7"/>
        <v>15 August 2019, at 12:15 p.m.</v>
      </c>
      <c r="E232" t="str">
        <f t="shared" si="6"/>
        <v>15 August 2019</v>
      </c>
      <c r="F232" t="s">
        <v>2281</v>
      </c>
      <c r="G232" t="s">
        <v>2445</v>
      </c>
      <c r="H232" t="s">
        <v>2676</v>
      </c>
    </row>
    <row r="233" spans="1:8" x14ac:dyDescent="0.2">
      <c r="A233" t="s">
        <v>404</v>
      </c>
      <c r="B233" t="s">
        <v>405</v>
      </c>
      <c r="C233" t="s">
        <v>1476</v>
      </c>
      <c r="D233" t="str">
        <f t="shared" si="7"/>
        <v>14 August 2019, at 3:29 p.m.</v>
      </c>
      <c r="E233" t="str">
        <f t="shared" si="6"/>
        <v>14 August 2019</v>
      </c>
      <c r="F233" t="s">
        <v>2352</v>
      </c>
      <c r="G233" t="s">
        <v>2446</v>
      </c>
      <c r="H233" t="s">
        <v>2676</v>
      </c>
    </row>
    <row r="234" spans="1:8" x14ac:dyDescent="0.2">
      <c r="A234" t="s">
        <v>406</v>
      </c>
      <c r="B234" t="s">
        <v>407</v>
      </c>
      <c r="C234" t="s">
        <v>1477</v>
      </c>
      <c r="D234" t="str">
        <f t="shared" si="7"/>
        <v>14 August 2019, at 3:05 p.m.</v>
      </c>
      <c r="E234" t="str">
        <f t="shared" si="6"/>
        <v>14 August 2019</v>
      </c>
      <c r="F234" t="s">
        <v>2353</v>
      </c>
      <c r="G234" t="s">
        <v>2446</v>
      </c>
      <c r="H234" t="s">
        <v>2676</v>
      </c>
    </row>
    <row r="235" spans="1:8" x14ac:dyDescent="0.2">
      <c r="A235" t="s">
        <v>408</v>
      </c>
      <c r="B235" t="s">
        <v>409</v>
      </c>
      <c r="C235" t="s">
        <v>1478</v>
      </c>
      <c r="D235" t="str">
        <f t="shared" si="7"/>
        <v>14 August 2019, at 3:04 p.m.</v>
      </c>
      <c r="E235" t="str">
        <f t="shared" si="6"/>
        <v>14 August 2019</v>
      </c>
      <c r="F235" t="s">
        <v>2341</v>
      </c>
      <c r="G235" t="s">
        <v>2446</v>
      </c>
      <c r="H235" t="s">
        <v>2676</v>
      </c>
    </row>
    <row r="236" spans="1:8" x14ac:dyDescent="0.2">
      <c r="A236" t="s">
        <v>410</v>
      </c>
      <c r="B236" t="s">
        <v>411</v>
      </c>
      <c r="C236" t="s">
        <v>1479</v>
      </c>
      <c r="D236" t="str">
        <f t="shared" si="7"/>
        <v>14 August 2019, at 3:02 p.m.</v>
      </c>
      <c r="E236" t="str">
        <f t="shared" si="6"/>
        <v>14 August 2019</v>
      </c>
      <c r="F236" t="s">
        <v>2354</v>
      </c>
      <c r="G236" t="s">
        <v>2446</v>
      </c>
      <c r="H236" t="s">
        <v>2676</v>
      </c>
    </row>
    <row r="237" spans="1:8" x14ac:dyDescent="0.2">
      <c r="A237" t="s">
        <v>336</v>
      </c>
      <c r="B237" t="s">
        <v>412</v>
      </c>
      <c r="C237" t="s">
        <v>1480</v>
      </c>
      <c r="D237" t="str">
        <f t="shared" si="7"/>
        <v>14 August 2019, at 2:59 p.m.</v>
      </c>
      <c r="E237" t="str">
        <f t="shared" si="6"/>
        <v>14 August 2019</v>
      </c>
      <c r="F237" t="s">
        <v>2286</v>
      </c>
      <c r="G237" t="s">
        <v>2446</v>
      </c>
      <c r="H237" t="s">
        <v>2676</v>
      </c>
    </row>
    <row r="238" spans="1:8" x14ac:dyDescent="0.2">
      <c r="A238" t="s">
        <v>413</v>
      </c>
      <c r="B238" t="s">
        <v>414</v>
      </c>
      <c r="C238" t="s">
        <v>1481</v>
      </c>
      <c r="D238" t="str">
        <f t="shared" si="7"/>
        <v>14 August 2019, at 2:58 p.m.</v>
      </c>
      <c r="E238" t="str">
        <f t="shared" si="6"/>
        <v>14 August 2019</v>
      </c>
      <c r="F238" t="s">
        <v>2289</v>
      </c>
      <c r="G238" t="s">
        <v>2446</v>
      </c>
      <c r="H238" t="s">
        <v>2676</v>
      </c>
    </row>
    <row r="239" spans="1:8" x14ac:dyDescent="0.2">
      <c r="A239" t="s">
        <v>415</v>
      </c>
      <c r="B239" t="s">
        <v>416</v>
      </c>
      <c r="C239" t="s">
        <v>1482</v>
      </c>
      <c r="D239" t="str">
        <f t="shared" si="7"/>
        <v>14 August 2019, at 1:30 p.m.</v>
      </c>
      <c r="E239" t="str">
        <f t="shared" si="6"/>
        <v>14 August 2019</v>
      </c>
      <c r="F239" t="s">
        <v>1786</v>
      </c>
      <c r="G239" t="s">
        <v>2446</v>
      </c>
      <c r="H239" t="s">
        <v>2676</v>
      </c>
    </row>
    <row r="240" spans="1:8" x14ac:dyDescent="0.2">
      <c r="A240" t="s">
        <v>73</v>
      </c>
      <c r="B240" t="s">
        <v>417</v>
      </c>
      <c r="C240" t="s">
        <v>1483</v>
      </c>
      <c r="D240" t="str">
        <f t="shared" si="7"/>
        <v>13 August 2019, at 5:21 p.m.</v>
      </c>
      <c r="E240" t="str">
        <f t="shared" si="6"/>
        <v>13 August 2019</v>
      </c>
      <c r="F240" t="s">
        <v>2293</v>
      </c>
      <c r="G240" t="s">
        <v>2447</v>
      </c>
      <c r="H240" t="s">
        <v>2676</v>
      </c>
    </row>
    <row r="241" spans="1:8" x14ac:dyDescent="0.2">
      <c r="A241" t="s">
        <v>343</v>
      </c>
      <c r="B241" t="s">
        <v>418</v>
      </c>
      <c r="C241" t="s">
        <v>1484</v>
      </c>
      <c r="D241" t="str">
        <f t="shared" si="7"/>
        <v>13 August 2019, at 5:00 p.m.</v>
      </c>
      <c r="E241" t="str">
        <f t="shared" si="6"/>
        <v>13 August 2019</v>
      </c>
      <c r="F241" t="s">
        <v>2290</v>
      </c>
      <c r="G241" t="s">
        <v>2447</v>
      </c>
      <c r="H241" t="s">
        <v>2676</v>
      </c>
    </row>
    <row r="242" spans="1:8" x14ac:dyDescent="0.2">
      <c r="A242" t="s">
        <v>419</v>
      </c>
      <c r="B242" t="s">
        <v>420</v>
      </c>
      <c r="C242" t="s">
        <v>1485</v>
      </c>
      <c r="D242" t="str">
        <f t="shared" si="7"/>
        <v>13 August 2019, at 12:20 p.m.</v>
      </c>
      <c r="E242" t="str">
        <f t="shared" si="6"/>
        <v>13 August 2019</v>
      </c>
      <c r="F242" t="s">
        <v>2355</v>
      </c>
      <c r="G242" t="s">
        <v>2447</v>
      </c>
      <c r="H242" t="s">
        <v>2676</v>
      </c>
    </row>
    <row r="243" spans="1:8" x14ac:dyDescent="0.2">
      <c r="A243" t="s">
        <v>421</v>
      </c>
      <c r="B243" t="s">
        <v>422</v>
      </c>
      <c r="C243" t="s">
        <v>1486</v>
      </c>
      <c r="D243" t="str">
        <f t="shared" si="7"/>
        <v>13 August 2019, at 12:18 p.m.</v>
      </c>
      <c r="E243" t="str">
        <f t="shared" si="6"/>
        <v>13 August 2019</v>
      </c>
      <c r="F243" t="s">
        <v>2356</v>
      </c>
      <c r="G243" t="s">
        <v>2447</v>
      </c>
      <c r="H243" t="s">
        <v>2676</v>
      </c>
    </row>
    <row r="244" spans="1:8" x14ac:dyDescent="0.2">
      <c r="A244" t="s">
        <v>42</v>
      </c>
      <c r="B244" t="s">
        <v>423</v>
      </c>
      <c r="C244" t="s">
        <v>1487</v>
      </c>
      <c r="D244" t="str">
        <f t="shared" si="7"/>
        <v>13 August 2019, at 12:06 p.m.</v>
      </c>
      <c r="E244" t="str">
        <f t="shared" si="6"/>
        <v>13 August 2019</v>
      </c>
      <c r="F244" t="s">
        <v>1777</v>
      </c>
      <c r="G244" t="s">
        <v>2447</v>
      </c>
      <c r="H244" t="s">
        <v>2676</v>
      </c>
    </row>
    <row r="245" spans="1:8" x14ac:dyDescent="0.2">
      <c r="A245" t="s">
        <v>424</v>
      </c>
      <c r="B245" t="s">
        <v>425</v>
      </c>
      <c r="C245" t="s">
        <v>1488</v>
      </c>
      <c r="D245" t="str">
        <f t="shared" si="7"/>
        <v>13 August 2019, at 11:59 a.m.</v>
      </c>
      <c r="E245" t="str">
        <f t="shared" si="6"/>
        <v>13 August 2019</v>
      </c>
      <c r="F245" t="s">
        <v>2332</v>
      </c>
      <c r="G245" t="s">
        <v>2447</v>
      </c>
      <c r="H245" t="s">
        <v>2676</v>
      </c>
    </row>
    <row r="246" spans="1:8" x14ac:dyDescent="0.2">
      <c r="A246" t="s">
        <v>426</v>
      </c>
      <c r="B246" t="s">
        <v>427</v>
      </c>
      <c r="C246" t="s">
        <v>1489</v>
      </c>
      <c r="D246" t="str">
        <f t="shared" si="7"/>
        <v>13 August 2019, at 11:57 a.m.</v>
      </c>
      <c r="E246" t="str">
        <f t="shared" si="6"/>
        <v>13 August 2019</v>
      </c>
      <c r="F246" t="s">
        <v>2278</v>
      </c>
      <c r="G246" t="s">
        <v>2447</v>
      </c>
      <c r="H246" t="s">
        <v>2676</v>
      </c>
    </row>
    <row r="247" spans="1:8" x14ac:dyDescent="0.2">
      <c r="A247" t="s">
        <v>38</v>
      </c>
      <c r="B247" t="s">
        <v>428</v>
      </c>
      <c r="C247" t="s">
        <v>1490</v>
      </c>
      <c r="D247" t="str">
        <f t="shared" si="7"/>
        <v>12 August 2019, at 6:29 p.m.</v>
      </c>
      <c r="E247" t="str">
        <f t="shared" si="6"/>
        <v>12 August 2019</v>
      </c>
      <c r="F247" t="s">
        <v>2280</v>
      </c>
      <c r="G247" t="s">
        <v>2448</v>
      </c>
      <c r="H247" t="s">
        <v>2676</v>
      </c>
    </row>
    <row r="248" spans="1:8" x14ac:dyDescent="0.2">
      <c r="A248" t="s">
        <v>429</v>
      </c>
      <c r="B248" t="s">
        <v>430</v>
      </c>
      <c r="C248" t="s">
        <v>1491</v>
      </c>
      <c r="D248" t="str">
        <f t="shared" si="7"/>
        <v>12 August 2019, at 12:02 p.m.</v>
      </c>
      <c r="E248" t="str">
        <f t="shared" si="6"/>
        <v>12 August 2019</v>
      </c>
      <c r="F248" t="s">
        <v>2323</v>
      </c>
      <c r="G248" t="s">
        <v>2448</v>
      </c>
      <c r="H248" t="s">
        <v>2676</v>
      </c>
    </row>
    <row r="249" spans="1:8" x14ac:dyDescent="0.2">
      <c r="A249" t="s">
        <v>361</v>
      </c>
      <c r="B249" t="s">
        <v>431</v>
      </c>
      <c r="C249" t="s">
        <v>1492</v>
      </c>
      <c r="D249" t="str">
        <f t="shared" si="7"/>
        <v>12 August 2019, at 12:01 p.m.</v>
      </c>
      <c r="E249" t="str">
        <f t="shared" si="6"/>
        <v>12 August 2019</v>
      </c>
      <c r="F249" t="s">
        <v>2345</v>
      </c>
      <c r="G249" t="s">
        <v>2448</v>
      </c>
      <c r="H249" t="s">
        <v>2676</v>
      </c>
    </row>
    <row r="250" spans="1:8" x14ac:dyDescent="0.2">
      <c r="A250" t="s">
        <v>432</v>
      </c>
      <c r="B250" t="s">
        <v>433</v>
      </c>
      <c r="C250" t="s">
        <v>1493</v>
      </c>
      <c r="D250" t="str">
        <f t="shared" si="7"/>
        <v>12 August 2019, at 11:59 a.m.</v>
      </c>
      <c r="E250" t="str">
        <f t="shared" si="6"/>
        <v>12 August 2019</v>
      </c>
      <c r="F250" t="s">
        <v>2269</v>
      </c>
      <c r="G250" t="s">
        <v>2448</v>
      </c>
      <c r="H250" t="s">
        <v>2676</v>
      </c>
    </row>
    <row r="251" spans="1:8" x14ac:dyDescent="0.2">
      <c r="A251" t="s">
        <v>199</v>
      </c>
      <c r="B251" t="s">
        <v>434</v>
      </c>
      <c r="C251" t="s">
        <v>1494</v>
      </c>
      <c r="D251" t="str">
        <f t="shared" si="7"/>
        <v>12 August 2019, at 11:53 a.m.</v>
      </c>
      <c r="E251" t="str">
        <f t="shared" si="6"/>
        <v>12 August 2019</v>
      </c>
      <c r="F251" t="s">
        <v>2320</v>
      </c>
      <c r="G251" t="s">
        <v>2448</v>
      </c>
      <c r="H251" t="s">
        <v>2676</v>
      </c>
    </row>
    <row r="252" spans="1:8" x14ac:dyDescent="0.2">
      <c r="A252" t="s">
        <v>435</v>
      </c>
      <c r="B252" t="s">
        <v>436</v>
      </c>
      <c r="C252" t="s">
        <v>1495</v>
      </c>
      <c r="D252" t="str">
        <f t="shared" si="7"/>
        <v>11 August 2019, at 2:33 p.m.</v>
      </c>
      <c r="E252" t="str">
        <f t="shared" si="6"/>
        <v>11 August 2019</v>
      </c>
      <c r="F252" t="s">
        <v>1725</v>
      </c>
      <c r="G252" t="s">
        <v>2449</v>
      </c>
      <c r="H252" t="s">
        <v>2676</v>
      </c>
    </row>
    <row r="253" spans="1:8" x14ac:dyDescent="0.2">
      <c r="A253" t="s">
        <v>336</v>
      </c>
      <c r="B253" t="s">
        <v>437</v>
      </c>
      <c r="C253" t="s">
        <v>1496</v>
      </c>
      <c r="D253" t="str">
        <f t="shared" si="7"/>
        <v>11 August 2019, at 2:29 p.m.</v>
      </c>
      <c r="E253" t="str">
        <f t="shared" si="6"/>
        <v>11 August 2019</v>
      </c>
      <c r="F253" t="s">
        <v>2286</v>
      </c>
      <c r="G253" t="s">
        <v>2449</v>
      </c>
      <c r="H253" t="s">
        <v>2676</v>
      </c>
    </row>
    <row r="254" spans="1:8" x14ac:dyDescent="0.2">
      <c r="A254" t="s">
        <v>438</v>
      </c>
      <c r="B254" t="s">
        <v>439</v>
      </c>
      <c r="C254" t="s">
        <v>1497</v>
      </c>
      <c r="D254" t="str">
        <f t="shared" si="7"/>
        <v>11 August 2019, at 2:26 p.m.</v>
      </c>
      <c r="E254" t="str">
        <f t="shared" ref="E254:E317" si="8">LEFT(D254,FIND("9,",D254))</f>
        <v>11 August 2019</v>
      </c>
      <c r="F254" t="s">
        <v>1786</v>
      </c>
      <c r="G254" t="s">
        <v>2449</v>
      </c>
      <c r="H254" t="s">
        <v>2676</v>
      </c>
    </row>
    <row r="255" spans="1:8" x14ac:dyDescent="0.2">
      <c r="A255" t="s">
        <v>42</v>
      </c>
      <c r="B255" t="s">
        <v>440</v>
      </c>
      <c r="C255" t="s">
        <v>1498</v>
      </c>
      <c r="D255" t="str">
        <f t="shared" si="7"/>
        <v>10 August 2019, at 1:43 p.m.</v>
      </c>
      <c r="E255" t="str">
        <f t="shared" si="8"/>
        <v>10 August 2019</v>
      </c>
      <c r="F255" t="s">
        <v>1777</v>
      </c>
      <c r="G255" t="s">
        <v>2450</v>
      </c>
      <c r="H255" t="s">
        <v>2676</v>
      </c>
    </row>
    <row r="256" spans="1:8" x14ac:dyDescent="0.2">
      <c r="A256" t="s">
        <v>441</v>
      </c>
      <c r="B256" t="s">
        <v>442</v>
      </c>
      <c r="C256" t="s">
        <v>1499</v>
      </c>
      <c r="D256" t="str">
        <f t="shared" si="7"/>
        <v>10 August 2019, at 1:42 p.m.</v>
      </c>
      <c r="E256" t="str">
        <f t="shared" si="8"/>
        <v>10 August 2019</v>
      </c>
      <c r="F256" t="s">
        <v>2275</v>
      </c>
      <c r="G256" t="s">
        <v>2450</v>
      </c>
      <c r="H256" t="s">
        <v>2676</v>
      </c>
    </row>
    <row r="257" spans="1:8" x14ac:dyDescent="0.2">
      <c r="A257" t="s">
        <v>443</v>
      </c>
      <c r="B257" t="s">
        <v>444</v>
      </c>
      <c r="C257" t="s">
        <v>1500</v>
      </c>
      <c r="D257" t="str">
        <f t="shared" si="7"/>
        <v>10 August 2019, at 1:39 p.m.</v>
      </c>
      <c r="E257" t="str">
        <f t="shared" si="8"/>
        <v>10 August 2019</v>
      </c>
      <c r="F257" t="s">
        <v>2357</v>
      </c>
      <c r="G257" t="s">
        <v>2450</v>
      </c>
      <c r="H257" t="s">
        <v>2676</v>
      </c>
    </row>
    <row r="258" spans="1:8" x14ac:dyDescent="0.2">
      <c r="A258" t="s">
        <v>445</v>
      </c>
      <c r="B258" t="s">
        <v>446</v>
      </c>
      <c r="C258" t="s">
        <v>1501</v>
      </c>
      <c r="D258" t="str">
        <f t="shared" ref="D258:D321" si="9">RIGHT(C258,LEN(C258)-(4+FIND("day,",C258)))</f>
        <v>10 August 2019, at 1:38 p.m.</v>
      </c>
      <c r="E258" t="str">
        <f t="shared" si="8"/>
        <v>10 August 2019</v>
      </c>
      <c r="F258" t="s">
        <v>2358</v>
      </c>
      <c r="G258" t="s">
        <v>2450</v>
      </c>
      <c r="H258" t="s">
        <v>2676</v>
      </c>
    </row>
    <row r="259" spans="1:8" x14ac:dyDescent="0.2">
      <c r="A259" t="s">
        <v>387</v>
      </c>
      <c r="B259" t="s">
        <v>447</v>
      </c>
      <c r="C259" t="s">
        <v>1502</v>
      </c>
      <c r="D259" t="str">
        <f t="shared" si="9"/>
        <v>10 August 2019, at 1:37 p.m.</v>
      </c>
      <c r="E259" t="str">
        <f t="shared" si="8"/>
        <v>10 August 2019</v>
      </c>
      <c r="F259" t="s">
        <v>1844</v>
      </c>
      <c r="G259" t="s">
        <v>2450</v>
      </c>
      <c r="H259" t="s">
        <v>2676</v>
      </c>
    </row>
    <row r="260" spans="1:8" x14ac:dyDescent="0.2">
      <c r="A260" t="s">
        <v>448</v>
      </c>
      <c r="B260" t="s">
        <v>449</v>
      </c>
      <c r="C260" t="s">
        <v>1503</v>
      </c>
      <c r="D260" t="str">
        <f t="shared" si="9"/>
        <v>9 August 2019, at 12:17 p.m.</v>
      </c>
      <c r="E260" t="str">
        <f t="shared" si="8"/>
        <v>9 August 2019</v>
      </c>
      <c r="F260" t="s">
        <v>1765</v>
      </c>
      <c r="G260" t="s">
        <v>2451</v>
      </c>
      <c r="H260" t="s">
        <v>2676</v>
      </c>
    </row>
    <row r="261" spans="1:8" x14ac:dyDescent="0.2">
      <c r="A261" t="s">
        <v>450</v>
      </c>
      <c r="B261" t="s">
        <v>451</v>
      </c>
      <c r="C261" t="s">
        <v>1504</v>
      </c>
      <c r="D261" t="str">
        <f t="shared" si="9"/>
        <v>9 August 2019, at 12:13 p.m.</v>
      </c>
      <c r="E261" t="str">
        <f t="shared" si="8"/>
        <v>9 August 2019</v>
      </c>
      <c r="F261" t="s">
        <v>1771</v>
      </c>
      <c r="G261" t="s">
        <v>2451</v>
      </c>
      <c r="H261" t="s">
        <v>2676</v>
      </c>
    </row>
    <row r="262" spans="1:8" x14ac:dyDescent="0.2">
      <c r="A262" t="s">
        <v>452</v>
      </c>
      <c r="B262" t="s">
        <v>453</v>
      </c>
      <c r="C262" t="s">
        <v>1505</v>
      </c>
      <c r="D262" t="str">
        <f t="shared" si="9"/>
        <v>9 August 2019, at 12:12 p.m.</v>
      </c>
      <c r="E262" t="str">
        <f t="shared" si="8"/>
        <v>9 August 2019</v>
      </c>
      <c r="F262" t="s">
        <v>2313</v>
      </c>
      <c r="G262" t="s">
        <v>2451</v>
      </c>
      <c r="H262" t="s">
        <v>2676</v>
      </c>
    </row>
    <row r="263" spans="1:8" x14ac:dyDescent="0.2">
      <c r="A263" t="e">
        <f>+++++BEST RECRUITING APPLETREE+++++HIGH SALARY POSITIONS in Korea &amp; China</f>
        <v>#NAME?</v>
      </c>
      <c r="B263" t="s">
        <v>454</v>
      </c>
      <c r="C263" t="s">
        <v>1506</v>
      </c>
      <c r="D263" t="str">
        <f t="shared" si="9"/>
        <v>9 August 2019, at 12:06 p.m.</v>
      </c>
      <c r="E263" t="str">
        <f t="shared" si="8"/>
        <v>9 August 2019</v>
      </c>
      <c r="F263" t="s">
        <v>2281</v>
      </c>
      <c r="G263" t="s">
        <v>2451</v>
      </c>
      <c r="H263" t="s">
        <v>2676</v>
      </c>
    </row>
    <row r="264" spans="1:8" x14ac:dyDescent="0.2">
      <c r="A264" t="s">
        <v>279</v>
      </c>
      <c r="B264" t="s">
        <v>455</v>
      </c>
      <c r="C264" t="s">
        <v>1507</v>
      </c>
      <c r="D264" t="str">
        <f t="shared" si="9"/>
        <v>9 August 2019, at 12:03 p.m.</v>
      </c>
      <c r="E264" t="str">
        <f t="shared" si="8"/>
        <v>9 August 2019</v>
      </c>
      <c r="F264" t="s">
        <v>2276</v>
      </c>
      <c r="G264" t="s">
        <v>2451</v>
      </c>
      <c r="H264" t="s">
        <v>2676</v>
      </c>
    </row>
    <row r="265" spans="1:8" x14ac:dyDescent="0.2">
      <c r="A265" t="s">
        <v>456</v>
      </c>
      <c r="B265" t="s">
        <v>457</v>
      </c>
      <c r="C265" t="s">
        <v>1508</v>
      </c>
      <c r="D265" t="str">
        <f t="shared" si="9"/>
        <v>9 August 2019, at 12:00 p.m.</v>
      </c>
      <c r="E265" t="str">
        <f t="shared" si="8"/>
        <v>9 August 2019</v>
      </c>
      <c r="F265" t="s">
        <v>2274</v>
      </c>
      <c r="G265" t="s">
        <v>2451</v>
      </c>
      <c r="H265" t="s">
        <v>2676</v>
      </c>
    </row>
    <row r="266" spans="1:8" x14ac:dyDescent="0.2">
      <c r="A266" t="s">
        <v>458</v>
      </c>
      <c r="B266" t="s">
        <v>459</v>
      </c>
      <c r="C266" t="s">
        <v>1509</v>
      </c>
      <c r="D266" t="str">
        <f t="shared" si="9"/>
        <v>9 August 2019, at 11:55 a.m.</v>
      </c>
      <c r="E266" t="str">
        <f t="shared" si="8"/>
        <v>9 August 2019</v>
      </c>
      <c r="F266" t="s">
        <v>2296</v>
      </c>
      <c r="G266" t="s">
        <v>2451</v>
      </c>
      <c r="H266" t="s">
        <v>2676</v>
      </c>
    </row>
    <row r="267" spans="1:8" x14ac:dyDescent="0.2">
      <c r="A267" t="s">
        <v>460</v>
      </c>
      <c r="B267" t="s">
        <v>461</v>
      </c>
      <c r="C267" t="s">
        <v>1510</v>
      </c>
      <c r="D267" t="str">
        <f t="shared" si="9"/>
        <v>8 August 2019, at 5:50 p.m.</v>
      </c>
      <c r="E267" t="str">
        <f t="shared" si="8"/>
        <v>8 August 2019</v>
      </c>
      <c r="F267" t="s">
        <v>2303</v>
      </c>
      <c r="G267" t="s">
        <v>2452</v>
      </c>
      <c r="H267" t="s">
        <v>2676</v>
      </c>
    </row>
    <row r="268" spans="1:8" x14ac:dyDescent="0.2">
      <c r="A268" t="s">
        <v>462</v>
      </c>
      <c r="B268" t="s">
        <v>463</v>
      </c>
      <c r="C268" t="s">
        <v>1511</v>
      </c>
      <c r="D268" t="str">
        <f t="shared" si="9"/>
        <v>8 August 2019, at 11:46 a.m.</v>
      </c>
      <c r="E268" t="str">
        <f t="shared" si="8"/>
        <v>8 August 2019</v>
      </c>
      <c r="F268" t="s">
        <v>2268</v>
      </c>
      <c r="G268" t="s">
        <v>2452</v>
      </c>
      <c r="H268" t="s">
        <v>2676</v>
      </c>
    </row>
    <row r="269" spans="1:8" x14ac:dyDescent="0.2">
      <c r="A269" t="s">
        <v>48</v>
      </c>
      <c r="B269" t="s">
        <v>464</v>
      </c>
      <c r="C269" t="s">
        <v>1512</v>
      </c>
      <c r="D269" t="str">
        <f t="shared" si="9"/>
        <v>8 August 2019, at 11:44 a.m.</v>
      </c>
      <c r="E269" t="str">
        <f t="shared" si="8"/>
        <v>8 August 2019</v>
      </c>
      <c r="F269" t="s">
        <v>2284</v>
      </c>
      <c r="G269" t="s">
        <v>2452</v>
      </c>
      <c r="H269" t="s">
        <v>2676</v>
      </c>
    </row>
    <row r="270" spans="1:8" x14ac:dyDescent="0.2">
      <c r="A270" t="s">
        <v>465</v>
      </c>
      <c r="B270" t="s">
        <v>466</v>
      </c>
      <c r="C270" t="s">
        <v>1513</v>
      </c>
      <c r="D270" t="str">
        <f t="shared" si="9"/>
        <v>7 August 2019, at 2:45 p.m.</v>
      </c>
      <c r="E270" t="str">
        <f t="shared" si="8"/>
        <v>7 August 2019</v>
      </c>
      <c r="F270" t="s">
        <v>2347</v>
      </c>
      <c r="G270" t="s">
        <v>2453</v>
      </c>
      <c r="H270" t="s">
        <v>2676</v>
      </c>
    </row>
    <row r="271" spans="1:8" x14ac:dyDescent="0.2">
      <c r="A271" t="s">
        <v>467</v>
      </c>
      <c r="B271" t="s">
        <v>468</v>
      </c>
      <c r="C271" t="s">
        <v>1514</v>
      </c>
      <c r="D271" t="str">
        <f t="shared" si="9"/>
        <v>7 August 2019, at 2:37 p.m.</v>
      </c>
      <c r="E271" t="str">
        <f t="shared" si="8"/>
        <v>7 August 2019</v>
      </c>
      <c r="F271" t="s">
        <v>2334</v>
      </c>
      <c r="G271" t="s">
        <v>2453</v>
      </c>
      <c r="H271" t="s">
        <v>2676</v>
      </c>
    </row>
    <row r="272" spans="1:8" x14ac:dyDescent="0.2">
      <c r="A272" t="s">
        <v>153</v>
      </c>
      <c r="B272" t="s">
        <v>469</v>
      </c>
      <c r="C272" t="s">
        <v>1515</v>
      </c>
      <c r="D272" t="str">
        <f t="shared" si="9"/>
        <v>7 August 2019, at 2:36 p.m.</v>
      </c>
      <c r="E272" t="str">
        <f t="shared" si="8"/>
        <v>7 August 2019</v>
      </c>
      <c r="F272" t="s">
        <v>2315</v>
      </c>
      <c r="G272" t="s">
        <v>2453</v>
      </c>
      <c r="H272" t="s">
        <v>2676</v>
      </c>
    </row>
    <row r="273" spans="1:8" x14ac:dyDescent="0.2">
      <c r="A273" t="s">
        <v>470</v>
      </c>
      <c r="B273" t="s">
        <v>471</v>
      </c>
      <c r="C273" t="s">
        <v>1516</v>
      </c>
      <c r="D273" t="str">
        <f t="shared" si="9"/>
        <v>7 August 2019, at 1:58 p.m.</v>
      </c>
      <c r="E273" t="str">
        <f t="shared" si="8"/>
        <v>7 August 2019</v>
      </c>
      <c r="F273" t="s">
        <v>2278</v>
      </c>
      <c r="G273" t="s">
        <v>2453</v>
      </c>
      <c r="H273" t="s">
        <v>2676</v>
      </c>
    </row>
    <row r="274" spans="1:8" x14ac:dyDescent="0.2">
      <c r="A274" t="s">
        <v>38</v>
      </c>
      <c r="B274" t="s">
        <v>472</v>
      </c>
      <c r="C274" t="s">
        <v>1517</v>
      </c>
      <c r="D274" t="str">
        <f t="shared" si="9"/>
        <v>6 August 2019, at 5:57 p.m.</v>
      </c>
      <c r="E274" t="str">
        <f t="shared" si="8"/>
        <v>6 August 2019</v>
      </c>
      <c r="F274" t="s">
        <v>2280</v>
      </c>
      <c r="G274" t="s">
        <v>2454</v>
      </c>
      <c r="H274" t="s">
        <v>2676</v>
      </c>
    </row>
    <row r="275" spans="1:8" x14ac:dyDescent="0.2">
      <c r="A275" t="s">
        <v>473</v>
      </c>
      <c r="B275" t="s">
        <v>474</v>
      </c>
      <c r="C275" t="s">
        <v>1518</v>
      </c>
      <c r="D275" t="str">
        <f t="shared" si="9"/>
        <v>6 August 2019, at 11:23 a.m.</v>
      </c>
      <c r="E275" t="str">
        <f t="shared" si="8"/>
        <v>6 August 2019</v>
      </c>
      <c r="F275" t="s">
        <v>2303</v>
      </c>
      <c r="G275" t="s">
        <v>2454</v>
      </c>
      <c r="H275" t="s">
        <v>2676</v>
      </c>
    </row>
    <row r="276" spans="1:8" x14ac:dyDescent="0.2">
      <c r="A276" t="s">
        <v>42</v>
      </c>
      <c r="B276" t="s">
        <v>475</v>
      </c>
      <c r="C276" t="s">
        <v>1519</v>
      </c>
      <c r="D276" t="str">
        <f t="shared" si="9"/>
        <v>6 August 2019, at 11:15 a.m.</v>
      </c>
      <c r="E276" t="str">
        <f t="shared" si="8"/>
        <v>6 August 2019</v>
      </c>
      <c r="F276" t="s">
        <v>1777</v>
      </c>
      <c r="G276" t="s">
        <v>2454</v>
      </c>
      <c r="H276" t="s">
        <v>2676</v>
      </c>
    </row>
    <row r="277" spans="1:8" x14ac:dyDescent="0.2">
      <c r="A277" t="s">
        <v>336</v>
      </c>
      <c r="B277" t="s">
        <v>476</v>
      </c>
      <c r="C277" t="s">
        <v>1520</v>
      </c>
      <c r="D277" t="str">
        <f t="shared" si="9"/>
        <v>6 August 2019, at 11:07 a.m.</v>
      </c>
      <c r="E277" t="str">
        <f t="shared" si="8"/>
        <v>6 August 2019</v>
      </c>
      <c r="F277" t="s">
        <v>2286</v>
      </c>
      <c r="G277" t="s">
        <v>2454</v>
      </c>
      <c r="H277" t="s">
        <v>2676</v>
      </c>
    </row>
    <row r="278" spans="1:8" x14ac:dyDescent="0.2">
      <c r="A278" t="s">
        <v>477</v>
      </c>
      <c r="B278" t="s">
        <v>478</v>
      </c>
      <c r="C278" t="s">
        <v>1521</v>
      </c>
      <c r="D278" t="str">
        <f t="shared" si="9"/>
        <v>5 August 2019, at 5:24 p.m.</v>
      </c>
      <c r="E278" t="str">
        <f t="shared" si="8"/>
        <v>5 August 2019</v>
      </c>
      <c r="F278" t="s">
        <v>2279</v>
      </c>
      <c r="G278" t="s">
        <v>2455</v>
      </c>
      <c r="H278" t="s">
        <v>2676</v>
      </c>
    </row>
    <row r="279" spans="1:8" x14ac:dyDescent="0.2">
      <c r="A279" t="s">
        <v>479</v>
      </c>
      <c r="B279" t="s">
        <v>480</v>
      </c>
      <c r="C279" t="s">
        <v>1522</v>
      </c>
      <c r="D279" t="str">
        <f t="shared" si="9"/>
        <v>5 August 2019, at 2:42 p.m.</v>
      </c>
      <c r="E279" t="str">
        <f t="shared" si="8"/>
        <v>5 August 2019</v>
      </c>
      <c r="F279" t="s">
        <v>2359</v>
      </c>
      <c r="G279" t="s">
        <v>2455</v>
      </c>
      <c r="H279" t="s">
        <v>2676</v>
      </c>
    </row>
    <row r="280" spans="1:8" x14ac:dyDescent="0.2">
      <c r="A280" t="s">
        <v>481</v>
      </c>
      <c r="B280" t="s">
        <v>482</v>
      </c>
      <c r="C280" t="s">
        <v>1523</v>
      </c>
      <c r="D280" t="str">
        <f t="shared" si="9"/>
        <v>5 August 2019, at 2:41 p.m.</v>
      </c>
      <c r="E280" t="str">
        <f t="shared" si="8"/>
        <v>5 August 2019</v>
      </c>
      <c r="F280" t="s">
        <v>1807</v>
      </c>
      <c r="G280" t="s">
        <v>2455</v>
      </c>
      <c r="H280" t="s">
        <v>2676</v>
      </c>
    </row>
    <row r="281" spans="1:8" x14ac:dyDescent="0.2">
      <c r="A281" t="s">
        <v>483</v>
      </c>
      <c r="B281" t="s">
        <v>484</v>
      </c>
      <c r="C281" t="s">
        <v>1524</v>
      </c>
      <c r="D281" t="str">
        <f t="shared" si="9"/>
        <v>5 August 2019, at 2:38 p.m.</v>
      </c>
      <c r="E281" t="str">
        <f t="shared" si="8"/>
        <v>5 August 2019</v>
      </c>
      <c r="F281" t="s">
        <v>1727</v>
      </c>
      <c r="G281" t="s">
        <v>2455</v>
      </c>
      <c r="H281" t="s">
        <v>2676</v>
      </c>
    </row>
    <row r="282" spans="1:8" x14ac:dyDescent="0.2">
      <c r="A282" t="s">
        <v>485</v>
      </c>
      <c r="B282" t="s">
        <v>486</v>
      </c>
      <c r="C282" t="s">
        <v>1525</v>
      </c>
      <c r="D282" t="str">
        <f t="shared" si="9"/>
        <v>5 August 2019, at 2:37 p.m.</v>
      </c>
      <c r="E282" t="str">
        <f t="shared" si="8"/>
        <v>5 August 2019</v>
      </c>
      <c r="F282" t="s">
        <v>2307</v>
      </c>
      <c r="G282" t="s">
        <v>2455</v>
      </c>
      <c r="H282" t="s">
        <v>2676</v>
      </c>
    </row>
    <row r="283" spans="1:8" x14ac:dyDescent="0.2">
      <c r="A283" t="s">
        <v>361</v>
      </c>
      <c r="B283" t="s">
        <v>487</v>
      </c>
      <c r="C283" t="s">
        <v>1526</v>
      </c>
      <c r="D283" t="str">
        <f t="shared" si="9"/>
        <v>5 August 2019, at 2:36 p.m.</v>
      </c>
      <c r="E283" t="str">
        <f t="shared" si="8"/>
        <v>5 August 2019</v>
      </c>
      <c r="F283" t="s">
        <v>2345</v>
      </c>
      <c r="G283" t="s">
        <v>2455</v>
      </c>
      <c r="H283" t="s">
        <v>2676</v>
      </c>
    </row>
    <row r="284" spans="1:8" x14ac:dyDescent="0.2">
      <c r="A284" t="s">
        <v>390</v>
      </c>
      <c r="B284" t="s">
        <v>488</v>
      </c>
      <c r="C284" t="s">
        <v>1527</v>
      </c>
      <c r="D284" t="str">
        <f t="shared" si="9"/>
        <v>5 August 2019, at 2:16 p.m.</v>
      </c>
      <c r="E284" t="str">
        <f t="shared" si="8"/>
        <v>5 August 2019</v>
      </c>
      <c r="F284" t="s">
        <v>2350</v>
      </c>
      <c r="G284" t="s">
        <v>2455</v>
      </c>
      <c r="H284" t="s">
        <v>2676</v>
      </c>
    </row>
    <row r="285" spans="1:8" x14ac:dyDescent="0.2">
      <c r="A285" t="s">
        <v>489</v>
      </c>
      <c r="B285" t="s">
        <v>490</v>
      </c>
      <c r="C285" t="s">
        <v>1528</v>
      </c>
      <c r="D285" t="str">
        <f t="shared" si="9"/>
        <v>5 August 2019, at 2:13 p.m.</v>
      </c>
      <c r="E285" t="str">
        <f t="shared" si="8"/>
        <v>5 August 2019</v>
      </c>
      <c r="F285" t="s">
        <v>2289</v>
      </c>
      <c r="G285" t="s">
        <v>2455</v>
      </c>
      <c r="H285" t="s">
        <v>2676</v>
      </c>
    </row>
    <row r="286" spans="1:8" x14ac:dyDescent="0.2">
      <c r="A286" t="s">
        <v>491</v>
      </c>
      <c r="B286" t="s">
        <v>492</v>
      </c>
      <c r="C286" t="s">
        <v>1529</v>
      </c>
      <c r="D286" t="str">
        <f t="shared" si="9"/>
        <v>5 August 2019, at 11:42 a.m.</v>
      </c>
      <c r="E286" t="str">
        <f t="shared" si="8"/>
        <v>5 August 2019</v>
      </c>
      <c r="F286" t="s">
        <v>2269</v>
      </c>
      <c r="G286" t="s">
        <v>2455</v>
      </c>
      <c r="H286" t="s">
        <v>2676</v>
      </c>
    </row>
    <row r="287" spans="1:8" x14ac:dyDescent="0.2">
      <c r="A287" t="s">
        <v>151</v>
      </c>
      <c r="B287" t="s">
        <v>493</v>
      </c>
      <c r="C287" t="s">
        <v>1530</v>
      </c>
      <c r="D287" t="str">
        <f t="shared" si="9"/>
        <v>4 August 2019, at 4:49 p.m.</v>
      </c>
      <c r="E287" t="str">
        <f t="shared" si="8"/>
        <v>4 August 2019</v>
      </c>
      <c r="F287" t="s">
        <v>2314</v>
      </c>
      <c r="G287" t="s">
        <v>2456</v>
      </c>
      <c r="H287" t="s">
        <v>2676</v>
      </c>
    </row>
    <row r="288" spans="1:8" x14ac:dyDescent="0.2">
      <c r="A288" t="s">
        <v>494</v>
      </c>
      <c r="B288" t="s">
        <v>495</v>
      </c>
      <c r="C288" t="s">
        <v>1531</v>
      </c>
      <c r="D288" t="str">
        <f t="shared" si="9"/>
        <v>4 August 2019, at 4:48 p.m.</v>
      </c>
      <c r="E288" t="str">
        <f t="shared" si="8"/>
        <v>4 August 2019</v>
      </c>
      <c r="F288" t="s">
        <v>2275</v>
      </c>
      <c r="G288" t="s">
        <v>2456</v>
      </c>
      <c r="H288" t="s">
        <v>2676</v>
      </c>
    </row>
    <row r="289" spans="1:8" x14ac:dyDescent="0.2">
      <c r="A289" t="s">
        <v>496</v>
      </c>
      <c r="B289" t="s">
        <v>497</v>
      </c>
      <c r="C289" t="s">
        <v>1532</v>
      </c>
      <c r="D289" t="str">
        <f t="shared" si="9"/>
        <v>4 August 2019, at 9:16 a.m.</v>
      </c>
      <c r="E289" t="str">
        <f t="shared" si="8"/>
        <v>4 August 2019</v>
      </c>
      <c r="F289" t="s">
        <v>2323</v>
      </c>
      <c r="G289" t="s">
        <v>2456</v>
      </c>
      <c r="H289" t="s">
        <v>2676</v>
      </c>
    </row>
    <row r="290" spans="1:8" x14ac:dyDescent="0.2">
      <c r="A290" t="s">
        <v>498</v>
      </c>
      <c r="B290" t="s">
        <v>499</v>
      </c>
      <c r="C290" t="s">
        <v>1533</v>
      </c>
      <c r="D290" t="str">
        <f t="shared" si="9"/>
        <v>4 August 2019, at 9:14 a.m.</v>
      </c>
      <c r="E290" t="str">
        <f t="shared" si="8"/>
        <v>4 August 2019</v>
      </c>
      <c r="F290" t="s">
        <v>2278</v>
      </c>
      <c r="G290" t="s">
        <v>2456</v>
      </c>
      <c r="H290" t="s">
        <v>2676</v>
      </c>
    </row>
    <row r="291" spans="1:8" x14ac:dyDescent="0.2">
      <c r="A291" t="s">
        <v>336</v>
      </c>
      <c r="B291" t="s">
        <v>500</v>
      </c>
      <c r="C291" t="s">
        <v>1534</v>
      </c>
      <c r="D291" t="str">
        <f t="shared" si="9"/>
        <v>4 August 2019, at 9:14 a.m.</v>
      </c>
      <c r="E291" t="str">
        <f t="shared" si="8"/>
        <v>4 August 2019</v>
      </c>
      <c r="F291" t="s">
        <v>2286</v>
      </c>
      <c r="G291" t="s">
        <v>2456</v>
      </c>
      <c r="H291" t="s">
        <v>2676</v>
      </c>
    </row>
    <row r="292" spans="1:8" x14ac:dyDescent="0.2">
      <c r="A292" t="s">
        <v>48</v>
      </c>
      <c r="B292" t="s">
        <v>501</v>
      </c>
      <c r="C292" t="s">
        <v>1535</v>
      </c>
      <c r="D292" t="str">
        <f t="shared" si="9"/>
        <v>4 August 2019, at 9:12 a.m.</v>
      </c>
      <c r="E292" t="str">
        <f t="shared" si="8"/>
        <v>4 August 2019</v>
      </c>
      <c r="F292" t="s">
        <v>2284</v>
      </c>
      <c r="G292" t="s">
        <v>2456</v>
      </c>
      <c r="H292" t="s">
        <v>2676</v>
      </c>
    </row>
    <row r="293" spans="1:8" x14ac:dyDescent="0.2">
      <c r="A293" t="s">
        <v>502</v>
      </c>
      <c r="B293" t="s">
        <v>503</v>
      </c>
      <c r="C293" t="s">
        <v>1536</v>
      </c>
      <c r="D293" t="str">
        <f t="shared" si="9"/>
        <v>4 August 2019, at 9:09 a.m.</v>
      </c>
      <c r="E293" t="str">
        <f t="shared" si="8"/>
        <v>4 August 2019</v>
      </c>
      <c r="F293" t="s">
        <v>2338</v>
      </c>
      <c r="G293" t="s">
        <v>2456</v>
      </c>
      <c r="H293" t="s">
        <v>2676</v>
      </c>
    </row>
    <row r="294" spans="1:8" x14ac:dyDescent="0.2">
      <c r="A294" t="s">
        <v>504</v>
      </c>
      <c r="B294" t="s">
        <v>505</v>
      </c>
      <c r="C294" t="s">
        <v>1537</v>
      </c>
      <c r="D294" t="str">
        <f t="shared" si="9"/>
        <v>3 August 2019, at 6:56 p.m.</v>
      </c>
      <c r="E294" t="str">
        <f t="shared" si="8"/>
        <v>3 August 2019</v>
      </c>
      <c r="F294" t="s">
        <v>1786</v>
      </c>
      <c r="G294" t="s">
        <v>2457</v>
      </c>
      <c r="H294" t="s">
        <v>2676</v>
      </c>
    </row>
    <row r="295" spans="1:8" x14ac:dyDescent="0.2">
      <c r="A295" t="s">
        <v>506</v>
      </c>
      <c r="B295" t="s">
        <v>507</v>
      </c>
      <c r="C295" t="s">
        <v>1538</v>
      </c>
      <c r="D295" t="str">
        <f t="shared" si="9"/>
        <v>3 August 2019, at 8:55 a.m.</v>
      </c>
      <c r="E295" t="str">
        <f t="shared" si="8"/>
        <v>3 August 2019</v>
      </c>
      <c r="F295" t="s">
        <v>1710</v>
      </c>
      <c r="G295" t="s">
        <v>2457</v>
      </c>
      <c r="H295" t="s">
        <v>2676</v>
      </c>
    </row>
    <row r="296" spans="1:8" x14ac:dyDescent="0.2">
      <c r="A296" t="s">
        <v>42</v>
      </c>
      <c r="B296" t="s">
        <v>508</v>
      </c>
      <c r="C296" t="s">
        <v>1539</v>
      </c>
      <c r="D296" t="str">
        <f t="shared" si="9"/>
        <v>3 August 2019, at 8:51 a.m.</v>
      </c>
      <c r="E296" t="str">
        <f t="shared" si="8"/>
        <v>3 August 2019</v>
      </c>
      <c r="F296" t="s">
        <v>1777</v>
      </c>
      <c r="G296" t="s">
        <v>2457</v>
      </c>
      <c r="H296" t="s">
        <v>2676</v>
      </c>
    </row>
    <row r="297" spans="1:8" x14ac:dyDescent="0.2">
      <c r="A297" t="s">
        <v>387</v>
      </c>
      <c r="B297" t="s">
        <v>509</v>
      </c>
      <c r="C297" t="s">
        <v>1540</v>
      </c>
      <c r="D297" t="str">
        <f t="shared" si="9"/>
        <v>3 August 2019, at 8:47 a.m.</v>
      </c>
      <c r="E297" t="str">
        <f t="shared" si="8"/>
        <v>3 August 2019</v>
      </c>
      <c r="F297" t="s">
        <v>1844</v>
      </c>
      <c r="G297" t="s">
        <v>2457</v>
      </c>
      <c r="H297" t="s">
        <v>2676</v>
      </c>
    </row>
    <row r="298" spans="1:8" x14ac:dyDescent="0.2">
      <c r="A298" t="s">
        <v>510</v>
      </c>
      <c r="B298" t="s">
        <v>511</v>
      </c>
      <c r="C298" t="s">
        <v>1541</v>
      </c>
      <c r="D298" t="str">
        <f t="shared" si="9"/>
        <v>2 August 2019, at 1:56 p.m.</v>
      </c>
      <c r="E298" t="str">
        <f t="shared" si="8"/>
        <v>2 August 2019</v>
      </c>
      <c r="F298" t="s">
        <v>2360</v>
      </c>
      <c r="G298" t="s">
        <v>2458</v>
      </c>
      <c r="H298" t="s">
        <v>2676</v>
      </c>
    </row>
    <row r="299" spans="1:8" x14ac:dyDescent="0.2">
      <c r="A299" t="s">
        <v>512</v>
      </c>
      <c r="B299" t="s">
        <v>513</v>
      </c>
      <c r="C299" t="s">
        <v>1542</v>
      </c>
      <c r="D299" t="str">
        <f t="shared" si="9"/>
        <v>2 August 2019, at 1:38 p.m.</v>
      </c>
      <c r="E299" t="str">
        <f t="shared" si="8"/>
        <v>2 August 2019</v>
      </c>
      <c r="F299" t="s">
        <v>2281</v>
      </c>
      <c r="G299" t="s">
        <v>2458</v>
      </c>
      <c r="H299" t="s">
        <v>2676</v>
      </c>
    </row>
    <row r="300" spans="1:8" x14ac:dyDescent="0.2">
      <c r="A300" t="s">
        <v>514</v>
      </c>
      <c r="B300" t="s">
        <v>515</v>
      </c>
      <c r="C300" t="s">
        <v>1543</v>
      </c>
      <c r="D300" t="str">
        <f t="shared" si="9"/>
        <v>2 August 2019, at 1:28 p.m.</v>
      </c>
      <c r="E300" t="str">
        <f t="shared" si="8"/>
        <v>2 August 2019</v>
      </c>
      <c r="F300" t="s">
        <v>2274</v>
      </c>
      <c r="G300" t="s">
        <v>2458</v>
      </c>
      <c r="H300" t="s">
        <v>2676</v>
      </c>
    </row>
    <row r="301" spans="1:8" x14ac:dyDescent="0.2">
      <c r="A301" t="s">
        <v>516</v>
      </c>
      <c r="B301" t="s">
        <v>517</v>
      </c>
      <c r="C301" t="s">
        <v>1544</v>
      </c>
      <c r="D301" t="str">
        <f t="shared" si="9"/>
        <v>31 July 2019, at 11:59 a.m.</v>
      </c>
      <c r="E301" t="str">
        <f t="shared" si="8"/>
        <v>31 July 2019</v>
      </c>
      <c r="F301" t="s">
        <v>2361</v>
      </c>
      <c r="G301" t="s">
        <v>2459</v>
      </c>
      <c r="H301" t="s">
        <v>2676</v>
      </c>
    </row>
    <row r="302" spans="1:8" x14ac:dyDescent="0.2">
      <c r="A302" t="s">
        <v>518</v>
      </c>
      <c r="B302" t="s">
        <v>519</v>
      </c>
      <c r="C302" t="s">
        <v>1545</v>
      </c>
      <c r="D302" t="str">
        <f t="shared" si="9"/>
        <v>31 July 2019, at 11:58 a.m.</v>
      </c>
      <c r="E302" t="str">
        <f t="shared" si="8"/>
        <v>31 July 2019</v>
      </c>
      <c r="F302" t="s">
        <v>2362</v>
      </c>
      <c r="G302" t="s">
        <v>2459</v>
      </c>
      <c r="H302" t="s">
        <v>2676</v>
      </c>
    </row>
    <row r="303" spans="1:8" x14ac:dyDescent="0.2">
      <c r="A303" t="s">
        <v>520</v>
      </c>
      <c r="B303" t="s">
        <v>521</v>
      </c>
      <c r="C303" t="s">
        <v>1546</v>
      </c>
      <c r="D303" t="str">
        <f t="shared" si="9"/>
        <v>31 July 2019, at 11:50 a.m.</v>
      </c>
      <c r="E303" t="str">
        <f t="shared" si="8"/>
        <v>31 July 2019</v>
      </c>
      <c r="F303" t="s">
        <v>2286</v>
      </c>
      <c r="G303" t="s">
        <v>2459</v>
      </c>
      <c r="H303" t="s">
        <v>2676</v>
      </c>
    </row>
    <row r="304" spans="1:8" x14ac:dyDescent="0.2">
      <c r="A304" t="s">
        <v>465</v>
      </c>
      <c r="B304" t="s">
        <v>522</v>
      </c>
      <c r="C304" t="s">
        <v>1547</v>
      </c>
      <c r="D304" t="str">
        <f t="shared" si="9"/>
        <v>30 July 2019, at 11:19 a.m.</v>
      </c>
      <c r="E304" t="str">
        <f t="shared" si="8"/>
        <v>30 July 2019</v>
      </c>
      <c r="F304" t="s">
        <v>2347</v>
      </c>
      <c r="G304" t="s">
        <v>2460</v>
      </c>
      <c r="H304" t="s">
        <v>2676</v>
      </c>
    </row>
    <row r="305" spans="1:8" x14ac:dyDescent="0.2">
      <c r="A305" t="s">
        <v>523</v>
      </c>
      <c r="B305" t="s">
        <v>524</v>
      </c>
      <c r="C305" t="s">
        <v>1548</v>
      </c>
      <c r="D305" t="str">
        <f t="shared" si="9"/>
        <v>30 July 2019, at 11:17 a.m.</v>
      </c>
      <c r="E305" t="str">
        <f t="shared" si="8"/>
        <v>30 July 2019</v>
      </c>
      <c r="F305" t="s">
        <v>2363</v>
      </c>
      <c r="G305" t="s">
        <v>2460</v>
      </c>
      <c r="H305" t="s">
        <v>2676</v>
      </c>
    </row>
    <row r="306" spans="1:8" x14ac:dyDescent="0.2">
      <c r="A306" t="s">
        <v>525</v>
      </c>
      <c r="B306" t="s">
        <v>526</v>
      </c>
      <c r="C306" t="s">
        <v>1549</v>
      </c>
      <c r="D306" t="str">
        <f t="shared" si="9"/>
        <v>30 July 2019, at 11:14 a.m.</v>
      </c>
      <c r="E306" t="str">
        <f t="shared" si="8"/>
        <v>30 July 2019</v>
      </c>
      <c r="F306" t="s">
        <v>2364</v>
      </c>
      <c r="G306" t="s">
        <v>2460</v>
      </c>
      <c r="H306" t="s">
        <v>2676</v>
      </c>
    </row>
    <row r="307" spans="1:8" x14ac:dyDescent="0.2">
      <c r="A307" t="s">
        <v>42</v>
      </c>
      <c r="B307" t="s">
        <v>527</v>
      </c>
      <c r="C307" t="s">
        <v>1550</v>
      </c>
      <c r="D307" t="str">
        <f t="shared" si="9"/>
        <v>30 July 2019, at 10:44 a.m.</v>
      </c>
      <c r="E307" t="str">
        <f t="shared" si="8"/>
        <v>30 July 2019</v>
      </c>
      <c r="F307" t="s">
        <v>1777</v>
      </c>
      <c r="G307" t="s">
        <v>2460</v>
      </c>
      <c r="H307" t="s">
        <v>2676</v>
      </c>
    </row>
    <row r="308" spans="1:8" x14ac:dyDescent="0.2">
      <c r="A308" t="s">
        <v>528</v>
      </c>
      <c r="B308" t="s">
        <v>529</v>
      </c>
      <c r="C308" t="s">
        <v>1551</v>
      </c>
      <c r="D308" t="str">
        <f t="shared" si="9"/>
        <v>30 July 2019, at 10:37 a.m.</v>
      </c>
      <c r="E308" t="str">
        <f t="shared" si="8"/>
        <v>30 July 2019</v>
      </c>
      <c r="F308" t="s">
        <v>1757</v>
      </c>
      <c r="G308" t="s">
        <v>2460</v>
      </c>
      <c r="H308" t="s">
        <v>2676</v>
      </c>
    </row>
    <row r="309" spans="1:8" x14ac:dyDescent="0.2">
      <c r="A309" t="s">
        <v>483</v>
      </c>
      <c r="B309" t="s">
        <v>530</v>
      </c>
      <c r="C309" t="s">
        <v>1552</v>
      </c>
      <c r="D309" t="str">
        <f t="shared" si="9"/>
        <v>30 July 2019, at 10:27 a.m.</v>
      </c>
      <c r="E309" t="str">
        <f t="shared" si="8"/>
        <v>30 July 2019</v>
      </c>
      <c r="F309" t="s">
        <v>1727</v>
      </c>
      <c r="G309" t="s">
        <v>2460</v>
      </c>
      <c r="H309" t="s">
        <v>2676</v>
      </c>
    </row>
    <row r="310" spans="1:8" x14ac:dyDescent="0.2">
      <c r="A310" t="s">
        <v>531</v>
      </c>
      <c r="B310" t="s">
        <v>532</v>
      </c>
      <c r="C310" t="s">
        <v>1553</v>
      </c>
      <c r="D310" t="str">
        <f t="shared" si="9"/>
        <v>29 July 2019, at 8:15 p.m.</v>
      </c>
      <c r="E310" t="str">
        <f t="shared" si="8"/>
        <v>29 July 2019</v>
      </c>
      <c r="F310" t="s">
        <v>2312</v>
      </c>
      <c r="G310" t="s">
        <v>2461</v>
      </c>
      <c r="H310" t="s">
        <v>2676</v>
      </c>
    </row>
    <row r="311" spans="1:8" x14ac:dyDescent="0.2">
      <c r="A311" t="s">
        <v>38</v>
      </c>
      <c r="B311" t="s">
        <v>533</v>
      </c>
      <c r="C311" t="s">
        <v>1554</v>
      </c>
      <c r="D311" t="str">
        <f t="shared" si="9"/>
        <v>29 July 2019, at 8:13 p.m.</v>
      </c>
      <c r="E311" t="str">
        <f t="shared" si="8"/>
        <v>29 July 2019</v>
      </c>
      <c r="F311" t="s">
        <v>2280</v>
      </c>
      <c r="G311" t="s">
        <v>2461</v>
      </c>
      <c r="H311" t="s">
        <v>2676</v>
      </c>
    </row>
    <row r="312" spans="1:8" x14ac:dyDescent="0.2">
      <c r="A312" t="s">
        <v>534</v>
      </c>
      <c r="B312" t="s">
        <v>535</v>
      </c>
      <c r="C312" t="s">
        <v>1555</v>
      </c>
      <c r="D312" t="str">
        <f t="shared" si="9"/>
        <v>29 July 2019, at 7:33 p.m.</v>
      </c>
      <c r="E312" t="str">
        <f t="shared" si="8"/>
        <v>29 July 2019</v>
      </c>
      <c r="F312" t="s">
        <v>2365</v>
      </c>
      <c r="G312" t="s">
        <v>2461</v>
      </c>
      <c r="H312" t="s">
        <v>2676</v>
      </c>
    </row>
    <row r="313" spans="1:8" x14ac:dyDescent="0.2">
      <c r="A313" t="s">
        <v>404</v>
      </c>
      <c r="B313" t="s">
        <v>536</v>
      </c>
      <c r="C313" t="s">
        <v>1556</v>
      </c>
      <c r="D313" t="str">
        <f t="shared" si="9"/>
        <v>29 July 2019, at 7:32 p.m.</v>
      </c>
      <c r="E313" t="str">
        <f t="shared" si="8"/>
        <v>29 July 2019</v>
      </c>
      <c r="F313" t="s">
        <v>2352</v>
      </c>
      <c r="G313" t="s">
        <v>2461</v>
      </c>
      <c r="H313" t="s">
        <v>2676</v>
      </c>
    </row>
    <row r="314" spans="1:8" x14ac:dyDescent="0.2">
      <c r="A314" t="s">
        <v>537</v>
      </c>
      <c r="B314" t="s">
        <v>538</v>
      </c>
      <c r="C314" t="s">
        <v>1557</v>
      </c>
      <c r="D314" t="str">
        <f t="shared" si="9"/>
        <v>29 July 2019, at 12:26 p.m.</v>
      </c>
      <c r="E314" t="str">
        <f t="shared" si="8"/>
        <v>29 July 2019</v>
      </c>
      <c r="F314" t="s">
        <v>1753</v>
      </c>
      <c r="G314" t="s">
        <v>2461</v>
      </c>
      <c r="H314" t="s">
        <v>2676</v>
      </c>
    </row>
    <row r="315" spans="1:8" x14ac:dyDescent="0.2">
      <c r="A315" t="s">
        <v>382</v>
      </c>
      <c r="B315" t="s">
        <v>539</v>
      </c>
      <c r="C315" t="s">
        <v>1558</v>
      </c>
      <c r="D315" t="str">
        <f t="shared" si="9"/>
        <v>29 July 2019, at 11:27 a.m.</v>
      </c>
      <c r="E315" t="str">
        <f t="shared" si="8"/>
        <v>29 July 2019</v>
      </c>
      <c r="F315" t="s">
        <v>2308</v>
      </c>
      <c r="G315" t="s">
        <v>2461</v>
      </c>
      <c r="H315" t="s">
        <v>2676</v>
      </c>
    </row>
    <row r="316" spans="1:8" x14ac:dyDescent="0.2">
      <c r="A316" t="s">
        <v>540</v>
      </c>
      <c r="B316" t="s">
        <v>541</v>
      </c>
      <c r="C316" t="s">
        <v>1559</v>
      </c>
      <c r="D316" t="str">
        <f t="shared" si="9"/>
        <v>29 July 2019, at 11:26 a.m.</v>
      </c>
      <c r="E316" t="str">
        <f t="shared" si="8"/>
        <v>29 July 2019</v>
      </c>
      <c r="F316" t="s">
        <v>2343</v>
      </c>
      <c r="G316" t="s">
        <v>2461</v>
      </c>
      <c r="H316" t="s">
        <v>2676</v>
      </c>
    </row>
    <row r="317" spans="1:8" x14ac:dyDescent="0.2">
      <c r="A317" t="s">
        <v>542</v>
      </c>
      <c r="B317" t="s">
        <v>543</v>
      </c>
      <c r="C317" t="s">
        <v>1560</v>
      </c>
      <c r="D317" t="str">
        <f t="shared" si="9"/>
        <v>29 July 2019, at 11:06 a.m.</v>
      </c>
      <c r="E317" t="str">
        <f t="shared" si="8"/>
        <v>29 July 2019</v>
      </c>
      <c r="F317" t="s">
        <v>2269</v>
      </c>
      <c r="G317" t="s">
        <v>2461</v>
      </c>
      <c r="H317" t="s">
        <v>2676</v>
      </c>
    </row>
    <row r="318" spans="1:8" x14ac:dyDescent="0.2">
      <c r="A318" t="s">
        <v>544</v>
      </c>
      <c r="B318" t="s">
        <v>545</v>
      </c>
      <c r="C318" t="s">
        <v>1561</v>
      </c>
      <c r="D318" t="str">
        <f t="shared" si="9"/>
        <v>28 July 2019, at 4:48 p.m.</v>
      </c>
      <c r="E318" t="str">
        <f t="shared" ref="E318:E380" si="10">LEFT(D318,FIND("9,",D318))</f>
        <v>28 July 2019</v>
      </c>
      <c r="F318" t="s">
        <v>2275</v>
      </c>
      <c r="G318" t="s">
        <v>2462</v>
      </c>
      <c r="H318" t="s">
        <v>2676</v>
      </c>
    </row>
    <row r="319" spans="1:8" x14ac:dyDescent="0.2">
      <c r="A319" t="s">
        <v>546</v>
      </c>
      <c r="B319" t="s">
        <v>547</v>
      </c>
      <c r="C319" t="s">
        <v>1562</v>
      </c>
      <c r="D319" t="str">
        <f t="shared" si="9"/>
        <v>28 July 2019, at 2:04 p.m.</v>
      </c>
      <c r="E319" t="str">
        <f t="shared" si="10"/>
        <v>28 July 2019</v>
      </c>
      <c r="F319" t="s">
        <v>2289</v>
      </c>
      <c r="G319" t="s">
        <v>2462</v>
      </c>
      <c r="H319" t="s">
        <v>2676</v>
      </c>
    </row>
    <row r="320" spans="1:8" x14ac:dyDescent="0.2">
      <c r="A320" t="s">
        <v>48</v>
      </c>
      <c r="B320" t="s">
        <v>548</v>
      </c>
      <c r="C320" t="s">
        <v>1563</v>
      </c>
      <c r="D320" t="str">
        <f t="shared" si="9"/>
        <v>28 July 2019, at 2:02 p.m.</v>
      </c>
      <c r="E320" t="str">
        <f t="shared" si="10"/>
        <v>28 July 2019</v>
      </c>
      <c r="F320" t="s">
        <v>2284</v>
      </c>
      <c r="G320" t="s">
        <v>2462</v>
      </c>
      <c r="H320" t="s">
        <v>2676</v>
      </c>
    </row>
    <row r="321" spans="1:8" x14ac:dyDescent="0.2">
      <c r="A321" t="s">
        <v>520</v>
      </c>
      <c r="B321" t="s">
        <v>549</v>
      </c>
      <c r="C321" t="s">
        <v>1564</v>
      </c>
      <c r="D321" t="str">
        <f t="shared" si="9"/>
        <v>28 July 2019, at 1:49 p.m.</v>
      </c>
      <c r="E321" t="str">
        <f t="shared" si="10"/>
        <v>28 July 2019</v>
      </c>
      <c r="F321" t="s">
        <v>2286</v>
      </c>
      <c r="G321" t="s">
        <v>2462</v>
      </c>
      <c r="H321" t="s">
        <v>2676</v>
      </c>
    </row>
    <row r="322" spans="1:8" x14ac:dyDescent="0.2">
      <c r="A322" t="s">
        <v>550</v>
      </c>
      <c r="B322" t="s">
        <v>551</v>
      </c>
      <c r="C322" t="s">
        <v>1565</v>
      </c>
      <c r="D322" t="str">
        <f t="shared" ref="D322:D385" si="11">RIGHT(C322,LEN(C322)-(4+FIND("day,",C322)))</f>
        <v>27 July 2019, at 9:31 a.m.</v>
      </c>
      <c r="E322" t="str">
        <f t="shared" si="10"/>
        <v>27 July 2019</v>
      </c>
      <c r="F322" t="s">
        <v>2323</v>
      </c>
      <c r="G322" t="s">
        <v>2463</v>
      </c>
      <c r="H322" t="s">
        <v>2676</v>
      </c>
    </row>
    <row r="323" spans="1:8" x14ac:dyDescent="0.2">
      <c r="A323" t="s">
        <v>552</v>
      </c>
      <c r="B323" t="s">
        <v>553</v>
      </c>
      <c r="C323" t="s">
        <v>1566</v>
      </c>
      <c r="D323" t="str">
        <f t="shared" si="11"/>
        <v>27 July 2019, at 9:29 a.m.</v>
      </c>
      <c r="E323" t="str">
        <f t="shared" si="10"/>
        <v>27 July 2019</v>
      </c>
      <c r="F323" t="s">
        <v>2303</v>
      </c>
      <c r="G323" t="s">
        <v>2463</v>
      </c>
      <c r="H323" t="s">
        <v>2676</v>
      </c>
    </row>
    <row r="324" spans="1:8" x14ac:dyDescent="0.2">
      <c r="A324" t="s">
        <v>42</v>
      </c>
      <c r="B324" t="s">
        <v>554</v>
      </c>
      <c r="C324" t="s">
        <v>1567</v>
      </c>
      <c r="D324" t="str">
        <f t="shared" si="11"/>
        <v>27 July 2019, at 9:22 a.m.</v>
      </c>
      <c r="E324" t="str">
        <f t="shared" si="10"/>
        <v>27 July 2019</v>
      </c>
      <c r="F324" t="s">
        <v>1777</v>
      </c>
      <c r="G324" t="s">
        <v>2463</v>
      </c>
      <c r="H324" t="s">
        <v>2676</v>
      </c>
    </row>
    <row r="325" spans="1:8" x14ac:dyDescent="0.2">
      <c r="A325" t="s">
        <v>73</v>
      </c>
      <c r="B325" t="s">
        <v>555</v>
      </c>
      <c r="C325" t="s">
        <v>1568</v>
      </c>
      <c r="D325" t="str">
        <f t="shared" si="11"/>
        <v>26 July 2019, at 10:28 a.m.</v>
      </c>
      <c r="E325" t="str">
        <f t="shared" si="10"/>
        <v>26 July 2019</v>
      </c>
      <c r="F325" t="s">
        <v>2293</v>
      </c>
      <c r="G325" t="s">
        <v>2464</v>
      </c>
      <c r="H325" t="s">
        <v>2676</v>
      </c>
    </row>
    <row r="326" spans="1:8" x14ac:dyDescent="0.2">
      <c r="A326" t="s">
        <v>556</v>
      </c>
      <c r="B326" t="s">
        <v>557</v>
      </c>
      <c r="C326" t="s">
        <v>1569</v>
      </c>
      <c r="D326" t="str">
        <f t="shared" si="11"/>
        <v>26 July 2019, at 10:26 a.m.</v>
      </c>
      <c r="E326" t="str">
        <f t="shared" si="10"/>
        <v>26 July 2019</v>
      </c>
      <c r="F326" t="s">
        <v>2274</v>
      </c>
      <c r="G326" t="s">
        <v>2464</v>
      </c>
      <c r="H326" t="s">
        <v>2676</v>
      </c>
    </row>
    <row r="327" spans="1:8" x14ac:dyDescent="0.2">
      <c r="A327" t="s">
        <v>558</v>
      </c>
      <c r="B327" t="s">
        <v>559</v>
      </c>
      <c r="C327" t="s">
        <v>1570</v>
      </c>
      <c r="D327" t="str">
        <f t="shared" si="11"/>
        <v>25 July 2019, at 12:31 p.m.</v>
      </c>
      <c r="E327" t="str">
        <f t="shared" si="10"/>
        <v>25 July 2019</v>
      </c>
      <c r="F327" t="s">
        <v>1786</v>
      </c>
      <c r="G327" t="s">
        <v>2465</v>
      </c>
      <c r="H327" t="s">
        <v>2676</v>
      </c>
    </row>
    <row r="328" spans="1:8" x14ac:dyDescent="0.2">
      <c r="A328" t="s">
        <v>560</v>
      </c>
      <c r="B328" t="s">
        <v>561</v>
      </c>
      <c r="C328" t="s">
        <v>1571</v>
      </c>
      <c r="D328" t="str">
        <f t="shared" si="11"/>
        <v>25 July 2019, at 10:32 a.m.</v>
      </c>
      <c r="E328" t="str">
        <f t="shared" si="10"/>
        <v>25 July 2019</v>
      </c>
      <c r="F328" t="s">
        <v>2332</v>
      </c>
      <c r="G328" t="s">
        <v>2465</v>
      </c>
      <c r="H328" t="s">
        <v>2676</v>
      </c>
    </row>
    <row r="329" spans="1:8" x14ac:dyDescent="0.2">
      <c r="A329" t="s">
        <v>562</v>
      </c>
      <c r="B329" t="s">
        <v>563</v>
      </c>
      <c r="C329" t="s">
        <v>1572</v>
      </c>
      <c r="D329" t="str">
        <f t="shared" si="11"/>
        <v>25 July 2019, at 10:19 a.m.</v>
      </c>
      <c r="E329" t="str">
        <f t="shared" si="10"/>
        <v>25 July 2019</v>
      </c>
      <c r="F329" t="s">
        <v>2345</v>
      </c>
      <c r="G329" t="s">
        <v>2465</v>
      </c>
      <c r="H329" t="s">
        <v>2676</v>
      </c>
    </row>
    <row r="330" spans="1:8" x14ac:dyDescent="0.2">
      <c r="A330" t="s">
        <v>94</v>
      </c>
      <c r="B330" t="s">
        <v>564</v>
      </c>
      <c r="C330" t="s">
        <v>1573</v>
      </c>
      <c r="D330" t="str">
        <f t="shared" si="11"/>
        <v>24 July 2019, at 11:20 a.m.</v>
      </c>
      <c r="E330" t="str">
        <f t="shared" si="10"/>
        <v>24 July 2019</v>
      </c>
      <c r="F330" t="s">
        <v>1709</v>
      </c>
      <c r="G330" t="s">
        <v>2466</v>
      </c>
      <c r="H330" t="s">
        <v>2676</v>
      </c>
    </row>
    <row r="331" spans="1:8" x14ac:dyDescent="0.2">
      <c r="A331" t="s">
        <v>565</v>
      </c>
      <c r="B331" t="s">
        <v>566</v>
      </c>
      <c r="C331" t="s">
        <v>1574</v>
      </c>
      <c r="D331" t="str">
        <f t="shared" si="11"/>
        <v>24 July 2019, at 11:19 a.m.</v>
      </c>
      <c r="E331" t="str">
        <f t="shared" si="10"/>
        <v>24 July 2019</v>
      </c>
      <c r="F331" t="s">
        <v>2265</v>
      </c>
      <c r="G331" t="s">
        <v>2466</v>
      </c>
      <c r="H331" t="s">
        <v>2676</v>
      </c>
    </row>
    <row r="332" spans="1:8" x14ac:dyDescent="0.2">
      <c r="A332" t="s">
        <v>458</v>
      </c>
      <c r="B332" t="s">
        <v>567</v>
      </c>
      <c r="C332" t="s">
        <v>1575</v>
      </c>
      <c r="D332" t="str">
        <f t="shared" si="11"/>
        <v>24 July 2019, at 11:18 a.m.</v>
      </c>
      <c r="E332" t="str">
        <f t="shared" si="10"/>
        <v>24 July 2019</v>
      </c>
      <c r="F332" t="s">
        <v>2296</v>
      </c>
      <c r="G332" t="s">
        <v>2466</v>
      </c>
      <c r="H332" t="s">
        <v>2676</v>
      </c>
    </row>
    <row r="333" spans="1:8" x14ac:dyDescent="0.2">
      <c r="A333" t="s">
        <v>568</v>
      </c>
      <c r="B333" t="s">
        <v>569</v>
      </c>
      <c r="C333" t="s">
        <v>1576</v>
      </c>
      <c r="D333" t="str">
        <f t="shared" si="11"/>
        <v>24 July 2019, at 11:16 a.m.</v>
      </c>
      <c r="E333" t="str">
        <f t="shared" si="10"/>
        <v>24 July 2019</v>
      </c>
      <c r="F333" t="s">
        <v>2278</v>
      </c>
      <c r="G333" t="s">
        <v>2466</v>
      </c>
      <c r="H333" t="s">
        <v>2676</v>
      </c>
    </row>
    <row r="334" spans="1:8" x14ac:dyDescent="0.2">
      <c r="A334" t="s">
        <v>483</v>
      </c>
      <c r="B334" t="s">
        <v>570</v>
      </c>
      <c r="C334" t="s">
        <v>1577</v>
      </c>
      <c r="D334" t="str">
        <f t="shared" si="11"/>
        <v>24 July 2019, at 11:15 a.m.</v>
      </c>
      <c r="E334" t="str">
        <f t="shared" si="10"/>
        <v>24 July 2019</v>
      </c>
      <c r="F334" t="s">
        <v>1727</v>
      </c>
      <c r="G334" t="s">
        <v>2466</v>
      </c>
      <c r="H334" t="s">
        <v>2676</v>
      </c>
    </row>
    <row r="335" spans="1:8" x14ac:dyDescent="0.2">
      <c r="A335" t="s">
        <v>571</v>
      </c>
      <c r="B335" t="s">
        <v>572</v>
      </c>
      <c r="C335" t="s">
        <v>1578</v>
      </c>
      <c r="D335" t="str">
        <f t="shared" si="11"/>
        <v>23 July 2019, at 8:21 p.m.</v>
      </c>
      <c r="E335" t="str">
        <f t="shared" si="10"/>
        <v>23 July 2019</v>
      </c>
      <c r="F335" t="s">
        <v>2275</v>
      </c>
      <c r="G335" t="s">
        <v>2467</v>
      </c>
      <c r="H335" t="s">
        <v>2676</v>
      </c>
    </row>
    <row r="336" spans="1:8" x14ac:dyDescent="0.2">
      <c r="A336" t="s">
        <v>520</v>
      </c>
      <c r="B336" t="s">
        <v>573</v>
      </c>
      <c r="C336" t="s">
        <v>1579</v>
      </c>
      <c r="D336" t="str">
        <f t="shared" si="11"/>
        <v>23 July 2019, at 4:16 p.m.</v>
      </c>
      <c r="E336" t="str">
        <f t="shared" si="10"/>
        <v>23 July 2019</v>
      </c>
      <c r="F336" t="s">
        <v>2286</v>
      </c>
      <c r="G336" t="s">
        <v>2467</v>
      </c>
      <c r="H336" t="s">
        <v>2676</v>
      </c>
    </row>
    <row r="337" spans="1:8" x14ac:dyDescent="0.2">
      <c r="A337" t="s">
        <v>574</v>
      </c>
      <c r="B337" t="s">
        <v>575</v>
      </c>
      <c r="C337" t="s">
        <v>1580</v>
      </c>
      <c r="D337" t="str">
        <f t="shared" si="11"/>
        <v>23 July 2019, at 3:36 p.m.</v>
      </c>
      <c r="E337" t="str">
        <f t="shared" si="10"/>
        <v>23 July 2019</v>
      </c>
      <c r="F337" t="s">
        <v>2366</v>
      </c>
      <c r="G337" t="s">
        <v>2467</v>
      </c>
      <c r="H337" t="s">
        <v>2676</v>
      </c>
    </row>
    <row r="338" spans="1:8" x14ac:dyDescent="0.2">
      <c r="A338" t="s">
        <v>576</v>
      </c>
      <c r="B338" t="s">
        <v>577</v>
      </c>
      <c r="C338" t="s">
        <v>1581</v>
      </c>
      <c r="D338" t="str">
        <f t="shared" si="11"/>
        <v>23 July 2019, at 11:47 a.m.</v>
      </c>
      <c r="E338" t="str">
        <f t="shared" si="10"/>
        <v>23 July 2019</v>
      </c>
      <c r="F338" t="s">
        <v>1758</v>
      </c>
      <c r="G338" t="s">
        <v>2467</v>
      </c>
      <c r="H338" t="s">
        <v>2676</v>
      </c>
    </row>
    <row r="339" spans="1:8" x14ac:dyDescent="0.2">
      <c r="A339" t="s">
        <v>42</v>
      </c>
      <c r="B339" t="s">
        <v>578</v>
      </c>
      <c r="C339" t="s">
        <v>1582</v>
      </c>
      <c r="D339" t="str">
        <f t="shared" si="11"/>
        <v>23 July 2019, at 11:45 a.m.</v>
      </c>
      <c r="E339" t="str">
        <f t="shared" si="10"/>
        <v>23 July 2019</v>
      </c>
      <c r="F339" t="s">
        <v>1777</v>
      </c>
      <c r="G339" t="s">
        <v>2467</v>
      </c>
      <c r="H339" t="s">
        <v>2676</v>
      </c>
    </row>
    <row r="340" spans="1:8" x14ac:dyDescent="0.2">
      <c r="A340" t="s">
        <v>562</v>
      </c>
      <c r="B340" t="s">
        <v>579</v>
      </c>
      <c r="C340" t="s">
        <v>1583</v>
      </c>
      <c r="D340" t="str">
        <f t="shared" si="11"/>
        <v>23 July 2019, at 11:39 a.m.</v>
      </c>
      <c r="E340" t="str">
        <f t="shared" si="10"/>
        <v>23 July 2019</v>
      </c>
      <c r="F340" t="s">
        <v>2345</v>
      </c>
      <c r="G340" t="s">
        <v>2467</v>
      </c>
      <c r="H340" t="s">
        <v>2676</v>
      </c>
    </row>
    <row r="341" spans="1:8" x14ac:dyDescent="0.2">
      <c r="A341" t="s">
        <v>153</v>
      </c>
      <c r="B341" t="s">
        <v>580</v>
      </c>
      <c r="C341" t="s">
        <v>1584</v>
      </c>
      <c r="D341" t="str">
        <f t="shared" si="11"/>
        <v>23 July 2019, at 11:16 a.m.</v>
      </c>
      <c r="E341" t="str">
        <f t="shared" si="10"/>
        <v>23 July 2019</v>
      </c>
      <c r="F341" t="s">
        <v>2315</v>
      </c>
      <c r="G341" t="s">
        <v>2467</v>
      </c>
      <c r="H341" t="s">
        <v>2676</v>
      </c>
    </row>
    <row r="342" spans="1:8" x14ac:dyDescent="0.2">
      <c r="A342" t="s">
        <v>581</v>
      </c>
      <c r="B342" t="s">
        <v>582</v>
      </c>
      <c r="C342" t="s">
        <v>1585</v>
      </c>
      <c r="D342" t="str">
        <f t="shared" si="11"/>
        <v>22 July 2019, at 5:28 p.m.</v>
      </c>
      <c r="E342" t="str">
        <f t="shared" si="10"/>
        <v>22 July 2019</v>
      </c>
      <c r="F342" t="s">
        <v>2281</v>
      </c>
      <c r="G342" t="s">
        <v>2468</v>
      </c>
      <c r="H342" t="s">
        <v>2676</v>
      </c>
    </row>
    <row r="343" spans="1:8" x14ac:dyDescent="0.2">
      <c r="A343" t="s">
        <v>583</v>
      </c>
      <c r="B343" t="s">
        <v>584</v>
      </c>
      <c r="C343" t="s">
        <v>1586</v>
      </c>
      <c r="D343" t="str">
        <f t="shared" si="11"/>
        <v>22 July 2019, at 5:26 p.m.</v>
      </c>
      <c r="E343" t="str">
        <f t="shared" si="10"/>
        <v>22 July 2019</v>
      </c>
      <c r="F343" t="s">
        <v>2280</v>
      </c>
      <c r="G343" t="s">
        <v>2468</v>
      </c>
      <c r="H343" t="s">
        <v>2676</v>
      </c>
    </row>
    <row r="344" spans="1:8" x14ac:dyDescent="0.2">
      <c r="A344" t="s">
        <v>585</v>
      </c>
      <c r="B344" t="s">
        <v>586</v>
      </c>
      <c r="C344" t="s">
        <v>1587</v>
      </c>
      <c r="D344" t="str">
        <f t="shared" si="11"/>
        <v>22 July 2019, at 3:37 p.m.</v>
      </c>
      <c r="E344" t="str">
        <f t="shared" si="10"/>
        <v>22 July 2019</v>
      </c>
      <c r="F344" t="s">
        <v>2289</v>
      </c>
      <c r="G344" t="s">
        <v>2468</v>
      </c>
      <c r="H344" t="s">
        <v>2676</v>
      </c>
    </row>
    <row r="345" spans="1:8" x14ac:dyDescent="0.2">
      <c r="A345" t="s">
        <v>587</v>
      </c>
      <c r="B345" t="s">
        <v>588</v>
      </c>
      <c r="C345" t="s">
        <v>1588</v>
      </c>
      <c r="D345" t="str">
        <f t="shared" si="11"/>
        <v>22 July 2019, at 2:09 p.m.</v>
      </c>
      <c r="E345" t="str">
        <f t="shared" si="10"/>
        <v>22 July 2019</v>
      </c>
      <c r="F345" t="s">
        <v>2307</v>
      </c>
      <c r="G345" t="s">
        <v>2468</v>
      </c>
      <c r="H345" t="s">
        <v>2676</v>
      </c>
    </row>
    <row r="346" spans="1:8" x14ac:dyDescent="0.2">
      <c r="A346" t="s">
        <v>589</v>
      </c>
      <c r="B346" t="s">
        <v>590</v>
      </c>
      <c r="C346" t="s">
        <v>1589</v>
      </c>
      <c r="D346" t="str">
        <f t="shared" si="11"/>
        <v>22 July 2019, at 1:05 p.m.</v>
      </c>
      <c r="E346" t="str">
        <f t="shared" si="10"/>
        <v>22 July 2019</v>
      </c>
      <c r="F346" t="s">
        <v>1765</v>
      </c>
      <c r="G346" t="s">
        <v>2468</v>
      </c>
      <c r="H346" t="s">
        <v>2676</v>
      </c>
    </row>
    <row r="347" spans="1:8" x14ac:dyDescent="0.2">
      <c r="A347" t="s">
        <v>591</v>
      </c>
      <c r="B347" t="s">
        <v>592</v>
      </c>
      <c r="C347" t="s">
        <v>1590</v>
      </c>
      <c r="D347" t="str">
        <f t="shared" si="11"/>
        <v>21 July 2019, at 7:56 p.m.</v>
      </c>
      <c r="E347" t="str">
        <f t="shared" si="10"/>
        <v>21 July 2019</v>
      </c>
      <c r="F347" t="s">
        <v>1786</v>
      </c>
      <c r="G347" t="s">
        <v>2469</v>
      </c>
      <c r="H347" t="s">
        <v>2676</v>
      </c>
    </row>
    <row r="348" spans="1:8" x14ac:dyDescent="0.2">
      <c r="A348" t="s">
        <v>593</v>
      </c>
      <c r="B348" t="s">
        <v>594</v>
      </c>
      <c r="C348" t="s">
        <v>1591</v>
      </c>
      <c r="D348" t="str">
        <f t="shared" si="11"/>
        <v>21 July 2019, at 10:10 a.m.</v>
      </c>
      <c r="E348" t="str">
        <f t="shared" si="10"/>
        <v>21 July 2019</v>
      </c>
      <c r="F348" t="s">
        <v>2288</v>
      </c>
      <c r="G348" t="s">
        <v>2469</v>
      </c>
      <c r="H348" t="s">
        <v>2676</v>
      </c>
    </row>
    <row r="349" spans="1:8" x14ac:dyDescent="0.2">
      <c r="A349" t="s">
        <v>520</v>
      </c>
      <c r="B349" t="s">
        <v>595</v>
      </c>
      <c r="C349" t="s">
        <v>1592</v>
      </c>
      <c r="D349" t="str">
        <f t="shared" si="11"/>
        <v>21 July 2019, at 10:02 a.m.</v>
      </c>
      <c r="E349" t="str">
        <f t="shared" si="10"/>
        <v>21 July 2019</v>
      </c>
      <c r="F349" t="s">
        <v>2286</v>
      </c>
      <c r="G349" t="s">
        <v>2469</v>
      </c>
      <c r="H349" t="s">
        <v>2676</v>
      </c>
    </row>
    <row r="350" spans="1:8" x14ac:dyDescent="0.2">
      <c r="A350" t="s">
        <v>596</v>
      </c>
      <c r="B350" t="s">
        <v>597</v>
      </c>
      <c r="C350" t="s">
        <v>1593</v>
      </c>
      <c r="D350" t="str">
        <f t="shared" si="11"/>
        <v>21 July 2019, at 10:01 a.m.</v>
      </c>
      <c r="E350" t="str">
        <f t="shared" si="10"/>
        <v>21 July 2019</v>
      </c>
      <c r="F350" t="s">
        <v>2269</v>
      </c>
      <c r="G350" t="s">
        <v>2469</v>
      </c>
      <c r="H350" t="s">
        <v>2676</v>
      </c>
    </row>
    <row r="351" spans="1:8" x14ac:dyDescent="0.2">
      <c r="A351" t="s">
        <v>387</v>
      </c>
      <c r="B351" t="s">
        <v>598</v>
      </c>
      <c r="C351" t="s">
        <v>1594</v>
      </c>
      <c r="D351" t="str">
        <f t="shared" si="11"/>
        <v>20 July 2019, at 2:01 p.m.</v>
      </c>
      <c r="E351" t="str">
        <f t="shared" si="10"/>
        <v>20 July 2019</v>
      </c>
      <c r="F351" t="s">
        <v>1844</v>
      </c>
      <c r="G351" t="s">
        <v>2470</v>
      </c>
      <c r="H351" t="s">
        <v>2676</v>
      </c>
    </row>
    <row r="352" spans="1:8" x14ac:dyDescent="0.2">
      <c r="A352" t="s">
        <v>199</v>
      </c>
      <c r="B352" t="s">
        <v>599</v>
      </c>
      <c r="C352" t="s">
        <v>1595</v>
      </c>
      <c r="D352" t="str">
        <f t="shared" si="11"/>
        <v>20 July 2019, at 1:57 p.m.</v>
      </c>
      <c r="E352" t="str">
        <f t="shared" si="10"/>
        <v>20 July 2019</v>
      </c>
      <c r="F352" t="s">
        <v>2320</v>
      </c>
      <c r="G352" t="s">
        <v>2470</v>
      </c>
      <c r="H352" t="s">
        <v>2676</v>
      </c>
    </row>
    <row r="353" spans="1:8" x14ac:dyDescent="0.2">
      <c r="A353" t="s">
        <v>600</v>
      </c>
      <c r="B353" t="s">
        <v>601</v>
      </c>
      <c r="C353" t="s">
        <v>1596</v>
      </c>
      <c r="D353" t="str">
        <f t="shared" si="11"/>
        <v>20 July 2019, at 1:35 p.m.</v>
      </c>
      <c r="E353" t="str">
        <f t="shared" si="10"/>
        <v>20 July 2019</v>
      </c>
      <c r="F353" t="s">
        <v>2289</v>
      </c>
      <c r="G353" t="s">
        <v>2470</v>
      </c>
      <c r="H353" t="s">
        <v>2676</v>
      </c>
    </row>
    <row r="354" spans="1:8" x14ac:dyDescent="0.2">
      <c r="A354" t="s">
        <v>42</v>
      </c>
      <c r="B354" t="s">
        <v>602</v>
      </c>
      <c r="C354" t="s">
        <v>1597</v>
      </c>
      <c r="D354" t="str">
        <f t="shared" si="11"/>
        <v>20 July 2019, at 1:33 p.m.</v>
      </c>
      <c r="E354" t="str">
        <f t="shared" si="10"/>
        <v>20 July 2019</v>
      </c>
      <c r="F354" t="s">
        <v>1777</v>
      </c>
      <c r="G354" t="s">
        <v>2470</v>
      </c>
      <c r="H354" t="s">
        <v>2676</v>
      </c>
    </row>
    <row r="355" spans="1:8" x14ac:dyDescent="0.2">
      <c r="A355" t="s">
        <v>48</v>
      </c>
      <c r="B355" t="s">
        <v>603</v>
      </c>
      <c r="C355" t="s">
        <v>1598</v>
      </c>
      <c r="D355" t="str">
        <f t="shared" si="11"/>
        <v>19 July 2019, at 1:47 p.m.</v>
      </c>
      <c r="E355" t="str">
        <f t="shared" si="10"/>
        <v>19 July 2019</v>
      </c>
      <c r="F355" t="s">
        <v>2284</v>
      </c>
      <c r="G355" t="s">
        <v>2471</v>
      </c>
      <c r="H355" t="s">
        <v>2676</v>
      </c>
    </row>
    <row r="356" spans="1:8" x14ac:dyDescent="0.2">
      <c r="A356" t="s">
        <v>604</v>
      </c>
      <c r="B356" t="s">
        <v>605</v>
      </c>
      <c r="C356" t="s">
        <v>1599</v>
      </c>
      <c r="D356" t="str">
        <f t="shared" si="11"/>
        <v>19 July 2019, at 1:45 p.m.</v>
      </c>
      <c r="E356" t="str">
        <f t="shared" si="10"/>
        <v>19 July 2019</v>
      </c>
      <c r="F356" t="s">
        <v>2367</v>
      </c>
      <c r="G356" t="s">
        <v>2471</v>
      </c>
      <c r="H356" t="s">
        <v>2676</v>
      </c>
    </row>
    <row r="357" spans="1:8" x14ac:dyDescent="0.2">
      <c r="A357" t="s">
        <v>606</v>
      </c>
      <c r="B357" t="s">
        <v>607</v>
      </c>
      <c r="C357" t="s">
        <v>1600</v>
      </c>
      <c r="D357" t="str">
        <f t="shared" si="11"/>
        <v>19 July 2019, at 1:43 p.m.</v>
      </c>
      <c r="E357" t="str">
        <f t="shared" si="10"/>
        <v>19 July 2019</v>
      </c>
      <c r="F357" t="s">
        <v>2294</v>
      </c>
      <c r="G357" t="s">
        <v>2471</v>
      </c>
      <c r="H357" t="s">
        <v>2676</v>
      </c>
    </row>
    <row r="358" spans="1:8" x14ac:dyDescent="0.2">
      <c r="A358" t="s">
        <v>608</v>
      </c>
      <c r="B358" t="s">
        <v>609</v>
      </c>
      <c r="C358" t="s">
        <v>1601</v>
      </c>
      <c r="D358" t="str">
        <f t="shared" si="11"/>
        <v>19 July 2019, at 1:31 p.m.</v>
      </c>
      <c r="E358" t="str">
        <f t="shared" si="10"/>
        <v>19 July 2019</v>
      </c>
      <c r="F358" t="s">
        <v>2274</v>
      </c>
      <c r="G358" t="s">
        <v>2471</v>
      </c>
      <c r="H358" t="s">
        <v>2676</v>
      </c>
    </row>
    <row r="359" spans="1:8" x14ac:dyDescent="0.2">
      <c r="A359" t="s">
        <v>610</v>
      </c>
      <c r="B359" t="s">
        <v>611</v>
      </c>
      <c r="C359" t="s">
        <v>1602</v>
      </c>
      <c r="D359" t="str">
        <f t="shared" si="11"/>
        <v>19 July 2019, at 1:28 p.m.</v>
      </c>
      <c r="E359" t="str">
        <f t="shared" si="10"/>
        <v>19 July 2019</v>
      </c>
      <c r="F359" t="s">
        <v>1757</v>
      </c>
      <c r="G359" t="s">
        <v>2471</v>
      </c>
      <c r="H359" t="s">
        <v>2676</v>
      </c>
    </row>
    <row r="360" spans="1:8" x14ac:dyDescent="0.2">
      <c r="A360" t="s">
        <v>612</v>
      </c>
      <c r="B360" t="s">
        <v>613</v>
      </c>
      <c r="C360" t="s">
        <v>1603</v>
      </c>
      <c r="D360" t="str">
        <f t="shared" si="11"/>
        <v>19 July 2019, at 1:27 p.m.</v>
      </c>
      <c r="E360" t="str">
        <f t="shared" si="10"/>
        <v>19 July 2019</v>
      </c>
      <c r="F360" t="s">
        <v>2303</v>
      </c>
      <c r="G360" t="s">
        <v>2471</v>
      </c>
      <c r="H360" t="s">
        <v>2676</v>
      </c>
    </row>
    <row r="361" spans="1:8" x14ac:dyDescent="0.2">
      <c r="A361" t="s">
        <v>614</v>
      </c>
      <c r="B361" t="s">
        <v>615</v>
      </c>
      <c r="C361" t="s">
        <v>1604</v>
      </c>
      <c r="D361" t="str">
        <f t="shared" si="11"/>
        <v>18 July 2019, at 6:02 p.m.</v>
      </c>
      <c r="E361" t="str">
        <f t="shared" si="10"/>
        <v>18 July 2019</v>
      </c>
      <c r="F361" t="s">
        <v>2275</v>
      </c>
      <c r="G361" t="s">
        <v>2472</v>
      </c>
      <c r="H361" t="s">
        <v>2676</v>
      </c>
    </row>
    <row r="362" spans="1:8" x14ac:dyDescent="0.2">
      <c r="A362" t="s">
        <v>616</v>
      </c>
      <c r="B362" t="s">
        <v>617</v>
      </c>
      <c r="C362" t="s">
        <v>1605</v>
      </c>
      <c r="D362" t="str">
        <f t="shared" si="11"/>
        <v>18 July 2019, at 12:42 p.m.</v>
      </c>
      <c r="E362" t="str">
        <f t="shared" si="10"/>
        <v>18 July 2019</v>
      </c>
      <c r="F362" t="s">
        <v>2368</v>
      </c>
      <c r="G362" t="s">
        <v>2472</v>
      </c>
      <c r="H362" t="s">
        <v>2676</v>
      </c>
    </row>
    <row r="363" spans="1:8" x14ac:dyDescent="0.2">
      <c r="A363" t="s">
        <v>618</v>
      </c>
      <c r="B363" t="s">
        <v>619</v>
      </c>
      <c r="C363" t="s">
        <v>1606</v>
      </c>
      <c r="D363" t="str">
        <f t="shared" si="11"/>
        <v>18 July 2019, at 12:41 p.m.</v>
      </c>
      <c r="E363" t="str">
        <f t="shared" si="10"/>
        <v>18 July 2019</v>
      </c>
      <c r="F363" t="s">
        <v>2369</v>
      </c>
      <c r="G363" t="s">
        <v>2472</v>
      </c>
      <c r="H363" t="s">
        <v>2676</v>
      </c>
    </row>
    <row r="364" spans="1:8" x14ac:dyDescent="0.2">
      <c r="A364" t="s">
        <v>69</v>
      </c>
      <c r="B364" t="s">
        <v>620</v>
      </c>
      <c r="C364" t="s">
        <v>1607</v>
      </c>
      <c r="D364" t="str">
        <f t="shared" si="11"/>
        <v>18 July 2019, at 12:39 p.m.</v>
      </c>
      <c r="E364" t="str">
        <f t="shared" si="10"/>
        <v>18 July 2019</v>
      </c>
      <c r="F364" t="s">
        <v>2291</v>
      </c>
      <c r="G364" t="s">
        <v>2472</v>
      </c>
      <c r="H364" t="s">
        <v>2676</v>
      </c>
    </row>
    <row r="365" spans="1:8" x14ac:dyDescent="0.2">
      <c r="A365" t="s">
        <v>621</v>
      </c>
      <c r="B365" t="s">
        <v>622</v>
      </c>
      <c r="C365" t="s">
        <v>1608</v>
      </c>
      <c r="D365" t="str">
        <f t="shared" si="11"/>
        <v>18 July 2019, at 12:38 p.m.</v>
      </c>
      <c r="E365" t="str">
        <f t="shared" si="10"/>
        <v>18 July 2019</v>
      </c>
      <c r="F365" t="s">
        <v>2329</v>
      </c>
      <c r="G365" t="s">
        <v>2472</v>
      </c>
      <c r="H365" t="s">
        <v>2676</v>
      </c>
    </row>
    <row r="366" spans="1:8" x14ac:dyDescent="0.2">
      <c r="A366" t="s">
        <v>623</v>
      </c>
      <c r="B366" t="s">
        <v>624</v>
      </c>
      <c r="C366" t="s">
        <v>1609</v>
      </c>
      <c r="D366" t="str">
        <f t="shared" si="11"/>
        <v>18 July 2019, at 12:13 p.m.</v>
      </c>
      <c r="E366" t="str">
        <f t="shared" si="10"/>
        <v>18 July 2019</v>
      </c>
      <c r="F366" t="s">
        <v>2278</v>
      </c>
      <c r="G366" t="s">
        <v>2472</v>
      </c>
      <c r="H366" t="s">
        <v>2676</v>
      </c>
    </row>
    <row r="367" spans="1:8" x14ac:dyDescent="0.2">
      <c r="A367" t="s">
        <v>625</v>
      </c>
      <c r="B367" t="s">
        <v>626</v>
      </c>
      <c r="C367" t="s">
        <v>1610</v>
      </c>
      <c r="D367" t="str">
        <f t="shared" si="11"/>
        <v>17 July 2019, at 12:59 p.m.</v>
      </c>
      <c r="E367" t="str">
        <f t="shared" si="10"/>
        <v>17 July 2019</v>
      </c>
      <c r="F367" t="s">
        <v>2370</v>
      </c>
      <c r="G367" t="s">
        <v>2473</v>
      </c>
      <c r="H367" t="s">
        <v>2676</v>
      </c>
    </row>
    <row r="368" spans="1:8" x14ac:dyDescent="0.2">
      <c r="A368" t="s">
        <v>627</v>
      </c>
      <c r="B368" t="s">
        <v>628</v>
      </c>
      <c r="C368" t="s">
        <v>1611</v>
      </c>
      <c r="D368" t="str">
        <f t="shared" si="11"/>
        <v>17 July 2019, at 12:57 p.m.</v>
      </c>
      <c r="E368" t="str">
        <f t="shared" si="10"/>
        <v>17 July 2019</v>
      </c>
      <c r="F368" t="s">
        <v>2371</v>
      </c>
      <c r="G368" t="s">
        <v>2473</v>
      </c>
      <c r="H368" t="s">
        <v>2676</v>
      </c>
    </row>
    <row r="369" spans="1:8" x14ac:dyDescent="0.2">
      <c r="A369" t="s">
        <v>629</v>
      </c>
      <c r="B369" t="s">
        <v>630</v>
      </c>
      <c r="C369" t="s">
        <v>1612</v>
      </c>
      <c r="D369" t="str">
        <f t="shared" si="11"/>
        <v>17 July 2019, at 12:45 p.m.</v>
      </c>
      <c r="E369" t="str">
        <f t="shared" si="10"/>
        <v>17 July 2019</v>
      </c>
      <c r="F369" t="s">
        <v>2372</v>
      </c>
      <c r="G369" t="s">
        <v>2473</v>
      </c>
      <c r="H369" t="s">
        <v>2676</v>
      </c>
    </row>
    <row r="370" spans="1:8" x14ac:dyDescent="0.2">
      <c r="A370" t="s">
        <v>631</v>
      </c>
      <c r="B370" t="s">
        <v>632</v>
      </c>
      <c r="C370" t="s">
        <v>1613</v>
      </c>
      <c r="D370" t="str">
        <f t="shared" si="11"/>
        <v>17 July 2019, at 12:06 p.m.</v>
      </c>
      <c r="E370" t="str">
        <f t="shared" si="10"/>
        <v>17 July 2019</v>
      </c>
      <c r="F370" t="s">
        <v>2315</v>
      </c>
      <c r="G370" t="s">
        <v>2473</v>
      </c>
      <c r="H370" t="s">
        <v>2676</v>
      </c>
    </row>
    <row r="371" spans="1:8" x14ac:dyDescent="0.2">
      <c r="A371" t="s">
        <v>558</v>
      </c>
      <c r="B371" t="s">
        <v>633</v>
      </c>
      <c r="C371" t="s">
        <v>1614</v>
      </c>
      <c r="D371" t="str">
        <f t="shared" si="11"/>
        <v>17 July 2019, at 12:00 p.m.</v>
      </c>
      <c r="E371" t="str">
        <f t="shared" si="10"/>
        <v>17 July 2019</v>
      </c>
      <c r="F371" t="s">
        <v>1786</v>
      </c>
      <c r="G371" t="s">
        <v>2473</v>
      </c>
      <c r="H371" t="s">
        <v>2676</v>
      </c>
    </row>
    <row r="372" spans="1:8" x14ac:dyDescent="0.2">
      <c r="A372" t="s">
        <v>634</v>
      </c>
      <c r="B372" t="s">
        <v>635</v>
      </c>
      <c r="C372" t="s">
        <v>1615</v>
      </c>
      <c r="D372" t="str">
        <f t="shared" si="11"/>
        <v>16 July 2019, at 5:02 p.m.</v>
      </c>
      <c r="E372" t="str">
        <f t="shared" si="10"/>
        <v>16 July 2019</v>
      </c>
      <c r="F372" t="s">
        <v>2279</v>
      </c>
      <c r="G372" t="s">
        <v>2474</v>
      </c>
      <c r="H372" t="s">
        <v>2676</v>
      </c>
    </row>
    <row r="373" spans="1:8" x14ac:dyDescent="0.2">
      <c r="A373" t="s">
        <v>483</v>
      </c>
      <c r="B373" t="s">
        <v>636</v>
      </c>
      <c r="C373" t="s">
        <v>1616</v>
      </c>
      <c r="D373" t="str">
        <f t="shared" si="11"/>
        <v>16 July 2019, at 5:00 p.m.</v>
      </c>
      <c r="E373" t="str">
        <f t="shared" si="10"/>
        <v>16 July 2019</v>
      </c>
      <c r="F373" t="s">
        <v>1727</v>
      </c>
      <c r="G373" t="s">
        <v>2474</v>
      </c>
      <c r="H373" t="s">
        <v>2676</v>
      </c>
    </row>
    <row r="374" spans="1:8" x14ac:dyDescent="0.2">
      <c r="A374" t="s">
        <v>637</v>
      </c>
      <c r="B374" t="s">
        <v>638</v>
      </c>
      <c r="C374" t="s">
        <v>1617</v>
      </c>
      <c r="D374" t="str">
        <f t="shared" si="11"/>
        <v>16 July 2019, at 2:55 p.m.</v>
      </c>
      <c r="E374" t="str">
        <f t="shared" si="10"/>
        <v>16 July 2019</v>
      </c>
      <c r="F374" t="s">
        <v>2302</v>
      </c>
      <c r="G374" t="s">
        <v>2474</v>
      </c>
      <c r="H374" t="s">
        <v>2676</v>
      </c>
    </row>
    <row r="375" spans="1:8" x14ac:dyDescent="0.2">
      <c r="A375" t="s">
        <v>639</v>
      </c>
      <c r="B375" t="s">
        <v>640</v>
      </c>
      <c r="C375" t="s">
        <v>1618</v>
      </c>
      <c r="D375" t="str">
        <f t="shared" si="11"/>
        <v>16 July 2019, at 2:53 p.m.</v>
      </c>
      <c r="E375" t="str">
        <f t="shared" si="10"/>
        <v>16 July 2019</v>
      </c>
      <c r="F375" t="s">
        <v>2373</v>
      </c>
      <c r="G375" t="s">
        <v>2474</v>
      </c>
      <c r="H375" t="s">
        <v>2676</v>
      </c>
    </row>
    <row r="376" spans="1:8" x14ac:dyDescent="0.2">
      <c r="A376" t="s">
        <v>73</v>
      </c>
      <c r="B376" t="s">
        <v>641</v>
      </c>
      <c r="C376" t="s">
        <v>1619</v>
      </c>
      <c r="D376" t="str">
        <f t="shared" si="11"/>
        <v>16 July 2019, at 2:51 p.m.</v>
      </c>
      <c r="E376" t="str">
        <f t="shared" si="10"/>
        <v>16 July 2019</v>
      </c>
      <c r="F376" t="s">
        <v>2293</v>
      </c>
      <c r="G376" t="s">
        <v>2474</v>
      </c>
      <c r="H376" t="s">
        <v>2676</v>
      </c>
    </row>
    <row r="377" spans="1:8" x14ac:dyDescent="0.2">
      <c r="A377" t="s">
        <v>520</v>
      </c>
      <c r="B377" t="s">
        <v>642</v>
      </c>
      <c r="C377" t="s">
        <v>1620</v>
      </c>
      <c r="D377" t="str">
        <f t="shared" si="11"/>
        <v>16 July 2019, at 2:48 p.m.</v>
      </c>
      <c r="E377" t="str">
        <f t="shared" si="10"/>
        <v>16 July 2019</v>
      </c>
      <c r="F377" t="s">
        <v>2286</v>
      </c>
      <c r="G377" t="s">
        <v>2474</v>
      </c>
      <c r="H377" t="s">
        <v>2676</v>
      </c>
    </row>
    <row r="378" spans="1:8" x14ac:dyDescent="0.2">
      <c r="A378" t="s">
        <v>643</v>
      </c>
      <c r="B378" t="s">
        <v>644</v>
      </c>
      <c r="C378" t="s">
        <v>1621</v>
      </c>
      <c r="D378" t="str">
        <f t="shared" si="11"/>
        <v>16 July 2019, at 2:43 p.m.</v>
      </c>
      <c r="E378" t="str">
        <f t="shared" si="10"/>
        <v>16 July 2019</v>
      </c>
      <c r="F378" t="s">
        <v>2281</v>
      </c>
      <c r="G378" t="s">
        <v>2474</v>
      </c>
      <c r="H378" t="s">
        <v>2676</v>
      </c>
    </row>
    <row r="379" spans="1:8" x14ac:dyDescent="0.2">
      <c r="A379" t="s">
        <v>42</v>
      </c>
      <c r="B379" t="s">
        <v>645</v>
      </c>
      <c r="C379" t="s">
        <v>1622</v>
      </c>
      <c r="D379" t="str">
        <f t="shared" si="11"/>
        <v>16 July 2019, at 2:25 p.m.</v>
      </c>
      <c r="E379" t="str">
        <f t="shared" si="10"/>
        <v>16 July 2019</v>
      </c>
      <c r="F379" t="s">
        <v>1777</v>
      </c>
      <c r="G379" t="s">
        <v>2474</v>
      </c>
      <c r="H379" t="s">
        <v>2676</v>
      </c>
    </row>
    <row r="380" spans="1:8" x14ac:dyDescent="0.2">
      <c r="A380" t="s">
        <v>151</v>
      </c>
      <c r="B380" t="s">
        <v>646</v>
      </c>
      <c r="C380" t="s">
        <v>1623</v>
      </c>
      <c r="D380" t="str">
        <f t="shared" si="11"/>
        <v>16 July 2019, at 2:22 p.m.</v>
      </c>
      <c r="E380" t="str">
        <f t="shared" si="10"/>
        <v>16 July 2019</v>
      </c>
      <c r="F380" t="s">
        <v>2314</v>
      </c>
      <c r="G380" t="s">
        <v>2474</v>
      </c>
      <c r="H380" t="s">
        <v>2676</v>
      </c>
    </row>
    <row r="381" spans="1:8" x14ac:dyDescent="0.2">
      <c r="A381" t="s">
        <v>647</v>
      </c>
      <c r="B381" t="s">
        <v>648</v>
      </c>
      <c r="C381" t="s">
        <v>1624</v>
      </c>
      <c r="D381" t="str">
        <f t="shared" si="11"/>
        <v>16 July 2019, at 2:17 p.m.</v>
      </c>
      <c r="E381" t="str">
        <f t="shared" ref="E381:E444" si="12">LEFT(D381,FIND("9,",D381))</f>
        <v>16 July 2019</v>
      </c>
      <c r="F381" t="s">
        <v>2374</v>
      </c>
      <c r="G381" t="s">
        <v>2474</v>
      </c>
      <c r="H381" t="s">
        <v>2676</v>
      </c>
    </row>
    <row r="382" spans="1:8" x14ac:dyDescent="0.2">
      <c r="A382" t="s">
        <v>649</v>
      </c>
      <c r="B382" t="s">
        <v>650</v>
      </c>
      <c r="C382" t="s">
        <v>1625</v>
      </c>
      <c r="D382" t="str">
        <f t="shared" si="11"/>
        <v>16 July 2019, at 2:08 p.m.</v>
      </c>
      <c r="E382" t="str">
        <f t="shared" si="12"/>
        <v>16 July 2019</v>
      </c>
      <c r="F382" t="s">
        <v>2375</v>
      </c>
      <c r="G382" t="s">
        <v>2474</v>
      </c>
      <c r="H382" t="s">
        <v>2676</v>
      </c>
    </row>
    <row r="383" spans="1:8" x14ac:dyDescent="0.2">
      <c r="A383" t="s">
        <v>651</v>
      </c>
      <c r="B383" t="s">
        <v>652</v>
      </c>
      <c r="C383" t="s">
        <v>1626</v>
      </c>
      <c r="D383" t="str">
        <f t="shared" si="11"/>
        <v>16 July 2019, at 12:47 p.m.</v>
      </c>
      <c r="E383" t="str">
        <f t="shared" si="12"/>
        <v>16 July 2019</v>
      </c>
      <c r="F383" t="s">
        <v>2283</v>
      </c>
      <c r="G383" t="s">
        <v>2474</v>
      </c>
      <c r="H383" t="s">
        <v>2676</v>
      </c>
    </row>
    <row r="384" spans="1:8" x14ac:dyDescent="0.2">
      <c r="A384" t="s">
        <v>653</v>
      </c>
      <c r="B384" t="s">
        <v>654</v>
      </c>
      <c r="C384" t="s">
        <v>1627</v>
      </c>
      <c r="D384" t="str">
        <f t="shared" si="11"/>
        <v>16 July 2019, at 12:45 p.m.</v>
      </c>
      <c r="E384" t="str">
        <f t="shared" si="12"/>
        <v>16 July 2019</v>
      </c>
      <c r="F384" t="s">
        <v>2376</v>
      </c>
      <c r="G384" t="s">
        <v>2474</v>
      </c>
      <c r="H384" t="s">
        <v>2676</v>
      </c>
    </row>
    <row r="385" spans="1:8" x14ac:dyDescent="0.2">
      <c r="A385" t="s">
        <v>655</v>
      </c>
      <c r="B385" t="s">
        <v>656</v>
      </c>
      <c r="C385" t="s">
        <v>1628</v>
      </c>
      <c r="D385" t="str">
        <f t="shared" si="11"/>
        <v>15 July 2019, at 4:55 p.m.</v>
      </c>
      <c r="E385" t="str">
        <f t="shared" si="12"/>
        <v>15 July 2019</v>
      </c>
      <c r="F385" t="s">
        <v>2303</v>
      </c>
      <c r="G385" t="s">
        <v>2475</v>
      </c>
      <c r="H385" t="s">
        <v>2676</v>
      </c>
    </row>
    <row r="386" spans="1:8" x14ac:dyDescent="0.2">
      <c r="A386" t="s">
        <v>657</v>
      </c>
      <c r="B386" t="s">
        <v>658</v>
      </c>
      <c r="C386" t="s">
        <v>1629</v>
      </c>
      <c r="D386" t="str">
        <f t="shared" ref="D386:D449" si="13">RIGHT(C386,LEN(C386)-(4+FIND("day,",C386)))</f>
        <v>15 July 2019, at 4:37 p.m.</v>
      </c>
      <c r="E386" t="str">
        <f t="shared" si="12"/>
        <v>15 July 2019</v>
      </c>
      <c r="F386" t="s">
        <v>2322</v>
      </c>
      <c r="G386" t="s">
        <v>2475</v>
      </c>
      <c r="H386" t="s">
        <v>2676</v>
      </c>
    </row>
    <row r="387" spans="1:8" x14ac:dyDescent="0.2">
      <c r="A387" t="s">
        <v>659</v>
      </c>
      <c r="B387" t="s">
        <v>660</v>
      </c>
      <c r="C387" t="s">
        <v>1630</v>
      </c>
      <c r="D387" t="str">
        <f t="shared" si="13"/>
        <v>15 July 2019, at 2:27 p.m.</v>
      </c>
      <c r="E387" t="str">
        <f t="shared" si="12"/>
        <v>15 July 2019</v>
      </c>
      <c r="F387" t="s">
        <v>2377</v>
      </c>
      <c r="G387" t="s">
        <v>2475</v>
      </c>
      <c r="H387" t="s">
        <v>2676</v>
      </c>
    </row>
    <row r="388" spans="1:8" x14ac:dyDescent="0.2">
      <c r="A388" t="s">
        <v>661</v>
      </c>
      <c r="B388" t="s">
        <v>662</v>
      </c>
      <c r="C388" t="s">
        <v>1631</v>
      </c>
      <c r="D388" t="str">
        <f t="shared" si="13"/>
        <v>15 July 2019, at 2:07 p.m.</v>
      </c>
      <c r="E388" t="str">
        <f t="shared" si="12"/>
        <v>15 July 2019</v>
      </c>
      <c r="F388" t="s">
        <v>2280</v>
      </c>
      <c r="G388" t="s">
        <v>2475</v>
      </c>
      <c r="H388" t="s">
        <v>2676</v>
      </c>
    </row>
    <row r="389" spans="1:8" x14ac:dyDescent="0.2">
      <c r="A389" t="s">
        <v>663</v>
      </c>
      <c r="B389" t="s">
        <v>664</v>
      </c>
      <c r="C389" t="s">
        <v>1632</v>
      </c>
      <c r="D389" t="str">
        <f t="shared" si="13"/>
        <v>15 July 2019, at 2:05 p.m.</v>
      </c>
      <c r="E389" t="str">
        <f t="shared" si="12"/>
        <v>15 July 2019</v>
      </c>
      <c r="F389" t="s">
        <v>2378</v>
      </c>
      <c r="G389" t="s">
        <v>2475</v>
      </c>
      <c r="H389" t="s">
        <v>2676</v>
      </c>
    </row>
    <row r="390" spans="1:8" x14ac:dyDescent="0.2">
      <c r="A390" t="s">
        <v>665</v>
      </c>
      <c r="B390" t="s">
        <v>666</v>
      </c>
      <c r="C390" t="s">
        <v>1633</v>
      </c>
      <c r="D390" t="str">
        <f t="shared" si="13"/>
        <v>15 July 2019, at 1:51 p.m.</v>
      </c>
      <c r="E390" t="str">
        <f t="shared" si="12"/>
        <v>15 July 2019</v>
      </c>
      <c r="F390" t="s">
        <v>2379</v>
      </c>
      <c r="G390" t="s">
        <v>2475</v>
      </c>
      <c r="H390" t="s">
        <v>2676</v>
      </c>
    </row>
    <row r="391" spans="1:8" x14ac:dyDescent="0.2">
      <c r="A391" t="s">
        <v>667</v>
      </c>
      <c r="B391" t="s">
        <v>668</v>
      </c>
      <c r="C391" t="s">
        <v>1634</v>
      </c>
      <c r="D391" t="str">
        <f t="shared" si="13"/>
        <v>15 July 2019, at 1:41 p.m.</v>
      </c>
      <c r="E391" t="str">
        <f t="shared" si="12"/>
        <v>15 July 2019</v>
      </c>
      <c r="F391" t="s">
        <v>2307</v>
      </c>
      <c r="G391" t="s">
        <v>2475</v>
      </c>
      <c r="H391" t="s">
        <v>2676</v>
      </c>
    </row>
    <row r="392" spans="1:8" x14ac:dyDescent="0.2">
      <c r="A392" t="s">
        <v>669</v>
      </c>
      <c r="B392" t="s">
        <v>670</v>
      </c>
      <c r="C392" t="s">
        <v>1635</v>
      </c>
      <c r="D392" t="str">
        <f t="shared" si="13"/>
        <v>15 July 2019, at 1:40 p.m.</v>
      </c>
      <c r="E392" t="str">
        <f t="shared" si="12"/>
        <v>15 July 2019</v>
      </c>
      <c r="F392" t="s">
        <v>2380</v>
      </c>
      <c r="G392" t="s">
        <v>2475</v>
      </c>
      <c r="H392" t="s">
        <v>2676</v>
      </c>
    </row>
    <row r="393" spans="1:8" x14ac:dyDescent="0.2">
      <c r="A393" t="s">
        <v>671</v>
      </c>
      <c r="B393" t="s">
        <v>672</v>
      </c>
      <c r="C393" t="s">
        <v>1636</v>
      </c>
      <c r="D393" t="str">
        <f t="shared" si="13"/>
        <v>14 July 2019, at 6:45 p.m.</v>
      </c>
      <c r="E393" t="str">
        <f t="shared" si="12"/>
        <v>14 July 2019</v>
      </c>
      <c r="F393" t="s">
        <v>2275</v>
      </c>
      <c r="G393" t="s">
        <v>2476</v>
      </c>
      <c r="H393" t="s">
        <v>2676</v>
      </c>
    </row>
    <row r="394" spans="1:8" x14ac:dyDescent="0.2">
      <c r="A394" t="s">
        <v>520</v>
      </c>
      <c r="B394" t="s">
        <v>673</v>
      </c>
      <c r="C394" t="s">
        <v>1637</v>
      </c>
      <c r="D394" t="str">
        <f t="shared" si="13"/>
        <v>14 July 2019, at 3:31 p.m.</v>
      </c>
      <c r="E394" t="str">
        <f t="shared" si="12"/>
        <v>14 July 2019</v>
      </c>
      <c r="F394" t="s">
        <v>2286</v>
      </c>
      <c r="G394" t="s">
        <v>2476</v>
      </c>
      <c r="H394" t="s">
        <v>2676</v>
      </c>
    </row>
    <row r="395" spans="1:8" x14ac:dyDescent="0.2">
      <c r="A395" t="s">
        <v>674</v>
      </c>
      <c r="B395" t="s">
        <v>675</v>
      </c>
      <c r="C395" t="s">
        <v>1638</v>
      </c>
      <c r="D395" t="str">
        <f t="shared" si="13"/>
        <v>14 July 2019, at 3:28 p.m.</v>
      </c>
      <c r="E395" t="str">
        <f t="shared" si="12"/>
        <v>14 July 2019</v>
      </c>
      <c r="F395" t="s">
        <v>2269</v>
      </c>
      <c r="G395" t="s">
        <v>2476</v>
      </c>
      <c r="H395" t="s">
        <v>2676</v>
      </c>
    </row>
    <row r="396" spans="1:8" x14ac:dyDescent="0.2">
      <c r="A396" t="s">
        <v>676</v>
      </c>
      <c r="B396" t="s">
        <v>677</v>
      </c>
      <c r="C396" t="s">
        <v>1639</v>
      </c>
      <c r="D396" t="str">
        <f t="shared" si="13"/>
        <v>14 July 2019, at 3:21 p.m.</v>
      </c>
      <c r="E396" t="str">
        <f t="shared" si="12"/>
        <v>14 July 2019</v>
      </c>
      <c r="F396" t="s">
        <v>2284</v>
      </c>
      <c r="G396" t="s">
        <v>2476</v>
      </c>
      <c r="H396" t="s">
        <v>2676</v>
      </c>
    </row>
    <row r="397" spans="1:8" x14ac:dyDescent="0.2">
      <c r="A397" t="s">
        <v>382</v>
      </c>
      <c r="B397" t="s">
        <v>678</v>
      </c>
      <c r="C397" t="s">
        <v>1640</v>
      </c>
      <c r="D397" t="str">
        <f t="shared" si="13"/>
        <v>14 July 2019, at 3:20 p.m.</v>
      </c>
      <c r="E397" t="str">
        <f t="shared" si="12"/>
        <v>14 July 2019</v>
      </c>
      <c r="F397" t="s">
        <v>2308</v>
      </c>
      <c r="G397" t="s">
        <v>2476</v>
      </c>
      <c r="H397" t="s">
        <v>2676</v>
      </c>
    </row>
    <row r="398" spans="1:8" x14ac:dyDescent="0.2">
      <c r="A398" t="s">
        <v>679</v>
      </c>
      <c r="B398" t="s">
        <v>680</v>
      </c>
      <c r="C398" t="s">
        <v>1641</v>
      </c>
      <c r="D398" t="str">
        <f t="shared" si="13"/>
        <v>14 July 2019, at 3:17 p.m.</v>
      </c>
      <c r="E398" t="str">
        <f t="shared" si="12"/>
        <v>14 July 2019</v>
      </c>
      <c r="F398" t="s">
        <v>2278</v>
      </c>
      <c r="G398" t="s">
        <v>2476</v>
      </c>
      <c r="H398" t="s">
        <v>2676</v>
      </c>
    </row>
    <row r="399" spans="1:8" x14ac:dyDescent="0.2">
      <c r="A399" t="s">
        <v>681</v>
      </c>
      <c r="B399" t="s">
        <v>682</v>
      </c>
      <c r="C399" t="s">
        <v>1642</v>
      </c>
      <c r="D399" t="str">
        <f t="shared" si="13"/>
        <v>13 July 2019, at 7:55 p.m.</v>
      </c>
      <c r="E399" t="str">
        <f t="shared" si="12"/>
        <v>13 July 2019</v>
      </c>
      <c r="F399" t="s">
        <v>2381</v>
      </c>
      <c r="G399" t="s">
        <v>2477</v>
      </c>
      <c r="H399" t="s">
        <v>2676</v>
      </c>
    </row>
    <row r="400" spans="1:8" x14ac:dyDescent="0.2">
      <c r="A400" t="s">
        <v>387</v>
      </c>
      <c r="B400" t="s">
        <v>683</v>
      </c>
      <c r="C400" t="s">
        <v>1643</v>
      </c>
      <c r="D400" t="str">
        <f t="shared" si="13"/>
        <v>13 July 2019, at 7:48 p.m.</v>
      </c>
      <c r="E400" t="str">
        <f t="shared" si="12"/>
        <v>13 July 2019</v>
      </c>
      <c r="F400" t="s">
        <v>1844</v>
      </c>
      <c r="G400" t="s">
        <v>2477</v>
      </c>
      <c r="H400" t="s">
        <v>2676</v>
      </c>
    </row>
    <row r="401" spans="1:8" x14ac:dyDescent="0.2">
      <c r="A401" t="s">
        <v>42</v>
      </c>
      <c r="B401" t="s">
        <v>684</v>
      </c>
      <c r="C401" t="s">
        <v>1644</v>
      </c>
      <c r="D401" t="str">
        <f t="shared" si="13"/>
        <v>13 July 2019, at 4:31 a.m.</v>
      </c>
      <c r="E401" t="str">
        <f t="shared" si="12"/>
        <v>13 July 2019</v>
      </c>
      <c r="F401" t="s">
        <v>1777</v>
      </c>
      <c r="G401" t="s">
        <v>2477</v>
      </c>
      <c r="H401" t="s">
        <v>2676</v>
      </c>
    </row>
    <row r="402" spans="1:8" x14ac:dyDescent="0.2">
      <c r="A402" t="s">
        <v>289</v>
      </c>
      <c r="B402" t="s">
        <v>685</v>
      </c>
      <c r="C402" t="s">
        <v>1645</v>
      </c>
      <c r="D402" t="str">
        <f t="shared" si="13"/>
        <v>13 July 2019, at 4:23 a.m.</v>
      </c>
      <c r="E402" t="str">
        <f t="shared" si="12"/>
        <v>13 July 2019</v>
      </c>
      <c r="F402" t="s">
        <v>2289</v>
      </c>
      <c r="G402" t="s">
        <v>2477</v>
      </c>
      <c r="H402" t="s">
        <v>2676</v>
      </c>
    </row>
    <row r="403" spans="1:8" x14ac:dyDescent="0.2">
      <c r="A403" t="s">
        <v>686</v>
      </c>
      <c r="B403" t="s">
        <v>687</v>
      </c>
      <c r="C403" t="s">
        <v>1646</v>
      </c>
      <c r="D403" t="str">
        <f t="shared" si="13"/>
        <v>13 July 2019, at 4:21 a.m.</v>
      </c>
      <c r="E403" t="str">
        <f t="shared" si="12"/>
        <v>13 July 2019</v>
      </c>
      <c r="F403" t="s">
        <v>2323</v>
      </c>
      <c r="G403" t="s">
        <v>2477</v>
      </c>
      <c r="H403" t="s">
        <v>2676</v>
      </c>
    </row>
    <row r="404" spans="1:8" x14ac:dyDescent="0.2">
      <c r="A404" t="s">
        <v>688</v>
      </c>
      <c r="B404" t="s">
        <v>689</v>
      </c>
      <c r="C404" t="s">
        <v>1647</v>
      </c>
      <c r="D404" t="str">
        <f t="shared" si="13"/>
        <v>12 July 2019, at 6:32 p.m.</v>
      </c>
      <c r="E404" t="str">
        <f t="shared" si="12"/>
        <v>12 July 2019</v>
      </c>
      <c r="F404" t="s">
        <v>2382</v>
      </c>
      <c r="G404" t="s">
        <v>2478</v>
      </c>
      <c r="H404" t="s">
        <v>2676</v>
      </c>
    </row>
    <row r="405" spans="1:8" x14ac:dyDescent="0.2">
      <c r="A405" t="s">
        <v>690</v>
      </c>
      <c r="B405" t="s">
        <v>691</v>
      </c>
      <c r="C405" t="s">
        <v>1648</v>
      </c>
      <c r="D405" t="str">
        <f t="shared" si="13"/>
        <v>12 July 2019, at 6:49 a.m.</v>
      </c>
      <c r="E405" t="str">
        <f t="shared" si="12"/>
        <v>12 July 2019</v>
      </c>
      <c r="F405" t="s">
        <v>2383</v>
      </c>
      <c r="G405" t="s">
        <v>2478</v>
      </c>
      <c r="H405" t="s">
        <v>2676</v>
      </c>
    </row>
    <row r="406" spans="1:8" x14ac:dyDescent="0.2">
      <c r="A406" t="s">
        <v>692</v>
      </c>
      <c r="B406" t="s">
        <v>693</v>
      </c>
      <c r="C406" t="s">
        <v>1649</v>
      </c>
      <c r="D406" t="str">
        <f t="shared" si="13"/>
        <v>12 July 2019, at 6:05 a.m.</v>
      </c>
      <c r="E406" t="str">
        <f t="shared" si="12"/>
        <v>12 July 2019</v>
      </c>
      <c r="F406" t="s">
        <v>2274</v>
      </c>
      <c r="G406" t="s">
        <v>2478</v>
      </c>
      <c r="H406" t="s">
        <v>2676</v>
      </c>
    </row>
    <row r="407" spans="1:8" x14ac:dyDescent="0.2">
      <c r="A407" t="s">
        <v>694</v>
      </c>
      <c r="B407" t="s">
        <v>695</v>
      </c>
      <c r="C407" t="s">
        <v>1650</v>
      </c>
      <c r="D407" t="str">
        <f t="shared" si="13"/>
        <v>11 July 2019, at 7:47 p.m.</v>
      </c>
      <c r="E407" t="str">
        <f t="shared" si="12"/>
        <v>11 July 2019</v>
      </c>
      <c r="F407" t="s">
        <v>1727</v>
      </c>
      <c r="G407" t="s">
        <v>2479</v>
      </c>
      <c r="H407" t="s">
        <v>2676</v>
      </c>
    </row>
    <row r="408" spans="1:8" x14ac:dyDescent="0.2">
      <c r="A408" t="s">
        <v>591</v>
      </c>
      <c r="B408" t="s">
        <v>696</v>
      </c>
      <c r="C408" t="s">
        <v>1651</v>
      </c>
      <c r="D408" t="str">
        <f t="shared" si="13"/>
        <v>11 July 2019, at 7:38 p.m.</v>
      </c>
      <c r="E408" t="str">
        <f t="shared" si="12"/>
        <v>11 July 2019</v>
      </c>
      <c r="F408" t="s">
        <v>1786</v>
      </c>
      <c r="G408" t="s">
        <v>2479</v>
      </c>
      <c r="H408" t="s">
        <v>2676</v>
      </c>
    </row>
    <row r="409" spans="1:8" x14ac:dyDescent="0.2">
      <c r="A409" t="s">
        <v>404</v>
      </c>
      <c r="B409" t="s">
        <v>697</v>
      </c>
      <c r="C409" t="s">
        <v>1652</v>
      </c>
      <c r="D409" t="str">
        <f t="shared" si="13"/>
        <v>11 July 2019, at 7:36 p.m.</v>
      </c>
      <c r="E409" t="str">
        <f t="shared" si="12"/>
        <v>11 July 2019</v>
      </c>
      <c r="F409" t="s">
        <v>2352</v>
      </c>
      <c r="G409" t="s">
        <v>2479</v>
      </c>
      <c r="H409" t="s">
        <v>2676</v>
      </c>
    </row>
    <row r="410" spans="1:8" x14ac:dyDescent="0.2">
      <c r="A410" t="s">
        <v>631</v>
      </c>
      <c r="B410" t="s">
        <v>698</v>
      </c>
      <c r="C410" t="s">
        <v>1653</v>
      </c>
      <c r="D410" t="str">
        <f t="shared" si="13"/>
        <v>11 July 2019, at 8:03 a.m.</v>
      </c>
      <c r="E410" t="str">
        <f t="shared" si="12"/>
        <v>11 July 2019</v>
      </c>
      <c r="F410" t="s">
        <v>2315</v>
      </c>
      <c r="G410" t="s">
        <v>2479</v>
      </c>
      <c r="H410" t="s">
        <v>2676</v>
      </c>
    </row>
    <row r="411" spans="1:8" x14ac:dyDescent="0.2">
      <c r="A411" t="s">
        <v>182</v>
      </c>
      <c r="B411" t="s">
        <v>699</v>
      </c>
      <c r="C411" t="s">
        <v>1654</v>
      </c>
      <c r="D411" t="str">
        <f t="shared" si="13"/>
        <v>11 July 2019, at 5:21 a.m.</v>
      </c>
      <c r="E411" t="str">
        <f t="shared" si="12"/>
        <v>11 July 2019</v>
      </c>
      <c r="F411" t="s">
        <v>2319</v>
      </c>
      <c r="G411" t="s">
        <v>2479</v>
      </c>
      <c r="H411" t="s">
        <v>2676</v>
      </c>
    </row>
    <row r="412" spans="1:8" x14ac:dyDescent="0.2">
      <c r="A412" t="s">
        <v>700</v>
      </c>
      <c r="B412" t="s">
        <v>701</v>
      </c>
      <c r="C412" t="s">
        <v>1655</v>
      </c>
      <c r="D412" t="str">
        <f t="shared" si="13"/>
        <v>11 July 2019, at 5:19 a.m.</v>
      </c>
      <c r="E412" t="str">
        <f t="shared" si="12"/>
        <v>11 July 2019</v>
      </c>
      <c r="F412" t="s">
        <v>2384</v>
      </c>
      <c r="G412" t="s">
        <v>2479</v>
      </c>
      <c r="H412" t="s">
        <v>2676</v>
      </c>
    </row>
    <row r="413" spans="1:8" x14ac:dyDescent="0.2">
      <c r="A413" t="s">
        <v>702</v>
      </c>
      <c r="B413" t="s">
        <v>703</v>
      </c>
      <c r="C413" t="s">
        <v>1656</v>
      </c>
      <c r="D413" t="str">
        <f t="shared" si="13"/>
        <v>10 July 2019, at 7:02 p.m.</v>
      </c>
      <c r="E413" t="str">
        <f t="shared" si="12"/>
        <v>10 July 2019</v>
      </c>
      <c r="F413" t="s">
        <v>2365</v>
      </c>
      <c r="G413" t="s">
        <v>2480</v>
      </c>
      <c r="H413" t="s">
        <v>2676</v>
      </c>
    </row>
    <row r="414" spans="1:8" x14ac:dyDescent="0.2">
      <c r="A414" t="s">
        <v>175</v>
      </c>
      <c r="B414" t="s">
        <v>704</v>
      </c>
      <c r="C414" t="s">
        <v>1657</v>
      </c>
      <c r="D414" t="str">
        <f t="shared" si="13"/>
        <v>10 July 2019, at 6:18 a.m.</v>
      </c>
      <c r="E414" t="str">
        <f t="shared" si="12"/>
        <v>10 July 2019</v>
      </c>
      <c r="F414" t="s">
        <v>1719</v>
      </c>
      <c r="G414" t="s">
        <v>2480</v>
      </c>
      <c r="H414" t="s">
        <v>2676</v>
      </c>
    </row>
    <row r="415" spans="1:8" x14ac:dyDescent="0.2">
      <c r="A415" t="s">
        <v>279</v>
      </c>
      <c r="B415" t="s">
        <v>705</v>
      </c>
      <c r="C415" t="s">
        <v>1658</v>
      </c>
      <c r="D415" t="str">
        <f t="shared" si="13"/>
        <v>10 July 2019, at 6:17 a.m.</v>
      </c>
      <c r="E415" t="str">
        <f t="shared" si="12"/>
        <v>10 July 2019</v>
      </c>
      <c r="F415" t="s">
        <v>2276</v>
      </c>
      <c r="G415" t="s">
        <v>2480</v>
      </c>
      <c r="H415" t="s">
        <v>2676</v>
      </c>
    </row>
    <row r="416" spans="1:8" x14ac:dyDescent="0.2">
      <c r="A416" t="s">
        <v>706</v>
      </c>
      <c r="B416" t="s">
        <v>707</v>
      </c>
      <c r="C416" t="s">
        <v>1659</v>
      </c>
      <c r="D416" t="str">
        <f t="shared" si="13"/>
        <v>10 July 2019, at 6:01 a.m.</v>
      </c>
      <c r="E416" t="str">
        <f t="shared" si="12"/>
        <v>10 July 2019</v>
      </c>
      <c r="F416" t="s">
        <v>1757</v>
      </c>
      <c r="G416" t="s">
        <v>2480</v>
      </c>
      <c r="H416" t="s">
        <v>2676</v>
      </c>
    </row>
    <row r="417" spans="1:8" x14ac:dyDescent="0.2">
      <c r="A417" t="s">
        <v>708</v>
      </c>
      <c r="B417" t="s">
        <v>709</v>
      </c>
      <c r="C417" t="s">
        <v>1660</v>
      </c>
      <c r="D417" t="str">
        <f t="shared" si="13"/>
        <v>10 July 2019, at 5:50 a.m.</v>
      </c>
      <c r="E417" t="str">
        <f t="shared" si="12"/>
        <v>10 July 2019</v>
      </c>
      <c r="F417" t="s">
        <v>2385</v>
      </c>
      <c r="G417" t="s">
        <v>2480</v>
      </c>
      <c r="H417" t="s">
        <v>2676</v>
      </c>
    </row>
    <row r="418" spans="1:8" x14ac:dyDescent="0.2">
      <c r="A418" t="s">
        <v>710</v>
      </c>
      <c r="B418" t="s">
        <v>711</v>
      </c>
      <c r="C418" t="s">
        <v>1661</v>
      </c>
      <c r="D418" t="str">
        <f t="shared" si="13"/>
        <v>9 July 2019, at 5:51 p.m.</v>
      </c>
      <c r="E418" t="str">
        <f t="shared" si="12"/>
        <v>9 July 2019</v>
      </c>
      <c r="F418" t="s">
        <v>2275</v>
      </c>
      <c r="G418" t="s">
        <v>2481</v>
      </c>
      <c r="H418" t="s">
        <v>2676</v>
      </c>
    </row>
    <row r="419" spans="1:8" x14ac:dyDescent="0.2">
      <c r="A419" t="s">
        <v>103</v>
      </c>
      <c r="B419" t="s">
        <v>712</v>
      </c>
      <c r="C419" t="s">
        <v>1662</v>
      </c>
      <c r="D419" t="str">
        <f t="shared" si="13"/>
        <v>9 July 2019, at 6:07 a.m.</v>
      </c>
      <c r="E419" t="str">
        <f t="shared" si="12"/>
        <v>9 July 2019</v>
      </c>
      <c r="F419" t="s">
        <v>2300</v>
      </c>
      <c r="G419" t="s">
        <v>2481</v>
      </c>
      <c r="H419" t="s">
        <v>2676</v>
      </c>
    </row>
    <row r="420" spans="1:8" x14ac:dyDescent="0.2">
      <c r="A420" t="s">
        <v>713</v>
      </c>
      <c r="B420" t="s">
        <v>714</v>
      </c>
      <c r="C420" t="s">
        <v>1663</v>
      </c>
      <c r="D420" t="str">
        <f t="shared" si="13"/>
        <v>9 July 2019, at 5:56 a.m.</v>
      </c>
      <c r="E420" t="str">
        <f t="shared" si="12"/>
        <v>9 July 2019</v>
      </c>
      <c r="F420" t="s">
        <v>1777</v>
      </c>
      <c r="G420" t="s">
        <v>2481</v>
      </c>
      <c r="H420" t="s">
        <v>2676</v>
      </c>
    </row>
    <row r="421" spans="1:8" x14ac:dyDescent="0.2">
      <c r="A421" t="s">
        <v>715</v>
      </c>
      <c r="B421" t="s">
        <v>716</v>
      </c>
      <c r="C421" t="s">
        <v>1664</v>
      </c>
      <c r="D421" t="str">
        <f t="shared" si="13"/>
        <v>9 July 2019, at 5:54 a.m.</v>
      </c>
      <c r="E421" t="str">
        <f t="shared" si="12"/>
        <v>9 July 2019</v>
      </c>
      <c r="F421" t="s">
        <v>2278</v>
      </c>
      <c r="G421" t="s">
        <v>2481</v>
      </c>
      <c r="H421" t="s">
        <v>2676</v>
      </c>
    </row>
    <row r="422" spans="1:8" x14ac:dyDescent="0.2">
      <c r="A422" t="s">
        <v>520</v>
      </c>
      <c r="B422" t="s">
        <v>717</v>
      </c>
      <c r="C422" t="s">
        <v>1665</v>
      </c>
      <c r="D422" t="str">
        <f t="shared" si="13"/>
        <v>9 July 2019, at 5:52 a.m.</v>
      </c>
      <c r="E422" t="str">
        <f t="shared" si="12"/>
        <v>9 July 2019</v>
      </c>
      <c r="F422" t="s">
        <v>2286</v>
      </c>
      <c r="G422" t="s">
        <v>2481</v>
      </c>
      <c r="H422" t="s">
        <v>2676</v>
      </c>
    </row>
    <row r="423" spans="1:8" x14ac:dyDescent="0.2">
      <c r="A423" t="s">
        <v>718</v>
      </c>
      <c r="B423" t="s">
        <v>719</v>
      </c>
      <c r="C423" t="s">
        <v>1666</v>
      </c>
      <c r="D423" t="str">
        <f t="shared" si="13"/>
        <v>8 July 2019, at 8:44 p.m.</v>
      </c>
      <c r="E423" t="str">
        <f t="shared" si="12"/>
        <v>8 July 2019</v>
      </c>
      <c r="F423" t="s">
        <v>2386</v>
      </c>
      <c r="G423" t="s">
        <v>2482</v>
      </c>
      <c r="H423" t="s">
        <v>2676</v>
      </c>
    </row>
    <row r="424" spans="1:8" x14ac:dyDescent="0.2">
      <c r="A424" t="s">
        <v>720</v>
      </c>
      <c r="B424" t="s">
        <v>721</v>
      </c>
      <c r="C424" t="s">
        <v>1667</v>
      </c>
      <c r="D424" t="str">
        <f t="shared" si="13"/>
        <v>8 July 2019, at 8:43 p.m.</v>
      </c>
      <c r="E424" t="str">
        <f t="shared" si="12"/>
        <v>8 July 2019</v>
      </c>
      <c r="F424" t="s">
        <v>2265</v>
      </c>
      <c r="G424" t="s">
        <v>2482</v>
      </c>
      <c r="H424" t="s">
        <v>2676</v>
      </c>
    </row>
    <row r="425" spans="1:8" x14ac:dyDescent="0.2">
      <c r="A425" t="s">
        <v>558</v>
      </c>
      <c r="B425" t="s">
        <v>722</v>
      </c>
      <c r="C425" t="s">
        <v>1668</v>
      </c>
      <c r="D425" t="str">
        <f t="shared" si="13"/>
        <v>8 July 2019, at 8:41 p.m.</v>
      </c>
      <c r="E425" t="str">
        <f t="shared" si="12"/>
        <v>8 July 2019</v>
      </c>
      <c r="F425" t="s">
        <v>1786</v>
      </c>
      <c r="G425" t="s">
        <v>2482</v>
      </c>
      <c r="H425" t="s">
        <v>2676</v>
      </c>
    </row>
    <row r="426" spans="1:8" x14ac:dyDescent="0.2">
      <c r="A426" t="s">
        <v>723</v>
      </c>
      <c r="B426" t="s">
        <v>724</v>
      </c>
      <c r="C426" t="s">
        <v>1669</v>
      </c>
      <c r="D426" t="str">
        <f t="shared" si="13"/>
        <v>8 July 2019, at 8:40 p.m.</v>
      </c>
      <c r="E426" t="str">
        <f t="shared" si="12"/>
        <v>8 July 2019</v>
      </c>
      <c r="F426" t="s">
        <v>2349</v>
      </c>
      <c r="G426" t="s">
        <v>2482</v>
      </c>
      <c r="H426" t="s">
        <v>2676</v>
      </c>
    </row>
    <row r="427" spans="1:8" x14ac:dyDescent="0.2">
      <c r="A427" t="s">
        <v>725</v>
      </c>
      <c r="B427" t="s">
        <v>726</v>
      </c>
      <c r="C427" t="s">
        <v>1670</v>
      </c>
      <c r="D427" t="str">
        <f t="shared" si="13"/>
        <v>8 July 2019, at 8:38 p.m.</v>
      </c>
      <c r="E427" t="str">
        <f t="shared" si="12"/>
        <v>8 July 2019</v>
      </c>
      <c r="F427" t="s">
        <v>2303</v>
      </c>
      <c r="G427" t="s">
        <v>2482</v>
      </c>
      <c r="H427" t="s">
        <v>2676</v>
      </c>
    </row>
    <row r="428" spans="1:8" x14ac:dyDescent="0.2">
      <c r="A428" t="s">
        <v>727</v>
      </c>
      <c r="B428" t="s">
        <v>728</v>
      </c>
      <c r="C428" t="s">
        <v>1671</v>
      </c>
      <c r="D428" t="str">
        <f t="shared" si="13"/>
        <v>8 July 2019, at 8:36 p.m.</v>
      </c>
      <c r="E428" t="str">
        <f t="shared" si="12"/>
        <v>8 July 2019</v>
      </c>
      <c r="F428" t="s">
        <v>2280</v>
      </c>
      <c r="G428" t="s">
        <v>2482</v>
      </c>
      <c r="H428" t="s">
        <v>2676</v>
      </c>
    </row>
    <row r="429" spans="1:8" x14ac:dyDescent="0.2">
      <c r="A429" t="s">
        <v>729</v>
      </c>
      <c r="B429" t="s">
        <v>730</v>
      </c>
      <c r="C429" t="s">
        <v>1672</v>
      </c>
      <c r="D429" t="str">
        <f t="shared" si="13"/>
        <v>8 July 2019, at 5:39 p.m.</v>
      </c>
      <c r="E429" t="str">
        <f t="shared" si="12"/>
        <v>8 July 2019</v>
      </c>
      <c r="F429" t="s">
        <v>2281</v>
      </c>
      <c r="G429" t="s">
        <v>2482</v>
      </c>
      <c r="H429" t="s">
        <v>2676</v>
      </c>
    </row>
    <row r="430" spans="1:8" x14ac:dyDescent="0.2">
      <c r="A430" t="s">
        <v>153</v>
      </c>
      <c r="B430" t="s">
        <v>731</v>
      </c>
      <c r="C430" t="s">
        <v>1673</v>
      </c>
      <c r="D430" t="str">
        <f t="shared" si="13"/>
        <v>8 July 2019, at 5:33 p.m.</v>
      </c>
      <c r="E430" t="str">
        <f t="shared" si="12"/>
        <v>8 July 2019</v>
      </c>
      <c r="F430" t="s">
        <v>2315</v>
      </c>
      <c r="G430" t="s">
        <v>2482</v>
      </c>
      <c r="H430" t="s">
        <v>2676</v>
      </c>
    </row>
    <row r="431" spans="1:8" x14ac:dyDescent="0.2">
      <c r="A431" t="s">
        <v>732</v>
      </c>
      <c r="B431" t="s">
        <v>733</v>
      </c>
      <c r="C431" t="s">
        <v>1674</v>
      </c>
      <c r="D431" t="str">
        <f t="shared" si="13"/>
        <v>8 July 2019, at 6:09 a.m.</v>
      </c>
      <c r="E431" t="str">
        <f t="shared" si="12"/>
        <v>8 July 2019</v>
      </c>
      <c r="F431" t="s">
        <v>2387</v>
      </c>
      <c r="G431" t="s">
        <v>2482</v>
      </c>
      <c r="H431" t="s">
        <v>2676</v>
      </c>
    </row>
    <row r="432" spans="1:8" x14ac:dyDescent="0.2">
      <c r="A432" t="s">
        <v>734</v>
      </c>
      <c r="B432" t="s">
        <v>735</v>
      </c>
      <c r="C432" t="s">
        <v>1675</v>
      </c>
      <c r="D432" t="str">
        <f t="shared" si="13"/>
        <v>8 July 2019, at 5:59 a.m.</v>
      </c>
      <c r="E432" t="str">
        <f t="shared" si="12"/>
        <v>8 July 2019</v>
      </c>
      <c r="F432" t="s">
        <v>2388</v>
      </c>
      <c r="G432" t="s">
        <v>2482</v>
      </c>
      <c r="H432" t="s">
        <v>2676</v>
      </c>
    </row>
    <row r="433" spans="1:8" x14ac:dyDescent="0.2">
      <c r="A433" t="s">
        <v>404</v>
      </c>
      <c r="B433" t="s">
        <v>736</v>
      </c>
      <c r="C433" t="s">
        <v>1676</v>
      </c>
      <c r="D433" t="str">
        <f t="shared" si="13"/>
        <v>8 July 2019, at 5:48 a.m.</v>
      </c>
      <c r="E433" t="str">
        <f t="shared" si="12"/>
        <v>8 July 2019</v>
      </c>
      <c r="F433" t="s">
        <v>2352</v>
      </c>
      <c r="G433" t="s">
        <v>2482</v>
      </c>
      <c r="H433" t="s">
        <v>2676</v>
      </c>
    </row>
    <row r="434" spans="1:8" x14ac:dyDescent="0.2">
      <c r="A434" t="s">
        <v>737</v>
      </c>
      <c r="B434" t="s">
        <v>738</v>
      </c>
      <c r="C434" t="s">
        <v>1677</v>
      </c>
      <c r="D434" t="str">
        <f t="shared" si="13"/>
        <v>8 July 2019, at 5:31 a.m.</v>
      </c>
      <c r="E434" t="str">
        <f t="shared" si="12"/>
        <v>8 July 2019</v>
      </c>
      <c r="F434" t="s">
        <v>2300</v>
      </c>
      <c r="G434" t="s">
        <v>2482</v>
      </c>
      <c r="H434" t="s">
        <v>2676</v>
      </c>
    </row>
    <row r="435" spans="1:8" x14ac:dyDescent="0.2">
      <c r="A435" t="s">
        <v>739</v>
      </c>
      <c r="B435" t="s">
        <v>740</v>
      </c>
      <c r="C435" t="s">
        <v>1678</v>
      </c>
      <c r="D435" t="str">
        <f t="shared" si="13"/>
        <v>7 July 2019, at 8:26 p.m.</v>
      </c>
      <c r="E435" t="str">
        <f t="shared" si="12"/>
        <v>7 July 2019</v>
      </c>
      <c r="F435" t="s">
        <v>2269</v>
      </c>
      <c r="G435" t="s">
        <v>2483</v>
      </c>
      <c r="H435" t="s">
        <v>2676</v>
      </c>
    </row>
    <row r="436" spans="1:8" x14ac:dyDescent="0.2">
      <c r="A436" t="s">
        <v>151</v>
      </c>
      <c r="B436" t="s">
        <v>741</v>
      </c>
      <c r="C436" t="s">
        <v>1679</v>
      </c>
      <c r="D436" t="str">
        <f t="shared" si="13"/>
        <v>7 July 2019, at 8:25 p.m.</v>
      </c>
      <c r="E436" t="str">
        <f t="shared" si="12"/>
        <v>7 July 2019</v>
      </c>
      <c r="F436" t="s">
        <v>2314</v>
      </c>
      <c r="G436" t="s">
        <v>2483</v>
      </c>
      <c r="H436" t="s">
        <v>2676</v>
      </c>
    </row>
    <row r="437" spans="1:8" x14ac:dyDescent="0.2">
      <c r="A437" t="s">
        <v>520</v>
      </c>
      <c r="B437" t="s">
        <v>742</v>
      </c>
      <c r="C437" t="s">
        <v>1680</v>
      </c>
      <c r="D437" t="str">
        <f t="shared" si="13"/>
        <v>7 July 2019, at 6:38 a.m.</v>
      </c>
      <c r="E437" t="str">
        <f t="shared" si="12"/>
        <v>7 July 2019</v>
      </c>
      <c r="F437" t="s">
        <v>2286</v>
      </c>
      <c r="G437" t="s">
        <v>2483</v>
      </c>
      <c r="H437" t="s">
        <v>2676</v>
      </c>
    </row>
    <row r="438" spans="1:8" x14ac:dyDescent="0.2">
      <c r="A438" t="s">
        <v>676</v>
      </c>
      <c r="B438" t="s">
        <v>743</v>
      </c>
      <c r="C438" t="s">
        <v>1681</v>
      </c>
      <c r="D438" t="str">
        <f t="shared" si="13"/>
        <v>7 July 2019, at 6:36 a.m.</v>
      </c>
      <c r="E438" t="str">
        <f t="shared" si="12"/>
        <v>7 July 2019</v>
      </c>
      <c r="F438" t="s">
        <v>2284</v>
      </c>
      <c r="G438" t="s">
        <v>2483</v>
      </c>
      <c r="H438" t="s">
        <v>2676</v>
      </c>
    </row>
    <row r="439" spans="1:8" x14ac:dyDescent="0.2">
      <c r="A439" t="s">
        <v>42</v>
      </c>
      <c r="B439" t="s">
        <v>744</v>
      </c>
      <c r="C439" t="s">
        <v>1682</v>
      </c>
      <c r="D439" t="str">
        <f t="shared" si="13"/>
        <v>6 July 2019, at 8:04 a.m.</v>
      </c>
      <c r="E439" t="str">
        <f t="shared" si="12"/>
        <v>6 July 2019</v>
      </c>
      <c r="F439" t="s">
        <v>1777</v>
      </c>
      <c r="G439" t="s">
        <v>2484</v>
      </c>
      <c r="H439" t="s">
        <v>2676</v>
      </c>
    </row>
    <row r="440" spans="1:8" x14ac:dyDescent="0.2">
      <c r="A440" t="s">
        <v>387</v>
      </c>
      <c r="B440" t="s">
        <v>745</v>
      </c>
      <c r="C440" t="s">
        <v>1683</v>
      </c>
      <c r="D440" t="str">
        <f t="shared" si="13"/>
        <v>6 July 2019, at 7:55 a.m.</v>
      </c>
      <c r="E440" t="str">
        <f t="shared" si="12"/>
        <v>6 July 2019</v>
      </c>
      <c r="F440" t="s">
        <v>1844</v>
      </c>
      <c r="G440" t="s">
        <v>2484</v>
      </c>
      <c r="H440" t="s">
        <v>2676</v>
      </c>
    </row>
    <row r="441" spans="1:8" x14ac:dyDescent="0.2">
      <c r="A441" t="s">
        <v>746</v>
      </c>
      <c r="B441" t="s">
        <v>747</v>
      </c>
      <c r="C441" t="s">
        <v>1684</v>
      </c>
      <c r="D441" t="str">
        <f t="shared" si="13"/>
        <v>6 July 2019, at 4:30 a.m.</v>
      </c>
      <c r="E441" t="str">
        <f t="shared" si="12"/>
        <v>6 July 2019</v>
      </c>
      <c r="F441" t="s">
        <v>2389</v>
      </c>
      <c r="G441" t="s">
        <v>2484</v>
      </c>
      <c r="H441" t="s">
        <v>2676</v>
      </c>
    </row>
    <row r="442" spans="1:8" x14ac:dyDescent="0.2">
      <c r="A442" t="s">
        <v>748</v>
      </c>
      <c r="B442" t="s">
        <v>749</v>
      </c>
      <c r="C442" t="s">
        <v>1685</v>
      </c>
      <c r="D442" t="str">
        <f t="shared" si="13"/>
        <v>6 July 2019, at 4:29 a.m.</v>
      </c>
      <c r="E442" t="str">
        <f t="shared" si="12"/>
        <v>6 July 2019</v>
      </c>
      <c r="F442" t="s">
        <v>2390</v>
      </c>
      <c r="G442" t="s">
        <v>2484</v>
      </c>
      <c r="H442" t="s">
        <v>2676</v>
      </c>
    </row>
    <row r="443" spans="1:8" x14ac:dyDescent="0.2">
      <c r="A443" t="s">
        <v>750</v>
      </c>
      <c r="B443" t="s">
        <v>751</v>
      </c>
      <c r="C443" t="s">
        <v>1686</v>
      </c>
      <c r="D443" t="str">
        <f t="shared" si="13"/>
        <v>6 July 2019, at 4:22 a.m.</v>
      </c>
      <c r="E443" t="str">
        <f t="shared" si="12"/>
        <v>6 July 2019</v>
      </c>
      <c r="F443" t="s">
        <v>2289</v>
      </c>
      <c r="G443" t="s">
        <v>2484</v>
      </c>
      <c r="H443" t="s">
        <v>2676</v>
      </c>
    </row>
    <row r="444" spans="1:8" x14ac:dyDescent="0.2">
      <c r="A444" t="s">
        <v>752</v>
      </c>
      <c r="B444" t="s">
        <v>753</v>
      </c>
      <c r="C444" t="s">
        <v>1687</v>
      </c>
      <c r="D444" t="str">
        <f t="shared" si="13"/>
        <v>5 July 2019, at 6:07 p.m.</v>
      </c>
      <c r="E444" t="str">
        <f t="shared" si="12"/>
        <v>5 July 2019</v>
      </c>
      <c r="F444" t="s">
        <v>2278</v>
      </c>
      <c r="G444" t="s">
        <v>2485</v>
      </c>
      <c r="H444" t="s">
        <v>2676</v>
      </c>
    </row>
    <row r="445" spans="1:8" x14ac:dyDescent="0.2">
      <c r="A445" t="s">
        <v>754</v>
      </c>
      <c r="B445" t="s">
        <v>755</v>
      </c>
      <c r="C445" t="s">
        <v>1688</v>
      </c>
      <c r="D445" t="str">
        <f t="shared" si="13"/>
        <v>5 July 2019, at 6:04 p.m.</v>
      </c>
      <c r="E445" t="str">
        <f t="shared" ref="E445:E460" si="14">LEFT(D445,FIND("9,",D445))</f>
        <v>5 July 2019</v>
      </c>
      <c r="F445" t="s">
        <v>2275</v>
      </c>
      <c r="G445" t="s">
        <v>2485</v>
      </c>
      <c r="H445" t="s">
        <v>2676</v>
      </c>
    </row>
    <row r="446" spans="1:8" x14ac:dyDescent="0.2">
      <c r="A446" t="s">
        <v>756</v>
      </c>
      <c r="B446" t="s">
        <v>757</v>
      </c>
      <c r="C446" t="s">
        <v>1689</v>
      </c>
      <c r="D446" t="str">
        <f t="shared" si="13"/>
        <v>5 July 2019, at 8:16 a.m.</v>
      </c>
      <c r="E446" t="str">
        <f t="shared" si="14"/>
        <v>5 July 2019</v>
      </c>
      <c r="F446" t="s">
        <v>2298</v>
      </c>
      <c r="G446" t="s">
        <v>2485</v>
      </c>
      <c r="H446" t="s">
        <v>2676</v>
      </c>
    </row>
    <row r="447" spans="1:8" x14ac:dyDescent="0.2">
      <c r="A447" t="s">
        <v>758</v>
      </c>
      <c r="B447" t="s">
        <v>759</v>
      </c>
      <c r="C447" t="s">
        <v>1690</v>
      </c>
      <c r="D447" t="str">
        <f t="shared" si="13"/>
        <v>5 July 2019, at 8:13 a.m.</v>
      </c>
      <c r="E447" t="str">
        <f t="shared" si="14"/>
        <v>5 July 2019</v>
      </c>
      <c r="F447" t="s">
        <v>2391</v>
      </c>
      <c r="G447" t="s">
        <v>2485</v>
      </c>
      <c r="H447" t="s">
        <v>2676</v>
      </c>
    </row>
    <row r="448" spans="1:8" x14ac:dyDescent="0.2">
      <c r="A448" t="s">
        <v>760</v>
      </c>
      <c r="B448" t="s">
        <v>761</v>
      </c>
      <c r="C448" t="s">
        <v>1691</v>
      </c>
      <c r="D448" t="str">
        <f t="shared" si="13"/>
        <v>5 July 2019, at 8:07 a.m.</v>
      </c>
      <c r="E448" t="str">
        <f t="shared" si="14"/>
        <v>5 July 2019</v>
      </c>
      <c r="F448" t="s">
        <v>2274</v>
      </c>
      <c r="G448" t="s">
        <v>2485</v>
      </c>
      <c r="H448" t="s">
        <v>2676</v>
      </c>
    </row>
    <row r="449" spans="1:8" x14ac:dyDescent="0.2">
      <c r="A449" t="s">
        <v>762</v>
      </c>
      <c r="B449" t="s">
        <v>763</v>
      </c>
      <c r="C449" t="s">
        <v>1692</v>
      </c>
      <c r="D449" t="str">
        <f t="shared" si="13"/>
        <v>4 July 2019, at 7:45 p.m.</v>
      </c>
      <c r="E449" t="str">
        <f t="shared" si="14"/>
        <v>4 July 2019</v>
      </c>
      <c r="F449" t="s">
        <v>2392</v>
      </c>
      <c r="G449" t="s">
        <v>2486</v>
      </c>
      <c r="H449" t="s">
        <v>2676</v>
      </c>
    </row>
    <row r="450" spans="1:8" x14ac:dyDescent="0.2">
      <c r="A450" t="s">
        <v>764</v>
      </c>
      <c r="B450" t="s">
        <v>765</v>
      </c>
      <c r="C450" t="s">
        <v>1693</v>
      </c>
      <c r="D450" t="str">
        <f t="shared" ref="D450:D460" si="15">RIGHT(C450,LEN(C450)-(4+FIND("day,",C450)))</f>
        <v>4 July 2019, at 6:27 p.m.</v>
      </c>
      <c r="E450" t="str">
        <f t="shared" si="14"/>
        <v>4 July 2019</v>
      </c>
      <c r="F450" t="s">
        <v>2283</v>
      </c>
      <c r="G450" t="s">
        <v>2486</v>
      </c>
      <c r="H450" t="s">
        <v>2676</v>
      </c>
    </row>
    <row r="451" spans="1:8" x14ac:dyDescent="0.2">
      <c r="A451" t="s">
        <v>766</v>
      </c>
      <c r="B451" t="s">
        <v>767</v>
      </c>
      <c r="C451" t="s">
        <v>1694</v>
      </c>
      <c r="D451" t="str">
        <f t="shared" si="15"/>
        <v>4 July 2019, at 6:09 p.m.</v>
      </c>
      <c r="E451" t="str">
        <f t="shared" si="14"/>
        <v>4 July 2019</v>
      </c>
      <c r="F451" t="s">
        <v>2393</v>
      </c>
      <c r="G451" t="s">
        <v>2486</v>
      </c>
      <c r="H451" t="s">
        <v>2676</v>
      </c>
    </row>
    <row r="452" spans="1:8" x14ac:dyDescent="0.2">
      <c r="A452" t="s">
        <v>768</v>
      </c>
      <c r="B452" t="s">
        <v>769</v>
      </c>
      <c r="C452" t="s">
        <v>1695</v>
      </c>
      <c r="D452" t="str">
        <f t="shared" si="15"/>
        <v>4 July 2019, at 7:21 a.m.</v>
      </c>
      <c r="E452" t="str">
        <f t="shared" si="14"/>
        <v>4 July 2019</v>
      </c>
      <c r="F452" t="s">
        <v>2394</v>
      </c>
      <c r="G452" t="s">
        <v>2486</v>
      </c>
      <c r="H452" t="s">
        <v>2676</v>
      </c>
    </row>
    <row r="453" spans="1:8" x14ac:dyDescent="0.2">
      <c r="A453" t="s">
        <v>770</v>
      </c>
      <c r="B453" t="s">
        <v>771</v>
      </c>
      <c r="C453" t="s">
        <v>1696</v>
      </c>
      <c r="D453" t="str">
        <f t="shared" si="15"/>
        <v>4 July 2019, at 3:35 a.m.</v>
      </c>
      <c r="E453" t="str">
        <f t="shared" si="14"/>
        <v>4 July 2019</v>
      </c>
      <c r="F453" t="s">
        <v>2395</v>
      </c>
      <c r="G453" t="s">
        <v>2486</v>
      </c>
      <c r="H453" t="s">
        <v>2676</v>
      </c>
    </row>
    <row r="454" spans="1:8" x14ac:dyDescent="0.2">
      <c r="A454" t="s">
        <v>772</v>
      </c>
      <c r="B454" t="s">
        <v>773</v>
      </c>
      <c r="C454" t="s">
        <v>1697</v>
      </c>
      <c r="D454" t="str">
        <f t="shared" si="15"/>
        <v>4 July 2019, at 3:26 a.m.</v>
      </c>
      <c r="E454" t="str">
        <f t="shared" si="14"/>
        <v>4 July 2019</v>
      </c>
      <c r="F454" t="s">
        <v>1746</v>
      </c>
      <c r="G454" t="s">
        <v>2486</v>
      </c>
      <c r="H454" t="s">
        <v>2676</v>
      </c>
    </row>
    <row r="455" spans="1:8" x14ac:dyDescent="0.2">
      <c r="A455" t="s">
        <v>504</v>
      </c>
      <c r="B455" t="s">
        <v>774</v>
      </c>
      <c r="C455" t="s">
        <v>1698</v>
      </c>
      <c r="D455" t="str">
        <f t="shared" si="15"/>
        <v>3 July 2019, at 7:25 p.m.</v>
      </c>
      <c r="E455" t="str">
        <f t="shared" si="14"/>
        <v>3 July 2019</v>
      </c>
      <c r="F455" t="s">
        <v>1786</v>
      </c>
      <c r="G455" t="s">
        <v>2487</v>
      </c>
      <c r="H455" t="s">
        <v>2676</v>
      </c>
    </row>
    <row r="456" spans="1:8" x14ac:dyDescent="0.2">
      <c r="A456" t="s">
        <v>694</v>
      </c>
      <c r="B456" t="s">
        <v>775</v>
      </c>
      <c r="C456" t="s">
        <v>1699</v>
      </c>
      <c r="D456" t="str">
        <f t="shared" si="15"/>
        <v>3 July 2019, at 8:38 a.m.</v>
      </c>
      <c r="E456" t="str">
        <f t="shared" si="14"/>
        <v>3 July 2019</v>
      </c>
      <c r="F456" t="s">
        <v>1727</v>
      </c>
      <c r="G456" t="s">
        <v>2487</v>
      </c>
      <c r="H456" t="s">
        <v>2676</v>
      </c>
    </row>
    <row r="457" spans="1:8" x14ac:dyDescent="0.2">
      <c r="A457" t="s">
        <v>776</v>
      </c>
      <c r="B457" t="s">
        <v>777</v>
      </c>
      <c r="C457" t="s">
        <v>1700</v>
      </c>
      <c r="D457" t="str">
        <f t="shared" si="15"/>
        <v>3 July 2019, at 8:12 a.m.</v>
      </c>
      <c r="E457" t="str">
        <f t="shared" si="14"/>
        <v>3 July 2019</v>
      </c>
      <c r="F457" t="s">
        <v>2396</v>
      </c>
      <c r="G457" t="s">
        <v>2487</v>
      </c>
      <c r="H457" t="s">
        <v>2676</v>
      </c>
    </row>
    <row r="458" spans="1:8" x14ac:dyDescent="0.2">
      <c r="A458" t="s">
        <v>42</v>
      </c>
      <c r="B458" t="s">
        <v>778</v>
      </c>
      <c r="C458" t="s">
        <v>1701</v>
      </c>
      <c r="D458" t="str">
        <f t="shared" si="15"/>
        <v>3 July 2019, at 7:52 a.m.</v>
      </c>
      <c r="E458" t="str">
        <f t="shared" si="14"/>
        <v>3 July 2019</v>
      </c>
      <c r="F458" t="s">
        <v>1777</v>
      </c>
      <c r="G458" t="s">
        <v>2487</v>
      </c>
      <c r="H458" t="s">
        <v>2676</v>
      </c>
    </row>
    <row r="459" spans="1:8" x14ac:dyDescent="0.2">
      <c r="A459" t="s">
        <v>779</v>
      </c>
      <c r="B459" t="s">
        <v>780</v>
      </c>
      <c r="C459" t="s">
        <v>1702</v>
      </c>
      <c r="D459" t="str">
        <f t="shared" si="15"/>
        <v>3 July 2019, at 7:42 a.m.</v>
      </c>
      <c r="E459" t="str">
        <f t="shared" si="14"/>
        <v>3 July 2019</v>
      </c>
      <c r="F459" t="s">
        <v>2397</v>
      </c>
      <c r="G459" t="s">
        <v>2487</v>
      </c>
      <c r="H459" t="s">
        <v>2676</v>
      </c>
    </row>
    <row r="460" spans="1:8" x14ac:dyDescent="0.2">
      <c r="A460" t="s">
        <v>576</v>
      </c>
      <c r="B460" t="s">
        <v>781</v>
      </c>
      <c r="C460" t="s">
        <v>1703</v>
      </c>
      <c r="D460" t="str">
        <f t="shared" si="15"/>
        <v>3 July 2019, at 7:31 a.m.</v>
      </c>
      <c r="E460" t="str">
        <f t="shared" si="14"/>
        <v>3 July 2019</v>
      </c>
      <c r="F460" t="s">
        <v>1758</v>
      </c>
      <c r="G460" t="s">
        <v>2487</v>
      </c>
      <c r="H460" t="s">
        <v>2676</v>
      </c>
    </row>
  </sheetData>
  <autoFilter ref="A1:D460" xr:uid="{38CC99D8-34EA-114D-9843-021CAEF5B5B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FFC15-6C19-EE47-A10C-B3CB43BE5129}">
  <sheetPr>
    <tabColor theme="7"/>
  </sheetPr>
  <dimension ref="A1:E230"/>
  <sheetViews>
    <sheetView topLeftCell="C1" workbookViewId="0">
      <selection activeCell="H460" sqref="F2:H460"/>
    </sheetView>
  </sheetViews>
  <sheetFormatPr baseColWidth="10" defaultRowHeight="16" x14ac:dyDescent="0.2"/>
  <cols>
    <col min="1" max="1" width="47" hidden="1" customWidth="1"/>
    <col min="2" max="2" width="29.5" style="1" hidden="1" customWidth="1"/>
    <col min="3" max="3" width="33.83203125" style="5" customWidth="1"/>
    <col min="4" max="4" width="12.83203125" style="12" bestFit="1" customWidth="1"/>
  </cols>
  <sheetData>
    <row r="1" spans="1:5" x14ac:dyDescent="0.2">
      <c r="A1" s="4" t="s">
        <v>2212</v>
      </c>
      <c r="B1" s="7" t="s">
        <v>782</v>
      </c>
      <c r="C1" s="4" t="s">
        <v>2264</v>
      </c>
      <c r="D1" s="4" t="s">
        <v>1704</v>
      </c>
    </row>
    <row r="2" spans="1:5" ht="17" x14ac:dyDescent="0.2">
      <c r="A2" t="s">
        <v>1775</v>
      </c>
      <c r="B2" s="8" t="s">
        <v>1776</v>
      </c>
      <c r="C2" s="10" t="s">
        <v>1777</v>
      </c>
      <c r="D2" s="11" t="s">
        <v>2213</v>
      </c>
      <c r="E2" s="9" t="s">
        <v>2677</v>
      </c>
    </row>
    <row r="3" spans="1:5" ht="17" x14ac:dyDescent="0.2">
      <c r="A3" t="s">
        <v>1778</v>
      </c>
      <c r="B3" s="8" t="s">
        <v>1779</v>
      </c>
      <c r="C3" s="10" t="s">
        <v>1777</v>
      </c>
      <c r="D3" s="11" t="s">
        <v>2213</v>
      </c>
      <c r="E3" s="9" t="s">
        <v>2677</v>
      </c>
    </row>
    <row r="4" spans="1:5" ht="17" x14ac:dyDescent="0.2">
      <c r="A4" t="s">
        <v>1780</v>
      </c>
      <c r="B4" s="8" t="s">
        <v>1781</v>
      </c>
      <c r="C4" s="10" t="s">
        <v>1777</v>
      </c>
      <c r="D4" s="11" t="s">
        <v>2214</v>
      </c>
      <c r="E4" s="9" t="s">
        <v>2677</v>
      </c>
    </row>
    <row r="5" spans="1:5" ht="17" x14ac:dyDescent="0.2">
      <c r="A5" t="s">
        <v>1782</v>
      </c>
      <c r="B5" s="8" t="s">
        <v>1783</v>
      </c>
      <c r="C5" s="10" t="s">
        <v>1777</v>
      </c>
      <c r="D5" s="11" t="s">
        <v>2214</v>
      </c>
      <c r="E5" s="9" t="s">
        <v>2677</v>
      </c>
    </row>
    <row r="6" spans="1:5" ht="17" x14ac:dyDescent="0.2">
      <c r="A6" t="s">
        <v>1784</v>
      </c>
      <c r="B6" s="8" t="s">
        <v>1785</v>
      </c>
      <c r="C6" s="10" t="s">
        <v>1786</v>
      </c>
      <c r="D6" s="11" t="s">
        <v>2215</v>
      </c>
      <c r="E6" s="9" t="s">
        <v>2677</v>
      </c>
    </row>
    <row r="7" spans="1:5" ht="17" x14ac:dyDescent="0.2">
      <c r="A7" t="s">
        <v>1787</v>
      </c>
      <c r="B7" s="8" t="s">
        <v>1788</v>
      </c>
      <c r="C7" s="10" t="s">
        <v>1786</v>
      </c>
      <c r="D7" s="11" t="s">
        <v>2215</v>
      </c>
      <c r="E7" s="9" t="s">
        <v>2677</v>
      </c>
    </row>
    <row r="8" spans="1:5" ht="17" x14ac:dyDescent="0.2">
      <c r="A8" t="s">
        <v>1789</v>
      </c>
      <c r="B8" s="8" t="s">
        <v>1790</v>
      </c>
      <c r="C8" s="10" t="s">
        <v>1786</v>
      </c>
      <c r="D8" s="11" t="s">
        <v>2215</v>
      </c>
      <c r="E8" s="9" t="s">
        <v>2677</v>
      </c>
    </row>
    <row r="9" spans="1:5" ht="17" x14ac:dyDescent="0.2">
      <c r="A9" t="s">
        <v>1791</v>
      </c>
      <c r="B9" s="8" t="s">
        <v>1792</v>
      </c>
      <c r="C9" s="10" t="s">
        <v>1786</v>
      </c>
      <c r="D9" s="11" t="s">
        <v>2215</v>
      </c>
      <c r="E9" s="9" t="s">
        <v>2677</v>
      </c>
    </row>
    <row r="10" spans="1:5" ht="17" x14ac:dyDescent="0.2">
      <c r="A10" t="s">
        <v>1793</v>
      </c>
      <c r="B10" s="8" t="s">
        <v>1794</v>
      </c>
      <c r="C10" s="10" t="s">
        <v>1786</v>
      </c>
      <c r="D10" s="11" t="s">
        <v>2215</v>
      </c>
      <c r="E10" s="9" t="s">
        <v>2677</v>
      </c>
    </row>
    <row r="11" spans="1:5" ht="17" x14ac:dyDescent="0.2">
      <c r="A11" t="s">
        <v>1795</v>
      </c>
      <c r="B11" s="8" t="s">
        <v>1796</v>
      </c>
      <c r="C11" s="10" t="s">
        <v>1786</v>
      </c>
      <c r="D11" s="11" t="s">
        <v>2215</v>
      </c>
      <c r="E11" s="9" t="s">
        <v>2677</v>
      </c>
    </row>
    <row r="12" spans="1:5" ht="17" x14ac:dyDescent="0.2">
      <c r="A12" t="s">
        <v>1797</v>
      </c>
      <c r="B12" s="8" t="s">
        <v>1798</v>
      </c>
      <c r="C12" s="10" t="s">
        <v>1786</v>
      </c>
      <c r="D12" s="11" t="s">
        <v>2215</v>
      </c>
      <c r="E12" s="9" t="s">
        <v>2677</v>
      </c>
    </row>
    <row r="13" spans="1:5" ht="17" x14ac:dyDescent="0.2">
      <c r="A13" t="s">
        <v>1799</v>
      </c>
      <c r="B13" s="8" t="s">
        <v>1800</v>
      </c>
      <c r="C13" s="10" t="s">
        <v>1786</v>
      </c>
      <c r="D13" s="11" t="s">
        <v>2215</v>
      </c>
      <c r="E13" s="9" t="s">
        <v>2677</v>
      </c>
    </row>
    <row r="14" spans="1:5" ht="17" x14ac:dyDescent="0.2">
      <c r="A14" t="s">
        <v>1801</v>
      </c>
      <c r="B14" s="8" t="s">
        <v>1802</v>
      </c>
      <c r="C14" s="10" t="s">
        <v>1786</v>
      </c>
      <c r="D14" s="11" t="s">
        <v>2215</v>
      </c>
      <c r="E14" s="9" t="s">
        <v>2677</v>
      </c>
    </row>
    <row r="15" spans="1:5" ht="17" x14ac:dyDescent="0.2">
      <c r="A15" t="s">
        <v>1803</v>
      </c>
      <c r="B15" s="8" t="s">
        <v>1804</v>
      </c>
      <c r="C15" s="10" t="s">
        <v>1786</v>
      </c>
      <c r="D15" s="11" t="s">
        <v>2215</v>
      </c>
      <c r="E15" s="9" t="s">
        <v>2677</v>
      </c>
    </row>
    <row r="16" spans="1:5" ht="17" x14ac:dyDescent="0.2">
      <c r="A16" t="s">
        <v>1805</v>
      </c>
      <c r="B16" s="8" t="s">
        <v>1806</v>
      </c>
      <c r="C16" s="10" t="s">
        <v>1807</v>
      </c>
      <c r="D16" s="11" t="s">
        <v>2216</v>
      </c>
      <c r="E16" s="9" t="s">
        <v>2677</v>
      </c>
    </row>
    <row r="17" spans="1:5" ht="17" x14ac:dyDescent="0.2">
      <c r="A17" t="s">
        <v>1808</v>
      </c>
      <c r="B17" s="8" t="s">
        <v>1809</v>
      </c>
      <c r="C17" s="10" t="s">
        <v>1777</v>
      </c>
      <c r="D17" s="11" t="s">
        <v>2216</v>
      </c>
      <c r="E17" s="9" t="s">
        <v>2677</v>
      </c>
    </row>
    <row r="18" spans="1:5" ht="17" x14ac:dyDescent="0.2">
      <c r="A18" t="s">
        <v>1810</v>
      </c>
      <c r="B18" s="8" t="s">
        <v>1811</v>
      </c>
      <c r="C18" s="10" t="s">
        <v>1777</v>
      </c>
      <c r="D18" s="11" t="s">
        <v>2216</v>
      </c>
      <c r="E18" s="9" t="s">
        <v>2677</v>
      </c>
    </row>
    <row r="19" spans="1:5" ht="17" x14ac:dyDescent="0.2">
      <c r="A19" t="s">
        <v>1812</v>
      </c>
      <c r="B19" s="8" t="s">
        <v>1813</v>
      </c>
      <c r="C19" s="10" t="s">
        <v>1777</v>
      </c>
      <c r="D19" s="11" t="s">
        <v>2217</v>
      </c>
      <c r="E19" s="9" t="s">
        <v>2677</v>
      </c>
    </row>
    <row r="20" spans="1:5" ht="17" x14ac:dyDescent="0.2">
      <c r="A20" t="s">
        <v>1814</v>
      </c>
      <c r="B20" s="8" t="s">
        <v>1815</v>
      </c>
      <c r="C20" s="10" t="s">
        <v>1777</v>
      </c>
      <c r="D20" s="11" t="s">
        <v>2217</v>
      </c>
      <c r="E20" s="9" t="s">
        <v>2677</v>
      </c>
    </row>
    <row r="21" spans="1:5" ht="17" x14ac:dyDescent="0.2">
      <c r="A21" t="s">
        <v>1814</v>
      </c>
      <c r="B21" s="8" t="s">
        <v>1816</v>
      </c>
      <c r="C21" s="10" t="s">
        <v>1777</v>
      </c>
      <c r="D21" s="11" t="s">
        <v>2217</v>
      </c>
      <c r="E21" s="9" t="s">
        <v>2677</v>
      </c>
    </row>
    <row r="22" spans="1:5" ht="17" x14ac:dyDescent="0.2">
      <c r="A22" t="s">
        <v>1817</v>
      </c>
      <c r="B22" s="8" t="s">
        <v>1818</v>
      </c>
      <c r="C22" s="10" t="s">
        <v>1777</v>
      </c>
      <c r="D22" s="11" t="s">
        <v>2217</v>
      </c>
      <c r="E22" s="9" t="s">
        <v>2677</v>
      </c>
    </row>
    <row r="23" spans="1:5" ht="17" x14ac:dyDescent="0.2">
      <c r="A23" t="s">
        <v>1819</v>
      </c>
      <c r="B23" s="8" t="s">
        <v>1820</v>
      </c>
      <c r="C23" s="10" t="s">
        <v>1777</v>
      </c>
      <c r="D23" s="11" t="s">
        <v>2217</v>
      </c>
      <c r="E23" s="9" t="s">
        <v>2677</v>
      </c>
    </row>
    <row r="24" spans="1:5" ht="17" x14ac:dyDescent="0.2">
      <c r="A24" t="s">
        <v>1821</v>
      </c>
      <c r="B24" s="8" t="s">
        <v>1822</v>
      </c>
      <c r="C24" s="10" t="s">
        <v>1777</v>
      </c>
      <c r="D24" s="11" t="s">
        <v>2217</v>
      </c>
      <c r="E24" s="9" t="s">
        <v>2677</v>
      </c>
    </row>
    <row r="25" spans="1:5" ht="17" x14ac:dyDescent="0.2">
      <c r="A25" t="s">
        <v>1823</v>
      </c>
      <c r="B25" s="8" t="s">
        <v>1824</v>
      </c>
      <c r="C25" s="10" t="s">
        <v>1777</v>
      </c>
      <c r="D25" s="11" t="s">
        <v>2217</v>
      </c>
      <c r="E25" s="9" t="s">
        <v>2677</v>
      </c>
    </row>
    <row r="26" spans="1:5" ht="17" x14ac:dyDescent="0.2">
      <c r="A26" t="s">
        <v>1825</v>
      </c>
      <c r="B26" s="8" t="s">
        <v>1826</v>
      </c>
      <c r="C26" s="10" t="s">
        <v>1777</v>
      </c>
      <c r="D26" s="11" t="s">
        <v>2217</v>
      </c>
      <c r="E26" s="9" t="s">
        <v>2677</v>
      </c>
    </row>
    <row r="27" spans="1:5" ht="17" x14ac:dyDescent="0.2">
      <c r="A27" t="s">
        <v>1827</v>
      </c>
      <c r="B27" s="8" t="s">
        <v>1828</v>
      </c>
      <c r="C27" s="10" t="s">
        <v>1777</v>
      </c>
      <c r="D27" s="11" t="s">
        <v>2218</v>
      </c>
      <c r="E27" s="9" t="s">
        <v>2677</v>
      </c>
    </row>
    <row r="28" spans="1:5" ht="17" x14ac:dyDescent="0.2">
      <c r="A28" t="s">
        <v>1829</v>
      </c>
      <c r="B28" s="8" t="s">
        <v>1830</v>
      </c>
      <c r="C28" s="10" t="s">
        <v>1807</v>
      </c>
      <c r="D28" s="11" t="s">
        <v>2219</v>
      </c>
      <c r="E28" s="9" t="s">
        <v>2677</v>
      </c>
    </row>
    <row r="29" spans="1:5" ht="17" x14ac:dyDescent="0.2">
      <c r="A29" t="s">
        <v>1831</v>
      </c>
      <c r="B29" s="8" t="s">
        <v>1832</v>
      </c>
      <c r="C29" s="10" t="s">
        <v>1833</v>
      </c>
      <c r="D29" s="11" t="s">
        <v>2220</v>
      </c>
      <c r="E29" s="9" t="s">
        <v>2677</v>
      </c>
    </row>
    <row r="30" spans="1:5" ht="17" x14ac:dyDescent="0.2">
      <c r="A30" t="s">
        <v>1834</v>
      </c>
      <c r="B30" s="8" t="s">
        <v>1835</v>
      </c>
      <c r="C30" s="10" t="s">
        <v>1833</v>
      </c>
      <c r="D30" s="11" t="s">
        <v>2220</v>
      </c>
      <c r="E30" s="9" t="s">
        <v>2677</v>
      </c>
    </row>
    <row r="31" spans="1:5" ht="17" x14ac:dyDescent="0.2">
      <c r="A31" t="s">
        <v>1836</v>
      </c>
      <c r="B31" s="8" t="s">
        <v>1837</v>
      </c>
      <c r="C31" s="10" t="s">
        <v>1777</v>
      </c>
      <c r="D31" s="11" t="s">
        <v>2221</v>
      </c>
      <c r="E31" s="9" t="s">
        <v>2677</v>
      </c>
    </row>
    <row r="32" spans="1:5" ht="17" x14ac:dyDescent="0.2">
      <c r="A32" t="s">
        <v>1838</v>
      </c>
      <c r="B32" s="8" t="s">
        <v>1839</v>
      </c>
      <c r="C32" s="10" t="s">
        <v>1777</v>
      </c>
      <c r="D32" s="11" t="s">
        <v>2221</v>
      </c>
      <c r="E32" s="9" t="s">
        <v>2677</v>
      </c>
    </row>
    <row r="33" spans="1:5" ht="17" x14ac:dyDescent="0.2">
      <c r="A33" t="s">
        <v>1840</v>
      </c>
      <c r="B33" s="8" t="s">
        <v>1841</v>
      </c>
      <c r="C33" s="10" t="s">
        <v>1807</v>
      </c>
      <c r="D33" s="11" t="s">
        <v>2221</v>
      </c>
      <c r="E33" s="9" t="s">
        <v>2677</v>
      </c>
    </row>
    <row r="34" spans="1:5" ht="17" x14ac:dyDescent="0.2">
      <c r="A34" t="s">
        <v>1842</v>
      </c>
      <c r="B34" s="8" t="s">
        <v>1843</v>
      </c>
      <c r="C34" s="10" t="s">
        <v>1844</v>
      </c>
      <c r="D34" s="11" t="s">
        <v>2222</v>
      </c>
      <c r="E34" s="9" t="s">
        <v>2677</v>
      </c>
    </row>
    <row r="35" spans="1:5" ht="17" x14ac:dyDescent="0.2">
      <c r="A35" t="s">
        <v>1845</v>
      </c>
      <c r="B35" s="8" t="s">
        <v>1846</v>
      </c>
      <c r="C35" s="10" t="s">
        <v>1777</v>
      </c>
      <c r="D35" s="11" t="s">
        <v>2222</v>
      </c>
      <c r="E35" s="9" t="s">
        <v>2677</v>
      </c>
    </row>
    <row r="36" spans="1:5" ht="17" x14ac:dyDescent="0.2">
      <c r="A36" t="s">
        <v>1847</v>
      </c>
      <c r="B36" s="8" t="s">
        <v>1848</v>
      </c>
      <c r="C36" s="10" t="s">
        <v>1777</v>
      </c>
      <c r="D36" s="11" t="s">
        <v>2223</v>
      </c>
      <c r="E36" s="9" t="s">
        <v>2677</v>
      </c>
    </row>
    <row r="37" spans="1:5" ht="17" x14ac:dyDescent="0.2">
      <c r="A37" t="s">
        <v>1849</v>
      </c>
      <c r="B37" s="8" t="s">
        <v>1850</v>
      </c>
      <c r="C37" s="10" t="s">
        <v>1777</v>
      </c>
      <c r="D37" s="11" t="s">
        <v>2223</v>
      </c>
      <c r="E37" s="9" t="s">
        <v>2677</v>
      </c>
    </row>
    <row r="38" spans="1:5" ht="17" x14ac:dyDescent="0.2">
      <c r="A38" t="s">
        <v>1851</v>
      </c>
      <c r="B38" s="8" t="s">
        <v>1852</v>
      </c>
      <c r="C38" s="10" t="s">
        <v>1777</v>
      </c>
      <c r="D38" s="11" t="s">
        <v>2223</v>
      </c>
      <c r="E38" s="9" t="s">
        <v>2677</v>
      </c>
    </row>
    <row r="39" spans="1:5" ht="17" x14ac:dyDescent="0.2">
      <c r="A39" t="s">
        <v>1853</v>
      </c>
      <c r="B39" s="8" t="s">
        <v>1854</v>
      </c>
      <c r="C39" s="10" t="s">
        <v>1777</v>
      </c>
      <c r="D39" s="11" t="s">
        <v>2223</v>
      </c>
      <c r="E39" s="9" t="s">
        <v>2677</v>
      </c>
    </row>
    <row r="40" spans="1:5" ht="17" x14ac:dyDescent="0.2">
      <c r="A40" t="s">
        <v>1855</v>
      </c>
      <c r="B40" s="8" t="s">
        <v>1856</v>
      </c>
      <c r="C40" s="10" t="s">
        <v>1807</v>
      </c>
      <c r="D40" s="11" t="s">
        <v>2223</v>
      </c>
      <c r="E40" s="9" t="s">
        <v>2677</v>
      </c>
    </row>
    <row r="41" spans="1:5" ht="17" x14ac:dyDescent="0.2">
      <c r="A41" t="s">
        <v>1857</v>
      </c>
      <c r="B41" s="8" t="s">
        <v>1858</v>
      </c>
      <c r="C41" s="10" t="s">
        <v>1833</v>
      </c>
      <c r="D41" s="11" t="s">
        <v>2224</v>
      </c>
      <c r="E41" s="9" t="s">
        <v>2677</v>
      </c>
    </row>
    <row r="42" spans="1:5" ht="17" x14ac:dyDescent="0.2">
      <c r="A42" t="s">
        <v>1859</v>
      </c>
      <c r="B42" s="8" t="s">
        <v>1860</v>
      </c>
      <c r="C42" s="10" t="s">
        <v>1777</v>
      </c>
      <c r="D42" s="11" t="s">
        <v>2225</v>
      </c>
      <c r="E42" s="9" t="s">
        <v>2677</v>
      </c>
    </row>
    <row r="43" spans="1:5" ht="17" x14ac:dyDescent="0.2">
      <c r="A43" t="s">
        <v>1861</v>
      </c>
      <c r="B43" s="8" t="s">
        <v>1862</v>
      </c>
      <c r="C43" s="10" t="s">
        <v>1777</v>
      </c>
      <c r="D43" s="11" t="s">
        <v>2225</v>
      </c>
      <c r="E43" s="9" t="s">
        <v>2677</v>
      </c>
    </row>
    <row r="44" spans="1:5" ht="17" x14ac:dyDescent="0.2">
      <c r="A44" t="s">
        <v>1863</v>
      </c>
      <c r="B44" s="8" t="s">
        <v>1864</v>
      </c>
      <c r="C44" s="10" t="s">
        <v>1777</v>
      </c>
      <c r="D44" s="11" t="s">
        <v>2225</v>
      </c>
      <c r="E44" s="9" t="s">
        <v>2677</v>
      </c>
    </row>
    <row r="45" spans="1:5" ht="17" x14ac:dyDescent="0.2">
      <c r="A45" t="s">
        <v>1865</v>
      </c>
      <c r="B45" s="8" t="s">
        <v>1866</v>
      </c>
      <c r="C45" s="10" t="s">
        <v>1807</v>
      </c>
      <c r="D45" s="11" t="s">
        <v>2226</v>
      </c>
      <c r="E45" s="9" t="s">
        <v>2677</v>
      </c>
    </row>
    <row r="46" spans="1:5" ht="17" x14ac:dyDescent="0.2">
      <c r="A46" t="s">
        <v>1867</v>
      </c>
      <c r="B46" s="8" t="s">
        <v>1868</v>
      </c>
      <c r="C46" s="10" t="s">
        <v>1777</v>
      </c>
      <c r="D46" s="11" t="s">
        <v>2227</v>
      </c>
      <c r="E46" s="9" t="s">
        <v>2677</v>
      </c>
    </row>
    <row r="47" spans="1:5" ht="17" x14ac:dyDescent="0.2">
      <c r="A47" t="s">
        <v>1869</v>
      </c>
      <c r="B47" s="8" t="s">
        <v>1870</v>
      </c>
      <c r="C47" s="10" t="s">
        <v>1777</v>
      </c>
      <c r="D47" s="11" t="s">
        <v>2228</v>
      </c>
      <c r="E47" s="9" t="s">
        <v>2677</v>
      </c>
    </row>
    <row r="48" spans="1:5" ht="17" x14ac:dyDescent="0.2">
      <c r="A48" t="s">
        <v>1871</v>
      </c>
      <c r="B48" s="8" t="s">
        <v>1872</v>
      </c>
      <c r="C48" s="10" t="s">
        <v>1777</v>
      </c>
      <c r="D48" s="11" t="s">
        <v>2228</v>
      </c>
      <c r="E48" s="9" t="s">
        <v>2677</v>
      </c>
    </row>
    <row r="49" spans="1:5" ht="17" x14ac:dyDescent="0.2">
      <c r="A49" t="s">
        <v>1873</v>
      </c>
      <c r="B49" s="8" t="s">
        <v>1874</v>
      </c>
      <c r="C49" s="10" t="s">
        <v>1777</v>
      </c>
      <c r="D49" s="11" t="s">
        <v>2229</v>
      </c>
      <c r="E49" s="9" t="s">
        <v>2677</v>
      </c>
    </row>
    <row r="50" spans="1:5" ht="17" x14ac:dyDescent="0.2">
      <c r="A50" t="s">
        <v>1875</v>
      </c>
      <c r="B50" s="8" t="s">
        <v>1876</v>
      </c>
      <c r="C50" s="10" t="s">
        <v>1777</v>
      </c>
      <c r="D50" s="11" t="s">
        <v>2229</v>
      </c>
      <c r="E50" s="9" t="s">
        <v>2677</v>
      </c>
    </row>
    <row r="51" spans="1:5" ht="17" x14ac:dyDescent="0.2">
      <c r="A51" t="s">
        <v>1877</v>
      </c>
      <c r="B51" s="8" t="s">
        <v>1878</v>
      </c>
      <c r="C51" s="10" t="s">
        <v>1777</v>
      </c>
      <c r="D51" s="11" t="s">
        <v>2229</v>
      </c>
      <c r="E51" s="9" t="s">
        <v>2677</v>
      </c>
    </row>
    <row r="52" spans="1:5" ht="17" x14ac:dyDescent="0.2">
      <c r="A52" t="s">
        <v>1879</v>
      </c>
      <c r="B52" s="8" t="s">
        <v>1880</v>
      </c>
      <c r="C52" s="10" t="s">
        <v>1777</v>
      </c>
      <c r="D52" s="11" t="s">
        <v>2229</v>
      </c>
      <c r="E52" s="9" t="s">
        <v>2677</v>
      </c>
    </row>
    <row r="53" spans="1:5" ht="17" x14ac:dyDescent="0.2">
      <c r="A53" t="s">
        <v>1881</v>
      </c>
      <c r="B53" s="8" t="s">
        <v>1882</v>
      </c>
      <c r="C53" s="10" t="s">
        <v>1777</v>
      </c>
      <c r="D53" s="11" t="s">
        <v>2229</v>
      </c>
      <c r="E53" s="9" t="s">
        <v>2677</v>
      </c>
    </row>
    <row r="54" spans="1:5" ht="17" x14ac:dyDescent="0.2">
      <c r="A54" t="s">
        <v>1883</v>
      </c>
      <c r="B54" s="8" t="s">
        <v>1884</v>
      </c>
      <c r="C54" s="10" t="s">
        <v>1777</v>
      </c>
      <c r="D54" s="11" t="s">
        <v>2229</v>
      </c>
      <c r="E54" s="9" t="s">
        <v>2677</v>
      </c>
    </row>
    <row r="55" spans="1:5" ht="17" x14ac:dyDescent="0.2">
      <c r="A55" t="s">
        <v>1885</v>
      </c>
      <c r="B55" s="8" t="s">
        <v>1886</v>
      </c>
      <c r="C55" s="10" t="s">
        <v>1777</v>
      </c>
      <c r="D55" s="11" t="s">
        <v>2229</v>
      </c>
      <c r="E55" s="9" t="s">
        <v>2677</v>
      </c>
    </row>
    <row r="56" spans="1:5" ht="17" x14ac:dyDescent="0.2">
      <c r="A56" t="s">
        <v>1887</v>
      </c>
      <c r="B56" s="8" t="s">
        <v>1888</v>
      </c>
      <c r="C56" s="10" t="s">
        <v>1777</v>
      </c>
      <c r="D56" s="11" t="s">
        <v>2229</v>
      </c>
      <c r="E56" s="9" t="s">
        <v>2677</v>
      </c>
    </row>
    <row r="57" spans="1:5" ht="17" x14ac:dyDescent="0.2">
      <c r="A57" t="s">
        <v>1889</v>
      </c>
      <c r="B57" s="8" t="s">
        <v>1890</v>
      </c>
      <c r="C57" s="10" t="s">
        <v>1777</v>
      </c>
      <c r="D57" s="11" t="s">
        <v>2229</v>
      </c>
      <c r="E57" s="9" t="s">
        <v>2677</v>
      </c>
    </row>
    <row r="58" spans="1:5" ht="17" x14ac:dyDescent="0.2">
      <c r="A58" t="s">
        <v>1891</v>
      </c>
      <c r="B58" s="8" t="s">
        <v>1892</v>
      </c>
      <c r="C58" s="10" t="s">
        <v>1777</v>
      </c>
      <c r="D58" s="11" t="s">
        <v>2230</v>
      </c>
      <c r="E58" s="9" t="s">
        <v>2677</v>
      </c>
    </row>
    <row r="59" spans="1:5" ht="17" x14ac:dyDescent="0.2">
      <c r="A59" t="s">
        <v>1893</v>
      </c>
      <c r="B59" s="8" t="s">
        <v>1894</v>
      </c>
      <c r="C59" s="10" t="s">
        <v>1777</v>
      </c>
      <c r="D59" s="11" t="s">
        <v>2230</v>
      </c>
      <c r="E59" s="9" t="s">
        <v>2677</v>
      </c>
    </row>
    <row r="60" spans="1:5" ht="17" x14ac:dyDescent="0.2">
      <c r="A60" t="s">
        <v>1895</v>
      </c>
      <c r="B60" s="8" t="s">
        <v>1896</v>
      </c>
      <c r="C60" s="10" t="s">
        <v>1844</v>
      </c>
      <c r="D60" s="11" t="s">
        <v>2231</v>
      </c>
      <c r="E60" s="9" t="s">
        <v>2677</v>
      </c>
    </row>
    <row r="61" spans="1:5" ht="17" x14ac:dyDescent="0.2">
      <c r="A61" t="s">
        <v>1897</v>
      </c>
      <c r="B61" s="8" t="s">
        <v>1898</v>
      </c>
      <c r="C61" s="10" t="s">
        <v>1777</v>
      </c>
      <c r="D61" s="11" t="s">
        <v>2231</v>
      </c>
      <c r="E61" s="9" t="s">
        <v>2677</v>
      </c>
    </row>
    <row r="62" spans="1:5" ht="17" x14ac:dyDescent="0.2">
      <c r="A62" t="s">
        <v>1899</v>
      </c>
      <c r="B62" s="8" t="s">
        <v>1900</v>
      </c>
      <c r="C62" s="10" t="s">
        <v>1777</v>
      </c>
      <c r="D62" s="11" t="s">
        <v>2231</v>
      </c>
      <c r="E62" s="9" t="s">
        <v>2677</v>
      </c>
    </row>
    <row r="63" spans="1:5" ht="17" x14ac:dyDescent="0.2">
      <c r="A63" t="s">
        <v>1901</v>
      </c>
      <c r="B63" s="8" t="s">
        <v>1902</v>
      </c>
      <c r="C63" s="10" t="s">
        <v>1844</v>
      </c>
      <c r="D63" s="11" t="s">
        <v>2232</v>
      </c>
      <c r="E63" s="9" t="s">
        <v>2677</v>
      </c>
    </row>
    <row r="64" spans="1:5" ht="17" x14ac:dyDescent="0.2">
      <c r="A64" t="s">
        <v>1903</v>
      </c>
      <c r="B64" s="8" t="s">
        <v>1904</v>
      </c>
      <c r="C64" s="10" t="s">
        <v>1844</v>
      </c>
      <c r="D64" s="11" t="s">
        <v>2232</v>
      </c>
      <c r="E64" s="9" t="s">
        <v>2677</v>
      </c>
    </row>
    <row r="65" spans="1:5" ht="17" x14ac:dyDescent="0.2">
      <c r="A65" t="s">
        <v>1905</v>
      </c>
      <c r="B65" s="8" t="s">
        <v>1906</v>
      </c>
      <c r="C65" s="10" t="s">
        <v>1844</v>
      </c>
      <c r="D65" s="11" t="s">
        <v>2232</v>
      </c>
      <c r="E65" s="9" t="s">
        <v>2677</v>
      </c>
    </row>
    <row r="66" spans="1:5" ht="17" x14ac:dyDescent="0.2">
      <c r="A66" t="s">
        <v>1907</v>
      </c>
      <c r="B66" s="8" t="s">
        <v>1908</v>
      </c>
      <c r="C66" s="10" t="s">
        <v>1844</v>
      </c>
      <c r="D66" s="11" t="s">
        <v>2232</v>
      </c>
      <c r="E66" s="9" t="s">
        <v>2677</v>
      </c>
    </row>
    <row r="67" spans="1:5" ht="17" x14ac:dyDescent="0.2">
      <c r="A67" t="s">
        <v>1895</v>
      </c>
      <c r="B67" s="8" t="s">
        <v>1909</v>
      </c>
      <c r="C67" s="10" t="s">
        <v>1844</v>
      </c>
      <c r="D67" s="11" t="s">
        <v>2232</v>
      </c>
      <c r="E67" s="9" t="s">
        <v>2677</v>
      </c>
    </row>
    <row r="68" spans="1:5" ht="17" x14ac:dyDescent="0.2">
      <c r="A68" t="s">
        <v>1910</v>
      </c>
      <c r="B68" s="8" t="s">
        <v>1911</v>
      </c>
      <c r="C68" s="10" t="s">
        <v>1844</v>
      </c>
      <c r="D68" s="11" t="s">
        <v>2232</v>
      </c>
      <c r="E68" s="9" t="s">
        <v>2677</v>
      </c>
    </row>
    <row r="69" spans="1:5" ht="17" x14ac:dyDescent="0.2">
      <c r="A69" t="s">
        <v>1912</v>
      </c>
      <c r="B69" s="8" t="s">
        <v>1913</v>
      </c>
      <c r="C69" s="10" t="s">
        <v>1844</v>
      </c>
      <c r="D69" s="11" t="s">
        <v>2232</v>
      </c>
      <c r="E69" s="9" t="s">
        <v>2677</v>
      </c>
    </row>
    <row r="70" spans="1:5" ht="17" x14ac:dyDescent="0.2">
      <c r="A70" t="s">
        <v>1914</v>
      </c>
      <c r="B70" s="8" t="s">
        <v>1913</v>
      </c>
      <c r="C70" s="10" t="s">
        <v>1844</v>
      </c>
      <c r="D70" s="11" t="s">
        <v>2232</v>
      </c>
      <c r="E70" s="9" t="s">
        <v>2677</v>
      </c>
    </row>
    <row r="71" spans="1:5" ht="17" x14ac:dyDescent="0.2">
      <c r="A71" t="s">
        <v>1915</v>
      </c>
      <c r="B71" s="8" t="s">
        <v>1916</v>
      </c>
      <c r="C71" s="10" t="s">
        <v>1844</v>
      </c>
      <c r="D71" s="11" t="s">
        <v>2232</v>
      </c>
      <c r="E71" s="9" t="s">
        <v>2677</v>
      </c>
    </row>
    <row r="72" spans="1:5" ht="17" x14ac:dyDescent="0.2">
      <c r="A72" t="s">
        <v>1917</v>
      </c>
      <c r="B72" s="8" t="s">
        <v>1918</v>
      </c>
      <c r="C72" s="10" t="s">
        <v>1844</v>
      </c>
      <c r="D72" s="11" t="s">
        <v>2232</v>
      </c>
      <c r="E72" s="9" t="s">
        <v>2677</v>
      </c>
    </row>
    <row r="73" spans="1:5" ht="17" x14ac:dyDescent="0.2">
      <c r="A73" t="s">
        <v>1829</v>
      </c>
      <c r="B73" s="8" t="s">
        <v>1919</v>
      </c>
      <c r="C73" s="10" t="s">
        <v>1807</v>
      </c>
      <c r="D73" s="11" t="s">
        <v>2233</v>
      </c>
      <c r="E73" s="9" t="s">
        <v>2677</v>
      </c>
    </row>
    <row r="74" spans="1:5" ht="17" x14ac:dyDescent="0.2">
      <c r="A74" t="s">
        <v>1920</v>
      </c>
      <c r="B74" s="8" t="s">
        <v>1921</v>
      </c>
      <c r="C74" s="10" t="s">
        <v>1777</v>
      </c>
      <c r="D74" s="11" t="s">
        <v>2233</v>
      </c>
      <c r="E74" s="9" t="s">
        <v>2677</v>
      </c>
    </row>
    <row r="75" spans="1:5" ht="17" x14ac:dyDescent="0.2">
      <c r="A75" t="s">
        <v>1922</v>
      </c>
      <c r="B75" s="8" t="s">
        <v>1923</v>
      </c>
      <c r="C75" s="10" t="s">
        <v>1777</v>
      </c>
      <c r="D75" s="11" t="s">
        <v>2233</v>
      </c>
      <c r="E75" s="9" t="s">
        <v>2677</v>
      </c>
    </row>
    <row r="76" spans="1:5" ht="17" x14ac:dyDescent="0.2">
      <c r="A76" t="s">
        <v>1924</v>
      </c>
      <c r="B76" s="8" t="s">
        <v>1925</v>
      </c>
      <c r="C76" s="10" t="s">
        <v>1777</v>
      </c>
      <c r="D76" s="11" t="s">
        <v>2233</v>
      </c>
      <c r="E76" s="9" t="s">
        <v>2677</v>
      </c>
    </row>
    <row r="77" spans="1:5" ht="17" x14ac:dyDescent="0.2">
      <c r="A77" t="s">
        <v>1926</v>
      </c>
      <c r="B77" s="8" t="s">
        <v>1927</v>
      </c>
      <c r="C77" s="10" t="s">
        <v>1777</v>
      </c>
      <c r="D77" s="11" t="s">
        <v>2233</v>
      </c>
      <c r="E77" s="9" t="s">
        <v>2677</v>
      </c>
    </row>
    <row r="78" spans="1:5" ht="17" x14ac:dyDescent="0.2">
      <c r="A78" t="s">
        <v>1928</v>
      </c>
      <c r="B78" s="8" t="s">
        <v>1929</v>
      </c>
      <c r="C78" s="10" t="s">
        <v>1777</v>
      </c>
      <c r="D78" s="11" t="s">
        <v>2233</v>
      </c>
      <c r="E78" s="9" t="s">
        <v>2677</v>
      </c>
    </row>
    <row r="79" spans="1:5" ht="17" x14ac:dyDescent="0.2">
      <c r="A79" t="s">
        <v>1930</v>
      </c>
      <c r="B79" s="8" t="s">
        <v>1931</v>
      </c>
      <c r="C79" s="10" t="s">
        <v>1777</v>
      </c>
      <c r="D79" s="11" t="s">
        <v>2233</v>
      </c>
      <c r="E79" s="9" t="s">
        <v>2677</v>
      </c>
    </row>
    <row r="80" spans="1:5" ht="17" x14ac:dyDescent="0.2">
      <c r="A80" t="s">
        <v>1932</v>
      </c>
      <c r="B80" s="8" t="s">
        <v>1933</v>
      </c>
      <c r="C80" s="10" t="s">
        <v>1777</v>
      </c>
      <c r="D80" s="11" t="s">
        <v>2233</v>
      </c>
      <c r="E80" s="9" t="s">
        <v>2677</v>
      </c>
    </row>
    <row r="81" spans="1:5" ht="17" x14ac:dyDescent="0.2">
      <c r="A81" t="s">
        <v>1934</v>
      </c>
      <c r="B81" s="8" t="s">
        <v>1935</v>
      </c>
      <c r="C81" s="10" t="s">
        <v>1777</v>
      </c>
      <c r="D81" s="11" t="s">
        <v>2233</v>
      </c>
      <c r="E81" s="9" t="s">
        <v>2677</v>
      </c>
    </row>
    <row r="82" spans="1:5" ht="17" x14ac:dyDescent="0.2">
      <c r="A82" t="s">
        <v>1936</v>
      </c>
      <c r="B82" s="8" t="s">
        <v>1937</v>
      </c>
      <c r="C82" s="10" t="s">
        <v>1777</v>
      </c>
      <c r="D82" s="11" t="s">
        <v>2233</v>
      </c>
      <c r="E82" s="9" t="s">
        <v>2677</v>
      </c>
    </row>
    <row r="83" spans="1:5" ht="17" x14ac:dyDescent="0.2">
      <c r="A83" t="s">
        <v>1938</v>
      </c>
      <c r="B83" s="8" t="s">
        <v>1939</v>
      </c>
      <c r="C83" s="10" t="s">
        <v>1777</v>
      </c>
      <c r="D83" s="11" t="s">
        <v>2233</v>
      </c>
      <c r="E83" s="9" t="s">
        <v>2677</v>
      </c>
    </row>
    <row r="84" spans="1:5" ht="17" x14ac:dyDescent="0.2">
      <c r="A84" t="s">
        <v>1940</v>
      </c>
      <c r="B84" s="8" t="s">
        <v>1941</v>
      </c>
      <c r="C84" s="10" t="s">
        <v>1777</v>
      </c>
      <c r="D84" s="11" t="s">
        <v>2234</v>
      </c>
      <c r="E84" s="9" t="s">
        <v>2677</v>
      </c>
    </row>
    <row r="85" spans="1:5" ht="17" x14ac:dyDescent="0.2">
      <c r="A85" t="s">
        <v>1942</v>
      </c>
      <c r="B85" s="8" t="s">
        <v>1943</v>
      </c>
      <c r="C85" s="10" t="s">
        <v>1777</v>
      </c>
      <c r="D85" s="11" t="s">
        <v>2234</v>
      </c>
      <c r="E85" s="9" t="s">
        <v>2677</v>
      </c>
    </row>
    <row r="86" spans="1:5" ht="17" x14ac:dyDescent="0.2">
      <c r="A86" t="s">
        <v>1944</v>
      </c>
      <c r="B86" s="8" t="s">
        <v>1945</v>
      </c>
      <c r="C86" s="10" t="s">
        <v>1777</v>
      </c>
      <c r="D86" s="11" t="s">
        <v>2234</v>
      </c>
      <c r="E86" s="9" t="s">
        <v>2677</v>
      </c>
    </row>
    <row r="87" spans="1:5" ht="17" x14ac:dyDescent="0.2">
      <c r="A87" t="s">
        <v>1946</v>
      </c>
      <c r="B87" s="8" t="s">
        <v>1947</v>
      </c>
      <c r="C87" s="10" t="s">
        <v>1777</v>
      </c>
      <c r="D87" s="11" t="s">
        <v>2235</v>
      </c>
      <c r="E87" s="9" t="s">
        <v>2677</v>
      </c>
    </row>
    <row r="88" spans="1:5" ht="17" x14ac:dyDescent="0.2">
      <c r="A88" t="s">
        <v>1948</v>
      </c>
      <c r="B88" s="8" t="s">
        <v>1949</v>
      </c>
      <c r="C88" s="10" t="s">
        <v>1807</v>
      </c>
      <c r="D88" s="11" t="s">
        <v>2236</v>
      </c>
      <c r="E88" s="9" t="s">
        <v>2677</v>
      </c>
    </row>
    <row r="89" spans="1:5" ht="17" x14ac:dyDescent="0.2">
      <c r="A89" t="s">
        <v>1950</v>
      </c>
      <c r="B89" s="8" t="s">
        <v>1951</v>
      </c>
      <c r="C89" s="10" t="s">
        <v>1777</v>
      </c>
      <c r="D89" s="11" t="s">
        <v>2236</v>
      </c>
      <c r="E89" s="9" t="s">
        <v>2677</v>
      </c>
    </row>
    <row r="90" spans="1:5" ht="17" x14ac:dyDescent="0.2">
      <c r="A90" t="s">
        <v>1952</v>
      </c>
      <c r="B90" s="8" t="s">
        <v>1953</v>
      </c>
      <c r="C90" s="10" t="s">
        <v>1844</v>
      </c>
      <c r="D90" s="11" t="s">
        <v>2237</v>
      </c>
      <c r="E90" s="9" t="s">
        <v>2677</v>
      </c>
    </row>
    <row r="91" spans="1:5" ht="17" x14ac:dyDescent="0.2">
      <c r="A91" t="s">
        <v>1954</v>
      </c>
      <c r="B91" s="8" t="s">
        <v>1955</v>
      </c>
      <c r="C91" s="10" t="s">
        <v>1777</v>
      </c>
      <c r="D91" s="11" t="s">
        <v>2237</v>
      </c>
      <c r="E91" s="9" t="s">
        <v>2677</v>
      </c>
    </row>
    <row r="92" spans="1:5" ht="17" x14ac:dyDescent="0.2">
      <c r="A92" t="s">
        <v>1956</v>
      </c>
      <c r="B92" s="8" t="s">
        <v>1957</v>
      </c>
      <c r="C92" s="10" t="s">
        <v>1844</v>
      </c>
      <c r="D92" s="11" t="s">
        <v>2237</v>
      </c>
      <c r="E92" s="9" t="s">
        <v>2677</v>
      </c>
    </row>
    <row r="93" spans="1:5" ht="17" x14ac:dyDescent="0.2">
      <c r="A93" t="s">
        <v>1958</v>
      </c>
      <c r="B93" s="8" t="s">
        <v>1959</v>
      </c>
      <c r="C93" s="10" t="s">
        <v>1844</v>
      </c>
      <c r="D93" s="11" t="s">
        <v>2237</v>
      </c>
      <c r="E93" s="9" t="s">
        <v>2677</v>
      </c>
    </row>
    <row r="94" spans="1:5" ht="17" x14ac:dyDescent="0.2">
      <c r="A94" t="s">
        <v>1960</v>
      </c>
      <c r="B94" s="8" t="s">
        <v>1961</v>
      </c>
      <c r="C94" s="10" t="s">
        <v>1844</v>
      </c>
      <c r="D94" s="11" t="s">
        <v>2237</v>
      </c>
      <c r="E94" s="9" t="s">
        <v>2677</v>
      </c>
    </row>
    <row r="95" spans="1:5" ht="17" x14ac:dyDescent="0.2">
      <c r="A95" t="s">
        <v>1962</v>
      </c>
      <c r="B95" s="8" t="s">
        <v>1963</v>
      </c>
      <c r="C95" s="10" t="s">
        <v>1844</v>
      </c>
      <c r="D95" s="11" t="s">
        <v>2237</v>
      </c>
      <c r="E95" s="9" t="s">
        <v>2677</v>
      </c>
    </row>
    <row r="96" spans="1:5" ht="17" x14ac:dyDescent="0.2">
      <c r="A96" t="s">
        <v>1964</v>
      </c>
      <c r="B96" s="8" t="s">
        <v>1965</v>
      </c>
      <c r="C96" s="10" t="s">
        <v>1844</v>
      </c>
      <c r="D96" s="11" t="s">
        <v>2237</v>
      </c>
      <c r="E96" s="9" t="s">
        <v>2677</v>
      </c>
    </row>
    <row r="97" spans="1:5" ht="17" x14ac:dyDescent="0.2">
      <c r="A97" t="s">
        <v>1905</v>
      </c>
      <c r="B97" s="8" t="s">
        <v>1966</v>
      </c>
      <c r="C97" s="10" t="s">
        <v>1844</v>
      </c>
      <c r="D97" s="11" t="s">
        <v>2237</v>
      </c>
      <c r="E97" s="9" t="s">
        <v>2677</v>
      </c>
    </row>
    <row r="98" spans="1:5" ht="17" x14ac:dyDescent="0.2">
      <c r="A98" t="s">
        <v>1967</v>
      </c>
      <c r="B98" s="8" t="s">
        <v>1968</v>
      </c>
      <c r="C98" s="10" t="s">
        <v>1844</v>
      </c>
      <c r="D98" s="11" t="s">
        <v>2237</v>
      </c>
      <c r="E98" s="9" t="s">
        <v>2677</v>
      </c>
    </row>
    <row r="99" spans="1:5" ht="17" x14ac:dyDescent="0.2">
      <c r="A99" t="s">
        <v>1969</v>
      </c>
      <c r="B99" s="8" t="s">
        <v>1970</v>
      </c>
      <c r="C99" s="10" t="s">
        <v>1807</v>
      </c>
      <c r="D99" s="11" t="s">
        <v>2238</v>
      </c>
      <c r="E99" s="9" t="s">
        <v>2677</v>
      </c>
    </row>
    <row r="100" spans="1:5" ht="17" x14ac:dyDescent="0.2">
      <c r="A100" t="s">
        <v>1971</v>
      </c>
      <c r="B100" s="8" t="s">
        <v>1972</v>
      </c>
      <c r="C100" s="10" t="s">
        <v>1777</v>
      </c>
      <c r="D100" s="11" t="s">
        <v>2239</v>
      </c>
      <c r="E100" s="9" t="s">
        <v>2677</v>
      </c>
    </row>
    <row r="101" spans="1:5" ht="17" x14ac:dyDescent="0.2">
      <c r="A101" t="s">
        <v>1973</v>
      </c>
      <c r="B101" s="8" t="s">
        <v>1974</v>
      </c>
      <c r="C101" s="10" t="s">
        <v>1777</v>
      </c>
      <c r="D101" s="11" t="s">
        <v>2239</v>
      </c>
      <c r="E101" s="9" t="s">
        <v>2677</v>
      </c>
    </row>
    <row r="102" spans="1:5" ht="17" x14ac:dyDescent="0.2">
      <c r="A102" t="s">
        <v>1975</v>
      </c>
      <c r="B102" s="8" t="s">
        <v>1976</v>
      </c>
      <c r="C102" s="10" t="s">
        <v>1777</v>
      </c>
      <c r="D102" s="11" t="s">
        <v>2240</v>
      </c>
      <c r="E102" s="9" t="s">
        <v>2677</v>
      </c>
    </row>
    <row r="103" spans="1:5" ht="17" x14ac:dyDescent="0.2">
      <c r="A103" t="s">
        <v>1977</v>
      </c>
      <c r="B103" s="8" t="s">
        <v>1978</v>
      </c>
      <c r="C103" s="10" t="s">
        <v>1777</v>
      </c>
      <c r="D103" s="11" t="s">
        <v>2240</v>
      </c>
      <c r="E103" s="9" t="s">
        <v>2677</v>
      </c>
    </row>
    <row r="104" spans="1:5" ht="17" x14ac:dyDescent="0.2">
      <c r="A104" t="s">
        <v>1979</v>
      </c>
      <c r="B104" s="8" t="s">
        <v>1980</v>
      </c>
      <c r="C104" s="10" t="s">
        <v>1807</v>
      </c>
      <c r="D104" s="11" t="s">
        <v>2241</v>
      </c>
      <c r="E104" s="9" t="s">
        <v>2677</v>
      </c>
    </row>
    <row r="105" spans="1:5" ht="17" x14ac:dyDescent="0.2">
      <c r="A105" t="s">
        <v>1981</v>
      </c>
      <c r="B105" s="8" t="s">
        <v>1982</v>
      </c>
      <c r="C105" s="10" t="s">
        <v>1777</v>
      </c>
      <c r="D105" s="11" t="s">
        <v>2241</v>
      </c>
      <c r="E105" s="9" t="s">
        <v>2677</v>
      </c>
    </row>
    <row r="106" spans="1:5" ht="17" x14ac:dyDescent="0.2">
      <c r="A106" t="s">
        <v>1983</v>
      </c>
      <c r="B106" s="8" t="s">
        <v>1984</v>
      </c>
      <c r="C106" s="10" t="s">
        <v>1777</v>
      </c>
      <c r="D106" s="11" t="s">
        <v>2242</v>
      </c>
      <c r="E106" s="9" t="s">
        <v>2677</v>
      </c>
    </row>
    <row r="107" spans="1:5" ht="17" x14ac:dyDescent="0.2">
      <c r="A107" t="s">
        <v>1985</v>
      </c>
      <c r="B107" s="8" t="s">
        <v>1986</v>
      </c>
      <c r="C107" s="10" t="s">
        <v>1777</v>
      </c>
      <c r="D107" s="11" t="s">
        <v>2243</v>
      </c>
      <c r="E107" s="9" t="s">
        <v>2677</v>
      </c>
    </row>
    <row r="108" spans="1:5" ht="17" x14ac:dyDescent="0.2">
      <c r="A108" t="s">
        <v>1987</v>
      </c>
      <c r="B108" s="8" t="s">
        <v>1988</v>
      </c>
      <c r="C108" s="10" t="s">
        <v>1777</v>
      </c>
      <c r="D108" s="11" t="s">
        <v>2243</v>
      </c>
      <c r="E108" s="9" t="s">
        <v>2677</v>
      </c>
    </row>
    <row r="109" spans="1:5" ht="17" x14ac:dyDescent="0.2">
      <c r="A109" t="s">
        <v>1989</v>
      </c>
      <c r="B109" s="8" t="s">
        <v>1990</v>
      </c>
      <c r="C109" s="10" t="s">
        <v>1777</v>
      </c>
      <c r="D109" s="11" t="s">
        <v>2243</v>
      </c>
      <c r="E109" s="9" t="s">
        <v>2677</v>
      </c>
    </row>
    <row r="110" spans="1:5" ht="17" x14ac:dyDescent="0.2">
      <c r="A110" t="s">
        <v>1991</v>
      </c>
      <c r="B110" s="8" t="s">
        <v>1992</v>
      </c>
      <c r="C110" s="10" t="s">
        <v>1833</v>
      </c>
      <c r="D110" s="11" t="s">
        <v>2244</v>
      </c>
      <c r="E110" s="9" t="s">
        <v>2677</v>
      </c>
    </row>
    <row r="111" spans="1:5" ht="17" x14ac:dyDescent="0.2">
      <c r="A111" t="s">
        <v>1993</v>
      </c>
      <c r="B111" s="8" t="s">
        <v>1994</v>
      </c>
      <c r="C111" s="10" t="s">
        <v>1844</v>
      </c>
      <c r="D111" s="11" t="s">
        <v>2244</v>
      </c>
      <c r="E111" s="9" t="s">
        <v>2677</v>
      </c>
    </row>
    <row r="112" spans="1:5" ht="17" x14ac:dyDescent="0.2">
      <c r="A112" t="s">
        <v>1995</v>
      </c>
      <c r="B112" s="8" t="s">
        <v>1996</v>
      </c>
      <c r="C112" s="10" t="s">
        <v>1844</v>
      </c>
      <c r="D112" s="11" t="s">
        <v>2244</v>
      </c>
      <c r="E112" s="9" t="s">
        <v>2677</v>
      </c>
    </row>
    <row r="113" spans="1:5" ht="17" x14ac:dyDescent="0.2">
      <c r="A113" t="s">
        <v>1997</v>
      </c>
      <c r="B113" s="8" t="s">
        <v>1998</v>
      </c>
      <c r="C113" s="10" t="s">
        <v>1844</v>
      </c>
      <c r="D113" s="11" t="s">
        <v>2244</v>
      </c>
      <c r="E113" s="9" t="s">
        <v>2677</v>
      </c>
    </row>
    <row r="114" spans="1:5" ht="17" x14ac:dyDescent="0.2">
      <c r="A114" t="s">
        <v>1999</v>
      </c>
      <c r="B114" s="8" t="s">
        <v>2000</v>
      </c>
      <c r="C114" s="10" t="s">
        <v>1833</v>
      </c>
      <c r="D114" s="11" t="s">
        <v>2244</v>
      </c>
      <c r="E114" s="9" t="s">
        <v>2677</v>
      </c>
    </row>
    <row r="115" spans="1:5" ht="17" x14ac:dyDescent="0.2">
      <c r="A115" t="s">
        <v>2001</v>
      </c>
      <c r="B115" s="8" t="s">
        <v>2002</v>
      </c>
      <c r="C115" s="10" t="s">
        <v>1833</v>
      </c>
      <c r="D115" s="11" t="s">
        <v>2245</v>
      </c>
      <c r="E115" s="9" t="s">
        <v>2677</v>
      </c>
    </row>
    <row r="116" spans="1:5" ht="17" x14ac:dyDescent="0.2">
      <c r="A116" t="s">
        <v>2003</v>
      </c>
      <c r="B116" s="8" t="s">
        <v>2004</v>
      </c>
      <c r="C116" s="10" t="s">
        <v>1777</v>
      </c>
      <c r="D116" s="11" t="s">
        <v>2245</v>
      </c>
      <c r="E116" s="9" t="s">
        <v>2677</v>
      </c>
    </row>
    <row r="117" spans="1:5" ht="17" x14ac:dyDescent="0.2">
      <c r="A117" t="s">
        <v>2005</v>
      </c>
      <c r="B117" s="8" t="s">
        <v>2006</v>
      </c>
      <c r="C117" s="10" t="s">
        <v>1844</v>
      </c>
      <c r="D117" s="11" t="s">
        <v>2246</v>
      </c>
      <c r="E117" s="9" t="s">
        <v>2677</v>
      </c>
    </row>
    <row r="118" spans="1:5" ht="17" x14ac:dyDescent="0.2">
      <c r="A118" t="s">
        <v>2007</v>
      </c>
      <c r="B118" s="8" t="s">
        <v>2008</v>
      </c>
      <c r="C118" s="10" t="s">
        <v>1844</v>
      </c>
      <c r="D118" s="11" t="s">
        <v>2246</v>
      </c>
      <c r="E118" s="9" t="s">
        <v>2677</v>
      </c>
    </row>
    <row r="119" spans="1:5" ht="17" x14ac:dyDescent="0.2">
      <c r="A119" t="s">
        <v>2009</v>
      </c>
      <c r="B119" s="8" t="s">
        <v>2010</v>
      </c>
      <c r="C119" s="10" t="s">
        <v>1777</v>
      </c>
      <c r="D119" s="11" t="s">
        <v>2247</v>
      </c>
      <c r="E119" s="9" t="s">
        <v>2677</v>
      </c>
    </row>
    <row r="120" spans="1:5" ht="17" x14ac:dyDescent="0.2">
      <c r="A120" t="s">
        <v>2011</v>
      </c>
      <c r="B120" s="8" t="s">
        <v>2012</v>
      </c>
      <c r="C120" s="10" t="s">
        <v>1807</v>
      </c>
      <c r="D120" s="11" t="s">
        <v>2248</v>
      </c>
      <c r="E120" s="9" t="s">
        <v>2677</v>
      </c>
    </row>
    <row r="121" spans="1:5" ht="17" x14ac:dyDescent="0.2">
      <c r="A121" t="s">
        <v>2013</v>
      </c>
      <c r="B121" s="8" t="s">
        <v>2014</v>
      </c>
      <c r="C121" s="10" t="s">
        <v>1777</v>
      </c>
      <c r="D121" s="11" t="s">
        <v>2249</v>
      </c>
      <c r="E121" s="9" t="s">
        <v>2677</v>
      </c>
    </row>
    <row r="122" spans="1:5" ht="17" x14ac:dyDescent="0.2">
      <c r="A122" t="s">
        <v>2015</v>
      </c>
      <c r="B122" s="8" t="s">
        <v>2016</v>
      </c>
      <c r="C122" s="10" t="s">
        <v>1777</v>
      </c>
      <c r="D122" s="11" t="s">
        <v>2249</v>
      </c>
      <c r="E122" s="9" t="s">
        <v>2677</v>
      </c>
    </row>
    <row r="123" spans="1:5" ht="17" x14ac:dyDescent="0.2">
      <c r="A123" t="s">
        <v>2017</v>
      </c>
      <c r="B123" s="8" t="s">
        <v>2018</v>
      </c>
      <c r="C123" s="10" t="s">
        <v>1777</v>
      </c>
      <c r="D123" s="11" t="s">
        <v>2249</v>
      </c>
      <c r="E123" s="9" t="s">
        <v>2677</v>
      </c>
    </row>
    <row r="124" spans="1:5" ht="17" x14ac:dyDescent="0.2">
      <c r="A124" t="s">
        <v>2019</v>
      </c>
      <c r="B124" s="8" t="s">
        <v>2020</v>
      </c>
      <c r="C124" s="10" t="s">
        <v>1777</v>
      </c>
      <c r="D124" s="11" t="s">
        <v>2249</v>
      </c>
      <c r="E124" s="9" t="s">
        <v>2677</v>
      </c>
    </row>
    <row r="125" spans="1:5" ht="17" x14ac:dyDescent="0.2">
      <c r="A125" t="s">
        <v>2021</v>
      </c>
      <c r="B125" s="8" t="s">
        <v>2022</v>
      </c>
      <c r="C125" s="10" t="s">
        <v>1777</v>
      </c>
      <c r="D125" s="11" t="s">
        <v>2249</v>
      </c>
      <c r="E125" s="9" t="s">
        <v>2677</v>
      </c>
    </row>
    <row r="126" spans="1:5" ht="17" x14ac:dyDescent="0.2">
      <c r="A126" t="s">
        <v>2023</v>
      </c>
      <c r="B126" s="8" t="s">
        <v>2024</v>
      </c>
      <c r="C126" s="10" t="s">
        <v>1777</v>
      </c>
      <c r="D126" s="11" t="s">
        <v>2249</v>
      </c>
      <c r="E126" s="9" t="s">
        <v>2677</v>
      </c>
    </row>
    <row r="127" spans="1:5" ht="17" x14ac:dyDescent="0.2">
      <c r="A127" t="s">
        <v>2025</v>
      </c>
      <c r="B127" s="8" t="s">
        <v>2026</v>
      </c>
      <c r="C127" s="10" t="s">
        <v>1777</v>
      </c>
      <c r="D127" s="11" t="s">
        <v>2249</v>
      </c>
      <c r="E127" s="9" t="s">
        <v>2677</v>
      </c>
    </row>
    <row r="128" spans="1:5" ht="17" x14ac:dyDescent="0.2">
      <c r="A128" t="s">
        <v>2027</v>
      </c>
      <c r="B128" s="8" t="s">
        <v>2028</v>
      </c>
      <c r="C128" s="10" t="s">
        <v>1777</v>
      </c>
      <c r="D128" s="11" t="s">
        <v>2249</v>
      </c>
      <c r="E128" s="9" t="s">
        <v>2677</v>
      </c>
    </row>
    <row r="129" spans="1:5" ht="17" x14ac:dyDescent="0.2">
      <c r="A129" t="s">
        <v>2029</v>
      </c>
      <c r="B129" s="8" t="s">
        <v>2030</v>
      </c>
      <c r="C129" s="10" t="s">
        <v>1777</v>
      </c>
      <c r="D129" s="11" t="s">
        <v>2249</v>
      </c>
      <c r="E129" s="9" t="s">
        <v>2677</v>
      </c>
    </row>
    <row r="130" spans="1:5" ht="17" x14ac:dyDescent="0.2">
      <c r="A130" t="s">
        <v>2031</v>
      </c>
      <c r="B130" s="8" t="s">
        <v>2032</v>
      </c>
      <c r="C130" s="10" t="s">
        <v>1777</v>
      </c>
      <c r="D130" s="11" t="s">
        <v>2249</v>
      </c>
      <c r="E130" s="9" t="s">
        <v>2677</v>
      </c>
    </row>
    <row r="131" spans="1:5" ht="17" x14ac:dyDescent="0.2">
      <c r="A131" t="s">
        <v>2033</v>
      </c>
      <c r="B131" s="8" t="s">
        <v>2034</v>
      </c>
      <c r="C131" s="10" t="s">
        <v>1777</v>
      </c>
      <c r="D131" s="11" t="s">
        <v>2249</v>
      </c>
      <c r="E131" s="9" t="s">
        <v>2677</v>
      </c>
    </row>
    <row r="132" spans="1:5" ht="17" x14ac:dyDescent="0.2">
      <c r="A132" t="s">
        <v>2035</v>
      </c>
      <c r="B132" s="8" t="s">
        <v>2036</v>
      </c>
      <c r="C132" s="10" t="s">
        <v>1777</v>
      </c>
      <c r="D132" s="11" t="s">
        <v>2249</v>
      </c>
      <c r="E132" s="9" t="s">
        <v>2677</v>
      </c>
    </row>
    <row r="133" spans="1:5" ht="17" x14ac:dyDescent="0.2">
      <c r="A133" t="s">
        <v>2037</v>
      </c>
      <c r="B133" s="8" t="s">
        <v>2038</v>
      </c>
      <c r="C133" s="10" t="s">
        <v>1777</v>
      </c>
      <c r="D133" s="11" t="s">
        <v>2249</v>
      </c>
      <c r="E133" s="9" t="s">
        <v>2677</v>
      </c>
    </row>
    <row r="134" spans="1:5" ht="17" x14ac:dyDescent="0.2">
      <c r="A134" t="s">
        <v>2039</v>
      </c>
      <c r="B134" s="8" t="s">
        <v>2040</v>
      </c>
      <c r="C134" s="10" t="s">
        <v>1777</v>
      </c>
      <c r="D134" s="11" t="s">
        <v>2249</v>
      </c>
      <c r="E134" s="9" t="s">
        <v>2677</v>
      </c>
    </row>
    <row r="135" spans="1:5" ht="17" x14ac:dyDescent="0.2">
      <c r="A135" t="s">
        <v>2041</v>
      </c>
      <c r="B135" s="8" t="s">
        <v>2042</v>
      </c>
      <c r="C135" s="10" t="s">
        <v>1777</v>
      </c>
      <c r="D135" s="11" t="s">
        <v>2249</v>
      </c>
      <c r="E135" s="9" t="s">
        <v>2677</v>
      </c>
    </row>
    <row r="136" spans="1:5" ht="17" x14ac:dyDescent="0.2">
      <c r="A136" t="s">
        <v>2043</v>
      </c>
      <c r="B136" s="8" t="s">
        <v>2044</v>
      </c>
      <c r="C136" s="10" t="s">
        <v>1777</v>
      </c>
      <c r="D136" s="11" t="s">
        <v>2249</v>
      </c>
      <c r="E136" s="9" t="s">
        <v>2677</v>
      </c>
    </row>
    <row r="137" spans="1:5" ht="17" x14ac:dyDescent="0.2">
      <c r="A137" t="s">
        <v>2045</v>
      </c>
      <c r="B137" s="8" t="s">
        <v>2046</v>
      </c>
      <c r="C137" s="10" t="s">
        <v>1777</v>
      </c>
      <c r="D137" s="11" t="s">
        <v>2249</v>
      </c>
      <c r="E137" s="9" t="s">
        <v>2677</v>
      </c>
    </row>
    <row r="138" spans="1:5" ht="17" x14ac:dyDescent="0.2">
      <c r="A138" t="s">
        <v>2047</v>
      </c>
      <c r="B138" s="8" t="s">
        <v>2048</v>
      </c>
      <c r="C138" s="10" t="s">
        <v>1777</v>
      </c>
      <c r="D138" s="11" t="s">
        <v>2249</v>
      </c>
      <c r="E138" s="9" t="s">
        <v>2677</v>
      </c>
    </row>
    <row r="139" spans="1:5" ht="17" x14ac:dyDescent="0.2">
      <c r="A139" t="s">
        <v>2049</v>
      </c>
      <c r="B139" s="8" t="s">
        <v>2050</v>
      </c>
      <c r="C139" s="10" t="s">
        <v>1777</v>
      </c>
      <c r="D139" s="11" t="s">
        <v>2249</v>
      </c>
      <c r="E139" s="9" t="s">
        <v>2677</v>
      </c>
    </row>
    <row r="140" spans="1:5" ht="17" x14ac:dyDescent="0.2">
      <c r="A140" t="s">
        <v>2051</v>
      </c>
      <c r="B140" s="8" t="s">
        <v>2052</v>
      </c>
      <c r="C140" s="10" t="s">
        <v>1777</v>
      </c>
      <c r="D140" s="11" t="s">
        <v>2249</v>
      </c>
      <c r="E140" s="9" t="s">
        <v>2677</v>
      </c>
    </row>
    <row r="141" spans="1:5" ht="17" x14ac:dyDescent="0.2">
      <c r="A141" t="s">
        <v>2053</v>
      </c>
      <c r="B141" s="8" t="s">
        <v>2054</v>
      </c>
      <c r="C141" s="10" t="s">
        <v>1777</v>
      </c>
      <c r="D141" s="11" t="s">
        <v>2249</v>
      </c>
      <c r="E141" s="9" t="s">
        <v>2677</v>
      </c>
    </row>
    <row r="142" spans="1:5" ht="17" x14ac:dyDescent="0.2">
      <c r="A142" t="s">
        <v>2055</v>
      </c>
      <c r="B142" s="8" t="s">
        <v>2056</v>
      </c>
      <c r="C142" s="10" t="s">
        <v>1777</v>
      </c>
      <c r="D142" s="11" t="s">
        <v>2249</v>
      </c>
      <c r="E142" s="9" t="s">
        <v>2677</v>
      </c>
    </row>
    <row r="143" spans="1:5" ht="17" x14ac:dyDescent="0.2">
      <c r="A143" t="s">
        <v>2057</v>
      </c>
      <c r="B143" s="8" t="s">
        <v>2058</v>
      </c>
      <c r="C143" s="10" t="s">
        <v>1777</v>
      </c>
      <c r="D143" s="11" t="s">
        <v>2249</v>
      </c>
      <c r="E143" s="9" t="s">
        <v>2677</v>
      </c>
    </row>
    <row r="144" spans="1:5" ht="17" x14ac:dyDescent="0.2">
      <c r="A144" t="s">
        <v>2059</v>
      </c>
      <c r="B144" s="8" t="s">
        <v>2060</v>
      </c>
      <c r="C144" s="10" t="s">
        <v>1777</v>
      </c>
      <c r="D144" s="11" t="s">
        <v>2249</v>
      </c>
      <c r="E144" s="9" t="s">
        <v>2677</v>
      </c>
    </row>
    <row r="145" spans="1:5" ht="17" x14ac:dyDescent="0.2">
      <c r="A145" t="s">
        <v>1969</v>
      </c>
      <c r="B145" s="8" t="s">
        <v>2061</v>
      </c>
      <c r="C145" s="10" t="s">
        <v>1807</v>
      </c>
      <c r="D145" s="11" t="s">
        <v>2249</v>
      </c>
      <c r="E145" s="9" t="s">
        <v>2677</v>
      </c>
    </row>
    <row r="146" spans="1:5" ht="17" x14ac:dyDescent="0.2">
      <c r="A146" t="s">
        <v>2062</v>
      </c>
      <c r="B146" s="8" t="s">
        <v>2063</v>
      </c>
      <c r="C146" s="10" t="s">
        <v>1777</v>
      </c>
      <c r="D146" s="11" t="s">
        <v>2250</v>
      </c>
      <c r="E146" s="9" t="s">
        <v>2677</v>
      </c>
    </row>
    <row r="147" spans="1:5" ht="17" x14ac:dyDescent="0.2">
      <c r="A147" t="s">
        <v>2064</v>
      </c>
      <c r="B147" s="8" t="s">
        <v>2065</v>
      </c>
      <c r="C147" s="10" t="s">
        <v>1777</v>
      </c>
      <c r="D147" s="11" t="s">
        <v>2250</v>
      </c>
      <c r="E147" s="9" t="s">
        <v>2677</v>
      </c>
    </row>
    <row r="148" spans="1:5" ht="17" x14ac:dyDescent="0.2">
      <c r="A148" t="s">
        <v>2066</v>
      </c>
      <c r="B148" s="8" t="s">
        <v>2067</v>
      </c>
      <c r="C148" s="10" t="s">
        <v>1777</v>
      </c>
      <c r="D148" s="11" t="s">
        <v>2250</v>
      </c>
      <c r="E148" s="9" t="s">
        <v>2677</v>
      </c>
    </row>
    <row r="149" spans="1:5" ht="17" x14ac:dyDescent="0.2">
      <c r="A149" t="s">
        <v>2068</v>
      </c>
      <c r="B149" s="8" t="s">
        <v>2069</v>
      </c>
      <c r="C149" s="10" t="s">
        <v>1777</v>
      </c>
      <c r="D149" s="11" t="s">
        <v>2250</v>
      </c>
      <c r="E149" s="9" t="s">
        <v>2677</v>
      </c>
    </row>
    <row r="150" spans="1:5" ht="17" x14ac:dyDescent="0.2">
      <c r="A150" t="s">
        <v>2070</v>
      </c>
      <c r="B150" s="8" t="s">
        <v>2071</v>
      </c>
      <c r="C150" s="10" t="s">
        <v>1777</v>
      </c>
      <c r="D150" s="11" t="s">
        <v>2250</v>
      </c>
      <c r="E150" s="9" t="s">
        <v>2677</v>
      </c>
    </row>
    <row r="151" spans="1:5" ht="17" x14ac:dyDescent="0.2">
      <c r="A151" t="s">
        <v>2072</v>
      </c>
      <c r="B151" s="8" t="s">
        <v>2073</v>
      </c>
      <c r="C151" s="10" t="s">
        <v>1777</v>
      </c>
      <c r="D151" s="11" t="s">
        <v>2250</v>
      </c>
      <c r="E151" s="9" t="s">
        <v>2677</v>
      </c>
    </row>
    <row r="152" spans="1:5" ht="17" x14ac:dyDescent="0.2">
      <c r="A152" t="s">
        <v>2074</v>
      </c>
      <c r="B152" s="8" t="s">
        <v>2075</v>
      </c>
      <c r="C152" s="10" t="s">
        <v>1777</v>
      </c>
      <c r="D152" s="11" t="s">
        <v>2250</v>
      </c>
      <c r="E152" s="9" t="s">
        <v>2677</v>
      </c>
    </row>
    <row r="153" spans="1:5" ht="17" x14ac:dyDescent="0.2">
      <c r="A153" t="s">
        <v>2076</v>
      </c>
      <c r="B153" s="8" t="s">
        <v>2077</v>
      </c>
      <c r="C153" s="10" t="s">
        <v>1777</v>
      </c>
      <c r="D153" s="11" t="s">
        <v>2250</v>
      </c>
      <c r="E153" s="9" t="s">
        <v>2677</v>
      </c>
    </row>
    <row r="154" spans="1:5" ht="17" x14ac:dyDescent="0.2">
      <c r="A154" t="s">
        <v>2078</v>
      </c>
      <c r="B154" s="8" t="s">
        <v>2079</v>
      </c>
      <c r="C154" s="10" t="s">
        <v>1777</v>
      </c>
      <c r="D154" s="11" t="s">
        <v>2250</v>
      </c>
      <c r="E154" s="9" t="s">
        <v>2677</v>
      </c>
    </row>
    <row r="155" spans="1:5" ht="17" x14ac:dyDescent="0.2">
      <c r="A155" t="s">
        <v>1979</v>
      </c>
      <c r="B155" s="8" t="s">
        <v>2080</v>
      </c>
      <c r="C155" s="10" t="s">
        <v>1807</v>
      </c>
      <c r="D155" s="11" t="s">
        <v>2251</v>
      </c>
      <c r="E155" s="9" t="s">
        <v>2677</v>
      </c>
    </row>
    <row r="156" spans="1:5" ht="17" x14ac:dyDescent="0.2">
      <c r="A156" t="s">
        <v>2081</v>
      </c>
      <c r="B156" s="8" t="s">
        <v>2082</v>
      </c>
      <c r="C156" s="10" t="s">
        <v>1844</v>
      </c>
      <c r="D156" s="11" t="s">
        <v>2251</v>
      </c>
      <c r="E156" s="9" t="s">
        <v>2677</v>
      </c>
    </row>
    <row r="157" spans="1:5" ht="17" x14ac:dyDescent="0.2">
      <c r="A157" t="s">
        <v>2083</v>
      </c>
      <c r="B157" s="8" t="s">
        <v>2084</v>
      </c>
      <c r="C157" s="10" t="s">
        <v>1844</v>
      </c>
      <c r="D157" s="11" t="s">
        <v>2251</v>
      </c>
      <c r="E157" s="9" t="s">
        <v>2677</v>
      </c>
    </row>
    <row r="158" spans="1:5" ht="17" x14ac:dyDescent="0.2">
      <c r="A158" t="s">
        <v>2085</v>
      </c>
      <c r="B158" s="8" t="s">
        <v>2084</v>
      </c>
      <c r="C158" s="10" t="s">
        <v>1844</v>
      </c>
      <c r="D158" s="11" t="s">
        <v>2251</v>
      </c>
      <c r="E158" s="9" t="s">
        <v>2677</v>
      </c>
    </row>
    <row r="159" spans="1:5" ht="17" x14ac:dyDescent="0.2">
      <c r="A159" t="s">
        <v>2086</v>
      </c>
      <c r="B159" s="8" t="s">
        <v>2087</v>
      </c>
      <c r="C159" s="10" t="s">
        <v>1844</v>
      </c>
      <c r="D159" s="11" t="s">
        <v>2251</v>
      </c>
      <c r="E159" s="9" t="s">
        <v>2677</v>
      </c>
    </row>
    <row r="160" spans="1:5" ht="17" x14ac:dyDescent="0.2">
      <c r="A160" t="s">
        <v>2088</v>
      </c>
      <c r="B160" s="8" t="s">
        <v>2089</v>
      </c>
      <c r="C160" s="10" t="s">
        <v>1844</v>
      </c>
      <c r="D160" s="11" t="s">
        <v>2251</v>
      </c>
      <c r="E160" s="9" t="s">
        <v>2677</v>
      </c>
    </row>
    <row r="161" spans="1:5" ht="17" x14ac:dyDescent="0.2">
      <c r="A161" t="s">
        <v>2090</v>
      </c>
      <c r="B161" s="8" t="s">
        <v>2091</v>
      </c>
      <c r="C161" s="10" t="s">
        <v>1844</v>
      </c>
      <c r="D161" s="11" t="s">
        <v>2251</v>
      </c>
      <c r="E161" s="9" t="s">
        <v>2677</v>
      </c>
    </row>
    <row r="162" spans="1:5" ht="17" x14ac:dyDescent="0.2">
      <c r="A162" t="s">
        <v>2092</v>
      </c>
      <c r="B162" s="8" t="s">
        <v>2093</v>
      </c>
      <c r="C162" s="10" t="s">
        <v>1844</v>
      </c>
      <c r="D162" s="11" t="s">
        <v>2251</v>
      </c>
      <c r="E162" s="9" t="s">
        <v>2677</v>
      </c>
    </row>
    <row r="163" spans="1:5" ht="17" x14ac:dyDescent="0.2">
      <c r="A163" t="s">
        <v>2094</v>
      </c>
      <c r="B163" s="8" t="s">
        <v>2093</v>
      </c>
      <c r="C163" s="10" t="s">
        <v>1844</v>
      </c>
      <c r="D163" s="11" t="s">
        <v>2251</v>
      </c>
      <c r="E163" s="9" t="s">
        <v>2677</v>
      </c>
    </row>
    <row r="164" spans="1:5" ht="17" x14ac:dyDescent="0.2">
      <c r="A164" t="s">
        <v>2095</v>
      </c>
      <c r="B164" s="8" t="s">
        <v>2096</v>
      </c>
      <c r="C164" s="10" t="s">
        <v>1844</v>
      </c>
      <c r="D164" s="11" t="s">
        <v>2251</v>
      </c>
      <c r="E164" s="9" t="s">
        <v>2677</v>
      </c>
    </row>
    <row r="165" spans="1:5" ht="17" x14ac:dyDescent="0.2">
      <c r="A165" t="s">
        <v>2097</v>
      </c>
      <c r="B165" s="8" t="s">
        <v>2096</v>
      </c>
      <c r="C165" s="10" t="s">
        <v>1844</v>
      </c>
      <c r="D165" s="11" t="s">
        <v>2251</v>
      </c>
      <c r="E165" s="9" t="s">
        <v>2677</v>
      </c>
    </row>
    <row r="166" spans="1:5" ht="17" x14ac:dyDescent="0.2">
      <c r="A166" t="s">
        <v>2098</v>
      </c>
      <c r="B166" s="8" t="s">
        <v>2099</v>
      </c>
      <c r="C166" s="10" t="s">
        <v>1844</v>
      </c>
      <c r="D166" s="11" t="s">
        <v>2251</v>
      </c>
      <c r="E166" s="9" t="s">
        <v>2677</v>
      </c>
    </row>
    <row r="167" spans="1:5" ht="17" x14ac:dyDescent="0.2">
      <c r="A167" t="s">
        <v>2100</v>
      </c>
      <c r="B167" s="8" t="s">
        <v>2101</v>
      </c>
      <c r="C167" s="10" t="s">
        <v>1844</v>
      </c>
      <c r="D167" s="11" t="s">
        <v>2251</v>
      </c>
      <c r="E167" s="9" t="s">
        <v>2677</v>
      </c>
    </row>
    <row r="168" spans="1:5" ht="17" x14ac:dyDescent="0.2">
      <c r="A168" t="s">
        <v>2102</v>
      </c>
      <c r="B168" s="8" t="s">
        <v>2103</v>
      </c>
      <c r="C168" s="10" t="s">
        <v>1844</v>
      </c>
      <c r="D168" s="11" t="s">
        <v>2251</v>
      </c>
      <c r="E168" s="9" t="s">
        <v>2677</v>
      </c>
    </row>
    <row r="169" spans="1:5" ht="17" x14ac:dyDescent="0.2">
      <c r="A169" t="s">
        <v>2104</v>
      </c>
      <c r="B169" s="8" t="s">
        <v>2103</v>
      </c>
      <c r="C169" s="10" t="s">
        <v>1844</v>
      </c>
      <c r="D169" s="11" t="s">
        <v>2251</v>
      </c>
      <c r="E169" s="9" t="s">
        <v>2677</v>
      </c>
    </row>
    <row r="170" spans="1:5" ht="17" x14ac:dyDescent="0.2">
      <c r="A170" t="s">
        <v>2105</v>
      </c>
      <c r="B170" s="8" t="s">
        <v>2106</v>
      </c>
      <c r="C170" s="10" t="s">
        <v>1844</v>
      </c>
      <c r="D170" s="11" t="s">
        <v>2251</v>
      </c>
      <c r="E170" s="9" t="s">
        <v>2677</v>
      </c>
    </row>
    <row r="171" spans="1:5" ht="17" x14ac:dyDescent="0.2">
      <c r="A171" t="s">
        <v>2107</v>
      </c>
      <c r="B171" s="8" t="s">
        <v>2108</v>
      </c>
      <c r="C171" s="10" t="s">
        <v>1844</v>
      </c>
      <c r="D171" s="11" t="s">
        <v>2251</v>
      </c>
      <c r="E171" s="9" t="s">
        <v>2677</v>
      </c>
    </row>
    <row r="172" spans="1:5" ht="17" x14ac:dyDescent="0.2">
      <c r="A172" t="s">
        <v>2109</v>
      </c>
      <c r="B172" s="8" t="s">
        <v>2110</v>
      </c>
      <c r="C172" s="10" t="s">
        <v>1844</v>
      </c>
      <c r="D172" s="11" t="s">
        <v>2251</v>
      </c>
      <c r="E172" s="9" t="s">
        <v>2677</v>
      </c>
    </row>
    <row r="173" spans="1:5" ht="17" x14ac:dyDescent="0.2">
      <c r="A173" t="s">
        <v>1834</v>
      </c>
      <c r="B173" s="8" t="s">
        <v>2111</v>
      </c>
      <c r="C173" s="10" t="s">
        <v>1833</v>
      </c>
      <c r="D173" s="11" t="s">
        <v>2252</v>
      </c>
      <c r="E173" s="9" t="s">
        <v>2677</v>
      </c>
    </row>
    <row r="174" spans="1:5" ht="17" x14ac:dyDescent="0.2">
      <c r="A174" t="s">
        <v>2112</v>
      </c>
      <c r="B174" s="8" t="s">
        <v>2113</v>
      </c>
      <c r="C174" s="10" t="s">
        <v>1833</v>
      </c>
      <c r="D174" s="11" t="s">
        <v>2252</v>
      </c>
      <c r="E174" s="9" t="s">
        <v>2677</v>
      </c>
    </row>
    <row r="175" spans="1:5" ht="17" x14ac:dyDescent="0.2">
      <c r="A175" t="s">
        <v>2114</v>
      </c>
      <c r="B175" s="8" t="s">
        <v>2115</v>
      </c>
      <c r="C175" s="10" t="s">
        <v>1807</v>
      </c>
      <c r="D175" s="11" t="s">
        <v>2253</v>
      </c>
      <c r="E175" s="9" t="s">
        <v>2677</v>
      </c>
    </row>
    <row r="176" spans="1:5" ht="17" x14ac:dyDescent="0.2">
      <c r="A176" t="s">
        <v>2116</v>
      </c>
      <c r="B176" s="8" t="s">
        <v>2117</v>
      </c>
      <c r="C176" s="10" t="s">
        <v>1807</v>
      </c>
      <c r="D176" s="11" t="s">
        <v>2254</v>
      </c>
      <c r="E176" s="9" t="s">
        <v>2677</v>
      </c>
    </row>
    <row r="177" spans="1:5" ht="17" x14ac:dyDescent="0.2">
      <c r="A177" t="s">
        <v>2118</v>
      </c>
      <c r="B177" s="8" t="s">
        <v>2119</v>
      </c>
      <c r="C177" s="10" t="s">
        <v>1844</v>
      </c>
      <c r="D177" s="11" t="s">
        <v>2255</v>
      </c>
      <c r="E177" s="9" t="s">
        <v>2677</v>
      </c>
    </row>
    <row r="178" spans="1:5" ht="17" x14ac:dyDescent="0.2">
      <c r="A178" t="s">
        <v>2120</v>
      </c>
      <c r="B178" s="8" t="s">
        <v>2121</v>
      </c>
      <c r="C178" s="10" t="s">
        <v>1844</v>
      </c>
      <c r="D178" s="11" t="s">
        <v>2255</v>
      </c>
      <c r="E178" s="9" t="s">
        <v>2677</v>
      </c>
    </row>
    <row r="179" spans="1:5" ht="17" x14ac:dyDescent="0.2">
      <c r="A179" t="s">
        <v>2122</v>
      </c>
      <c r="B179" s="8" t="s">
        <v>2123</v>
      </c>
      <c r="C179" s="10" t="s">
        <v>1844</v>
      </c>
      <c r="D179" s="11" t="s">
        <v>2255</v>
      </c>
      <c r="E179" s="9" t="s">
        <v>2677</v>
      </c>
    </row>
    <row r="180" spans="1:5" ht="17" x14ac:dyDescent="0.2">
      <c r="A180" t="s">
        <v>2124</v>
      </c>
      <c r="B180" s="8" t="s">
        <v>2125</v>
      </c>
      <c r="C180" s="10" t="s">
        <v>1844</v>
      </c>
      <c r="D180" s="11" t="s">
        <v>2255</v>
      </c>
      <c r="E180" s="9" t="s">
        <v>2677</v>
      </c>
    </row>
    <row r="181" spans="1:5" ht="17" x14ac:dyDescent="0.2">
      <c r="A181" t="s">
        <v>2126</v>
      </c>
      <c r="B181" s="8" t="s">
        <v>2127</v>
      </c>
      <c r="C181" s="10" t="s">
        <v>1844</v>
      </c>
      <c r="D181" s="11" t="s">
        <v>2255</v>
      </c>
      <c r="E181" s="9" t="s">
        <v>2677</v>
      </c>
    </row>
    <row r="182" spans="1:5" ht="17" x14ac:dyDescent="0.2">
      <c r="A182" t="s">
        <v>2128</v>
      </c>
      <c r="B182" s="8" t="s">
        <v>2129</v>
      </c>
      <c r="C182" s="10" t="s">
        <v>1844</v>
      </c>
      <c r="D182" s="11" t="s">
        <v>2255</v>
      </c>
      <c r="E182" s="9" t="s">
        <v>2677</v>
      </c>
    </row>
    <row r="183" spans="1:5" ht="17" x14ac:dyDescent="0.2">
      <c r="A183" t="s">
        <v>2130</v>
      </c>
      <c r="B183" s="8" t="s">
        <v>2131</v>
      </c>
      <c r="C183" s="10" t="s">
        <v>1844</v>
      </c>
      <c r="D183" s="11" t="s">
        <v>2255</v>
      </c>
      <c r="E183" s="9" t="s">
        <v>2677</v>
      </c>
    </row>
    <row r="184" spans="1:5" ht="17" x14ac:dyDescent="0.2">
      <c r="A184" t="s">
        <v>2112</v>
      </c>
      <c r="B184" s="8" t="s">
        <v>2132</v>
      </c>
      <c r="C184" s="10" t="s">
        <v>1833</v>
      </c>
      <c r="D184" s="11" t="s">
        <v>2256</v>
      </c>
      <c r="E184" s="9" t="s">
        <v>2677</v>
      </c>
    </row>
    <row r="185" spans="1:5" ht="17" x14ac:dyDescent="0.2">
      <c r="A185" t="s">
        <v>2133</v>
      </c>
      <c r="B185" s="8" t="s">
        <v>2134</v>
      </c>
      <c r="C185" s="10" t="s">
        <v>1833</v>
      </c>
      <c r="D185" s="11" t="s">
        <v>2256</v>
      </c>
      <c r="E185" s="9" t="s">
        <v>2677</v>
      </c>
    </row>
    <row r="186" spans="1:5" ht="17" x14ac:dyDescent="0.2">
      <c r="A186" t="s">
        <v>2135</v>
      </c>
      <c r="B186" s="8" t="s">
        <v>2136</v>
      </c>
      <c r="C186" s="10" t="s">
        <v>1833</v>
      </c>
      <c r="D186" s="11" t="s">
        <v>2256</v>
      </c>
      <c r="E186" s="9" t="s">
        <v>2677</v>
      </c>
    </row>
    <row r="187" spans="1:5" ht="17" x14ac:dyDescent="0.2">
      <c r="A187" t="s">
        <v>2137</v>
      </c>
      <c r="B187" s="8" t="s">
        <v>2138</v>
      </c>
      <c r="C187" s="10" t="s">
        <v>1807</v>
      </c>
      <c r="D187" s="11" t="s">
        <v>2256</v>
      </c>
      <c r="E187" s="9" t="s">
        <v>2677</v>
      </c>
    </row>
    <row r="188" spans="1:5" ht="17" x14ac:dyDescent="0.2">
      <c r="A188" t="s">
        <v>2139</v>
      </c>
      <c r="B188" s="8" t="s">
        <v>2140</v>
      </c>
      <c r="C188" s="10" t="s">
        <v>1833</v>
      </c>
      <c r="D188" s="11" t="s">
        <v>2257</v>
      </c>
      <c r="E188" s="9" t="s">
        <v>2677</v>
      </c>
    </row>
    <row r="189" spans="1:5" ht="17" x14ac:dyDescent="0.2">
      <c r="A189" t="s">
        <v>2141</v>
      </c>
      <c r="B189" s="8" t="s">
        <v>2142</v>
      </c>
      <c r="C189" s="10" t="s">
        <v>1833</v>
      </c>
      <c r="D189" s="11" t="s">
        <v>2257</v>
      </c>
      <c r="E189" s="9" t="s">
        <v>2677</v>
      </c>
    </row>
    <row r="190" spans="1:5" ht="17" x14ac:dyDescent="0.2">
      <c r="A190" t="s">
        <v>2143</v>
      </c>
      <c r="B190" s="8" t="s">
        <v>2144</v>
      </c>
      <c r="C190" s="10" t="s">
        <v>1844</v>
      </c>
      <c r="D190" s="11" t="s">
        <v>2258</v>
      </c>
      <c r="E190" s="9" t="s">
        <v>2677</v>
      </c>
    </row>
    <row r="191" spans="1:5" ht="17" x14ac:dyDescent="0.2">
      <c r="A191" t="s">
        <v>2145</v>
      </c>
      <c r="B191" s="8" t="s">
        <v>2146</v>
      </c>
      <c r="C191" s="10" t="s">
        <v>1833</v>
      </c>
      <c r="D191" s="11" t="s">
        <v>2259</v>
      </c>
      <c r="E191" s="9" t="s">
        <v>2677</v>
      </c>
    </row>
    <row r="192" spans="1:5" ht="17" x14ac:dyDescent="0.2">
      <c r="A192" t="s">
        <v>2147</v>
      </c>
      <c r="B192" s="8" t="s">
        <v>2148</v>
      </c>
      <c r="C192" s="10" t="s">
        <v>1833</v>
      </c>
      <c r="D192" s="11" t="s">
        <v>2260</v>
      </c>
      <c r="E192" s="9" t="s">
        <v>2677</v>
      </c>
    </row>
    <row r="193" spans="1:5" ht="17" x14ac:dyDescent="0.2">
      <c r="A193" t="s">
        <v>2149</v>
      </c>
      <c r="B193" s="8" t="s">
        <v>2150</v>
      </c>
      <c r="C193" s="10" t="s">
        <v>1833</v>
      </c>
      <c r="D193" s="11" t="s">
        <v>2260</v>
      </c>
      <c r="E193" s="9" t="s">
        <v>2677</v>
      </c>
    </row>
    <row r="194" spans="1:5" ht="17" x14ac:dyDescent="0.2">
      <c r="A194" t="s">
        <v>2151</v>
      </c>
      <c r="B194" s="8" t="s">
        <v>2152</v>
      </c>
      <c r="C194" s="10" t="s">
        <v>1833</v>
      </c>
      <c r="D194" s="11" t="s">
        <v>2260</v>
      </c>
      <c r="E194" s="9" t="s">
        <v>2677</v>
      </c>
    </row>
    <row r="195" spans="1:5" ht="17" x14ac:dyDescent="0.2">
      <c r="A195" t="s">
        <v>2151</v>
      </c>
      <c r="B195" s="8" t="s">
        <v>2153</v>
      </c>
      <c r="C195" s="10" t="s">
        <v>1833</v>
      </c>
      <c r="D195" s="11" t="s">
        <v>2260</v>
      </c>
      <c r="E195" s="9" t="s">
        <v>2677</v>
      </c>
    </row>
    <row r="196" spans="1:5" ht="17" x14ac:dyDescent="0.2">
      <c r="A196" t="s">
        <v>2154</v>
      </c>
      <c r="B196" s="8" t="s">
        <v>2155</v>
      </c>
      <c r="C196" s="10" t="s">
        <v>1807</v>
      </c>
      <c r="D196" s="11" t="s">
        <v>2261</v>
      </c>
      <c r="E196" s="9" t="s">
        <v>2677</v>
      </c>
    </row>
    <row r="197" spans="1:5" ht="17" x14ac:dyDescent="0.2">
      <c r="A197" t="s">
        <v>2156</v>
      </c>
      <c r="B197" s="8" t="s">
        <v>2157</v>
      </c>
      <c r="C197" s="10" t="s">
        <v>1833</v>
      </c>
      <c r="D197" s="11" t="s">
        <v>2261</v>
      </c>
      <c r="E197" s="9" t="s">
        <v>2677</v>
      </c>
    </row>
    <row r="198" spans="1:5" ht="17" x14ac:dyDescent="0.2">
      <c r="A198" t="s">
        <v>2158</v>
      </c>
      <c r="B198" s="8" t="s">
        <v>2159</v>
      </c>
      <c r="C198" s="10" t="s">
        <v>1786</v>
      </c>
      <c r="D198" s="11" t="s">
        <v>2262</v>
      </c>
      <c r="E198" s="9" t="s">
        <v>2677</v>
      </c>
    </row>
    <row r="199" spans="1:5" ht="17" x14ac:dyDescent="0.2">
      <c r="A199" t="s">
        <v>2160</v>
      </c>
      <c r="B199" s="8" t="s">
        <v>2161</v>
      </c>
      <c r="C199" s="10" t="s">
        <v>1786</v>
      </c>
      <c r="D199" s="11" t="s">
        <v>2262</v>
      </c>
      <c r="E199" s="9" t="s">
        <v>2677</v>
      </c>
    </row>
    <row r="200" spans="1:5" ht="17" x14ac:dyDescent="0.2">
      <c r="A200" t="s">
        <v>2162</v>
      </c>
      <c r="B200" s="8" t="s">
        <v>2163</v>
      </c>
      <c r="C200" s="10" t="s">
        <v>1786</v>
      </c>
      <c r="D200" s="11" t="s">
        <v>2262</v>
      </c>
      <c r="E200" s="9" t="s">
        <v>2677</v>
      </c>
    </row>
    <row r="201" spans="1:5" ht="17" x14ac:dyDescent="0.2">
      <c r="A201" t="s">
        <v>2164</v>
      </c>
      <c r="B201" s="8" t="s">
        <v>2165</v>
      </c>
      <c r="C201" s="10" t="s">
        <v>1786</v>
      </c>
      <c r="D201" s="11" t="s">
        <v>2262</v>
      </c>
      <c r="E201" s="9" t="s">
        <v>2677</v>
      </c>
    </row>
    <row r="202" spans="1:5" ht="17" x14ac:dyDescent="0.2">
      <c r="A202" t="s">
        <v>2166</v>
      </c>
      <c r="B202" s="8" t="s">
        <v>2167</v>
      </c>
      <c r="C202" s="10" t="s">
        <v>1786</v>
      </c>
      <c r="D202" s="11" t="s">
        <v>2262</v>
      </c>
      <c r="E202" s="9" t="s">
        <v>2677</v>
      </c>
    </row>
    <row r="203" spans="1:5" ht="17" x14ac:dyDescent="0.2">
      <c r="A203" t="s">
        <v>2168</v>
      </c>
      <c r="B203" s="8" t="s">
        <v>2169</v>
      </c>
      <c r="C203" s="10" t="s">
        <v>1786</v>
      </c>
      <c r="D203" s="11" t="s">
        <v>2262</v>
      </c>
      <c r="E203" s="9" t="s">
        <v>2677</v>
      </c>
    </row>
    <row r="204" spans="1:5" ht="17" x14ac:dyDescent="0.2">
      <c r="A204" t="s">
        <v>2170</v>
      </c>
      <c r="B204" s="8" t="s">
        <v>2171</v>
      </c>
      <c r="C204" s="10" t="s">
        <v>1786</v>
      </c>
      <c r="D204" s="11" t="s">
        <v>2262</v>
      </c>
      <c r="E204" s="9" t="s">
        <v>2677</v>
      </c>
    </row>
    <row r="205" spans="1:5" ht="17" x14ac:dyDescent="0.2">
      <c r="A205" t="s">
        <v>2172</v>
      </c>
      <c r="B205" s="8" t="s">
        <v>2173</v>
      </c>
      <c r="C205" s="10" t="s">
        <v>1786</v>
      </c>
      <c r="D205" s="11" t="s">
        <v>2262</v>
      </c>
      <c r="E205" s="9" t="s">
        <v>2677</v>
      </c>
    </row>
    <row r="206" spans="1:5" ht="17" x14ac:dyDescent="0.2">
      <c r="A206" t="s">
        <v>2174</v>
      </c>
      <c r="B206" s="8" t="s">
        <v>2175</v>
      </c>
      <c r="C206" s="10" t="s">
        <v>1786</v>
      </c>
      <c r="D206" s="11" t="s">
        <v>2262</v>
      </c>
      <c r="E206" s="9" t="s">
        <v>2677</v>
      </c>
    </row>
    <row r="207" spans="1:5" ht="17" x14ac:dyDescent="0.2">
      <c r="A207" t="s">
        <v>2176</v>
      </c>
      <c r="B207" s="8" t="s">
        <v>2177</v>
      </c>
      <c r="C207" s="10" t="s">
        <v>1786</v>
      </c>
      <c r="D207" s="11" t="s">
        <v>2262</v>
      </c>
      <c r="E207" s="9" t="s">
        <v>2677</v>
      </c>
    </row>
    <row r="208" spans="1:5" ht="17" x14ac:dyDescent="0.2">
      <c r="A208" t="s">
        <v>2178</v>
      </c>
      <c r="B208" s="8" t="s">
        <v>2179</v>
      </c>
      <c r="C208" s="10" t="s">
        <v>1786</v>
      </c>
      <c r="D208" s="11" t="s">
        <v>2262</v>
      </c>
      <c r="E208" s="9" t="s">
        <v>2677</v>
      </c>
    </row>
    <row r="209" spans="1:5" ht="17" x14ac:dyDescent="0.2">
      <c r="A209" t="s">
        <v>2180</v>
      </c>
      <c r="B209" s="8" t="s">
        <v>2181</v>
      </c>
      <c r="C209" s="10" t="s">
        <v>1786</v>
      </c>
      <c r="D209" s="11" t="s">
        <v>2262</v>
      </c>
      <c r="E209" s="9" t="s">
        <v>2677</v>
      </c>
    </row>
    <row r="210" spans="1:5" ht="17" x14ac:dyDescent="0.2">
      <c r="A210" t="s">
        <v>2182</v>
      </c>
      <c r="B210" s="8" t="s">
        <v>2183</v>
      </c>
      <c r="C210" s="10" t="s">
        <v>1786</v>
      </c>
      <c r="D210" s="11" t="s">
        <v>2262</v>
      </c>
      <c r="E210" s="9" t="s">
        <v>2677</v>
      </c>
    </row>
    <row r="211" spans="1:5" ht="17" x14ac:dyDescent="0.2">
      <c r="A211" t="s">
        <v>2182</v>
      </c>
      <c r="B211" s="8" t="s">
        <v>2184</v>
      </c>
      <c r="C211" s="10" t="s">
        <v>1786</v>
      </c>
      <c r="D211" s="11" t="s">
        <v>2262</v>
      </c>
      <c r="E211" s="9" t="s">
        <v>2677</v>
      </c>
    </row>
    <row r="212" spans="1:5" ht="17" x14ac:dyDescent="0.2">
      <c r="A212" t="s">
        <v>2160</v>
      </c>
      <c r="B212" s="8" t="s">
        <v>2185</v>
      </c>
      <c r="C212" s="10" t="s">
        <v>1786</v>
      </c>
      <c r="D212" s="11" t="s">
        <v>2262</v>
      </c>
      <c r="E212" s="9" t="s">
        <v>2677</v>
      </c>
    </row>
    <row r="213" spans="1:5" ht="17" x14ac:dyDescent="0.2">
      <c r="A213" t="s">
        <v>2174</v>
      </c>
      <c r="B213" s="8" t="s">
        <v>2186</v>
      </c>
      <c r="C213" s="10" t="s">
        <v>1786</v>
      </c>
      <c r="D213" s="11" t="s">
        <v>2262</v>
      </c>
      <c r="E213" s="9" t="s">
        <v>2677</v>
      </c>
    </row>
    <row r="214" spans="1:5" ht="17" x14ac:dyDescent="0.2">
      <c r="A214" t="s">
        <v>2158</v>
      </c>
      <c r="B214" s="8" t="s">
        <v>2187</v>
      </c>
      <c r="C214" s="10" t="s">
        <v>1786</v>
      </c>
      <c r="D214" s="11" t="s">
        <v>2262</v>
      </c>
      <c r="E214" s="9" t="s">
        <v>2677</v>
      </c>
    </row>
    <row r="215" spans="1:5" ht="17" x14ac:dyDescent="0.2">
      <c r="A215" t="s">
        <v>2188</v>
      </c>
      <c r="B215" s="8" t="s">
        <v>2189</v>
      </c>
      <c r="C215" s="10" t="s">
        <v>1786</v>
      </c>
      <c r="D215" s="11" t="s">
        <v>2262</v>
      </c>
      <c r="E215" s="9" t="s">
        <v>2677</v>
      </c>
    </row>
    <row r="216" spans="1:5" ht="17" x14ac:dyDescent="0.2">
      <c r="A216" t="s">
        <v>2190</v>
      </c>
      <c r="B216" s="8" t="s">
        <v>2191</v>
      </c>
      <c r="C216" s="10" t="s">
        <v>1786</v>
      </c>
      <c r="D216" s="11" t="s">
        <v>2262</v>
      </c>
      <c r="E216" s="9" t="s">
        <v>2677</v>
      </c>
    </row>
    <row r="217" spans="1:5" ht="17" x14ac:dyDescent="0.2">
      <c r="A217" t="s">
        <v>2192</v>
      </c>
      <c r="B217" s="8" t="s">
        <v>2193</v>
      </c>
      <c r="C217" s="10" t="s">
        <v>1786</v>
      </c>
      <c r="D217" s="11" t="s">
        <v>2262</v>
      </c>
      <c r="E217" s="9" t="s">
        <v>2677</v>
      </c>
    </row>
    <row r="218" spans="1:5" ht="17" x14ac:dyDescent="0.2">
      <c r="A218" t="s">
        <v>1784</v>
      </c>
      <c r="B218" s="8" t="s">
        <v>2193</v>
      </c>
      <c r="C218" s="10" t="s">
        <v>1786</v>
      </c>
      <c r="D218" s="11" t="s">
        <v>2262</v>
      </c>
      <c r="E218" s="9" t="s">
        <v>2677</v>
      </c>
    </row>
    <row r="219" spans="1:5" ht="17" x14ac:dyDescent="0.2">
      <c r="A219" t="s">
        <v>2194</v>
      </c>
      <c r="B219" s="8" t="s">
        <v>2195</v>
      </c>
      <c r="C219" s="10" t="s">
        <v>1786</v>
      </c>
      <c r="D219" s="11" t="s">
        <v>2262</v>
      </c>
      <c r="E219" s="9" t="s">
        <v>2677</v>
      </c>
    </row>
    <row r="220" spans="1:5" ht="17" x14ac:dyDescent="0.2">
      <c r="A220" t="s">
        <v>2196</v>
      </c>
      <c r="B220" s="8" t="s">
        <v>2197</v>
      </c>
      <c r="C220" s="10" t="s">
        <v>1786</v>
      </c>
      <c r="D220" s="11" t="s">
        <v>2262</v>
      </c>
      <c r="E220" s="9" t="s">
        <v>2677</v>
      </c>
    </row>
    <row r="221" spans="1:5" ht="17" x14ac:dyDescent="0.2">
      <c r="A221" t="s">
        <v>2198</v>
      </c>
      <c r="B221" s="8" t="s">
        <v>2199</v>
      </c>
      <c r="C221" s="10" t="s">
        <v>1786</v>
      </c>
      <c r="D221" s="11" t="s">
        <v>2262</v>
      </c>
      <c r="E221" s="9" t="s">
        <v>2677</v>
      </c>
    </row>
    <row r="222" spans="1:5" ht="17" x14ac:dyDescent="0.2">
      <c r="A222" t="s">
        <v>2200</v>
      </c>
      <c r="B222" s="8" t="s">
        <v>2199</v>
      </c>
      <c r="C222" s="10" t="s">
        <v>1786</v>
      </c>
      <c r="D222" s="11" t="s">
        <v>2262</v>
      </c>
      <c r="E222" s="9" t="s">
        <v>2677</v>
      </c>
    </row>
    <row r="223" spans="1:5" ht="17" x14ac:dyDescent="0.2">
      <c r="A223" t="s">
        <v>2194</v>
      </c>
      <c r="B223" s="8" t="s">
        <v>2201</v>
      </c>
      <c r="C223" s="10" t="s">
        <v>1786</v>
      </c>
      <c r="D223" s="11" t="s">
        <v>2262</v>
      </c>
      <c r="E223" s="9" t="s">
        <v>2677</v>
      </c>
    </row>
    <row r="224" spans="1:5" ht="17" x14ac:dyDescent="0.2">
      <c r="A224" t="s">
        <v>2202</v>
      </c>
      <c r="B224" s="8" t="s">
        <v>2203</v>
      </c>
      <c r="C224" s="10" t="s">
        <v>1786</v>
      </c>
      <c r="D224" s="11" t="s">
        <v>2262</v>
      </c>
      <c r="E224" s="9" t="s">
        <v>2677</v>
      </c>
    </row>
    <row r="225" spans="1:5" ht="17" x14ac:dyDescent="0.2">
      <c r="A225" t="s">
        <v>2198</v>
      </c>
      <c r="B225" s="8" t="s">
        <v>2204</v>
      </c>
      <c r="C225" s="10" t="s">
        <v>1786</v>
      </c>
      <c r="D225" s="11" t="s">
        <v>2262</v>
      </c>
      <c r="E225" s="9" t="s">
        <v>2677</v>
      </c>
    </row>
    <row r="226" spans="1:5" ht="17" x14ac:dyDescent="0.2">
      <c r="A226" t="s">
        <v>2205</v>
      </c>
      <c r="B226" s="8" t="s">
        <v>2206</v>
      </c>
      <c r="C226" s="10" t="s">
        <v>1786</v>
      </c>
      <c r="D226" s="11" t="s">
        <v>2262</v>
      </c>
      <c r="E226" s="9" t="s">
        <v>2677</v>
      </c>
    </row>
    <row r="227" spans="1:5" ht="17" x14ac:dyDescent="0.2">
      <c r="A227" t="s">
        <v>2207</v>
      </c>
      <c r="B227" s="8" t="s">
        <v>2208</v>
      </c>
      <c r="C227" s="10" t="s">
        <v>1786</v>
      </c>
      <c r="D227" s="11" t="s">
        <v>2262</v>
      </c>
      <c r="E227" s="9" t="s">
        <v>2677</v>
      </c>
    </row>
    <row r="228" spans="1:5" ht="17" x14ac:dyDescent="0.2">
      <c r="A228" t="s">
        <v>2198</v>
      </c>
      <c r="B228" s="8" t="s">
        <v>2209</v>
      </c>
      <c r="C228" s="10" t="s">
        <v>1786</v>
      </c>
      <c r="D228" s="11" t="s">
        <v>2262</v>
      </c>
      <c r="E228" s="9" t="s">
        <v>2677</v>
      </c>
    </row>
    <row r="229" spans="1:5" ht="17" x14ac:dyDescent="0.2">
      <c r="A229" t="s">
        <v>2202</v>
      </c>
      <c r="B229" s="8" t="s">
        <v>2210</v>
      </c>
      <c r="C229" s="10" t="s">
        <v>1786</v>
      </c>
      <c r="D229" s="11" t="s">
        <v>2262</v>
      </c>
      <c r="E229" s="9" t="s">
        <v>2677</v>
      </c>
    </row>
    <row r="230" spans="1:5" ht="17" x14ac:dyDescent="0.2">
      <c r="A230" t="s">
        <v>2198</v>
      </c>
      <c r="B230" s="8" t="s">
        <v>2211</v>
      </c>
      <c r="C230" s="10" t="s">
        <v>1786</v>
      </c>
      <c r="D230" s="11" t="s">
        <v>2262</v>
      </c>
      <c r="E230" s="9" t="s">
        <v>2677</v>
      </c>
    </row>
  </sheetData>
  <autoFilter ref="A1:C230" xr:uid="{E55A64AC-874C-6B47-AC2A-81B254ECD3A0}"/>
  <hyperlinks>
    <hyperlink ref="A2" r:id="rId1" display="https://esljobmap.com/kocotutor/employment/jobpost/1322/change/?_changelist_filters=p%3D0" xr:uid="{CD879D3E-1056-0E47-A778-713B73F3A877}"/>
    <hyperlink ref="A3" r:id="rId2" display="https://esljobmap.com/kocotutor/employment/jobpost/1321/change/?_changelist_filters=p%3D0" xr:uid="{BF835314-DE04-D14A-A59C-E1E90E651DBD}"/>
    <hyperlink ref="A4" r:id="rId3" display="https://esljobmap.com/kocotutor/employment/jobpost/1320/change/?_changelist_filters=p%3D0" xr:uid="{CBD7D276-BE9C-C94F-89AC-A68E34FD941C}"/>
    <hyperlink ref="A5" r:id="rId4" display="https://esljobmap.com/kocotutor/employment/jobpost/1319/change/?_changelist_filters=p%3D0" xr:uid="{8B325A80-3B08-9B42-A1DD-D7FA6B7DF891}"/>
    <hyperlink ref="A6" r:id="rId5" display="https://esljobmap.com/kocotutor/employment/jobpost/1318/change/?_changelist_filters=p%3D0" xr:uid="{2B313868-F357-5F4A-8605-18291F4F8AA5}"/>
    <hyperlink ref="A7" r:id="rId6" display="https://esljobmap.com/kocotutor/employment/jobpost/1317/change/?_changelist_filters=p%3D0" xr:uid="{ABD8A5F0-7C19-BF41-BA52-4AFA8CC23BA4}"/>
    <hyperlink ref="A8" r:id="rId7" display="https://esljobmap.com/kocotutor/employment/jobpost/1316/change/?_changelist_filters=p%3D0" xr:uid="{24A1EB58-CE22-2A4D-83AC-6FEF3C6AC3DD}"/>
    <hyperlink ref="A9" r:id="rId8" display="https://esljobmap.com/kocotutor/employment/jobpost/1315/change/?_changelist_filters=p%3D0" xr:uid="{2D41087D-B944-214F-80B2-22A41DF06660}"/>
    <hyperlink ref="A10" r:id="rId9" display="https://esljobmap.com/kocotutor/employment/jobpost/1314/change/?_changelist_filters=p%3D0" xr:uid="{8F2B5FF9-E285-DB44-84D9-B71A94B6AE80}"/>
    <hyperlink ref="A11" r:id="rId10" display="https://esljobmap.com/kocotutor/employment/jobpost/1313/change/?_changelist_filters=p%3D0" xr:uid="{08EF48A7-FB20-1144-86DC-0CB2D8E2AF9B}"/>
    <hyperlink ref="A12" r:id="rId11" display="https://esljobmap.com/kocotutor/employment/jobpost/1312/change/?_changelist_filters=p%3D0" xr:uid="{2C82AD01-F824-974E-9804-69EF40179DEA}"/>
    <hyperlink ref="A13" r:id="rId12" display="https://esljobmap.com/kocotutor/employment/jobpost/1311/change/?_changelist_filters=p%3D0" xr:uid="{5869CACD-BA04-E849-9CA3-CD947D93118E}"/>
    <hyperlink ref="A14" r:id="rId13" display="https://esljobmap.com/kocotutor/employment/jobpost/1310/change/?_changelist_filters=p%3D0" xr:uid="{952A9209-0F43-FA40-BC47-2188AC25BDCF}"/>
    <hyperlink ref="A15" r:id="rId14" display="https://esljobmap.com/kocotutor/employment/jobpost/1309/change/?_changelist_filters=p%3D0" xr:uid="{934FBDE6-94E4-B147-B762-83D80B224C9F}"/>
    <hyperlink ref="A16" r:id="rId15" display="https://esljobmap.com/kocotutor/employment/jobpost/1307/change/?_changelist_filters=p%3D0" xr:uid="{61E00A99-60D4-A443-94BB-2755C56185C0}"/>
    <hyperlink ref="A17" r:id="rId16" display="https://esljobmap.com/kocotutor/employment/jobpost/1306/change/?_changelist_filters=p%3D0" xr:uid="{00B709B9-D659-2742-8369-B842C3D67FC7}"/>
    <hyperlink ref="A18" r:id="rId17" display="https://esljobmap.com/kocotutor/employment/jobpost/1305/change/?_changelist_filters=p%3D0" xr:uid="{5A2997CD-EDF7-B348-9ABC-7412166B4A20}"/>
    <hyperlink ref="A19" r:id="rId18" display="https://esljobmap.com/kocotutor/employment/jobpost/1304/change/?_changelist_filters=p%3D0" xr:uid="{CB601F58-4248-B248-932C-E97B2E1B4845}"/>
    <hyperlink ref="A20" r:id="rId19" display="https://esljobmap.com/kocotutor/employment/jobpost/1303/change/?_changelist_filters=p%3D0" xr:uid="{5A6D3562-8679-604E-A5F4-946DEDF19D59}"/>
    <hyperlink ref="A21" r:id="rId20" display="https://esljobmap.com/kocotutor/employment/jobpost/1302/change/?_changelist_filters=p%3D0" xr:uid="{A0A8C54F-420C-8B44-B403-FCCD8A41F02E}"/>
    <hyperlink ref="A22" r:id="rId21" display="https://esljobmap.com/kocotutor/employment/jobpost/1301/change/?_changelist_filters=p%3D0" xr:uid="{08B4D90A-73A1-9A46-9FE4-8C95D4FFE6E3}"/>
    <hyperlink ref="A23" r:id="rId22" display="https://esljobmap.com/kocotutor/employment/jobpost/1300/change/?_changelist_filters=p%3D0" xr:uid="{1156A60F-13EA-0247-B4F4-42DFAB678CD3}"/>
    <hyperlink ref="A24" r:id="rId23" display="https://esljobmap.com/kocotutor/employment/jobpost/1299/change/?_changelist_filters=p%3D0" xr:uid="{81AB67B2-BB9B-2149-AEA6-1EF791FD4436}"/>
    <hyperlink ref="A25" r:id="rId24" display="https://esljobmap.com/kocotutor/employment/jobpost/1298/change/?_changelist_filters=p%3D0" xr:uid="{E85839E5-C10B-B445-9A9D-7FD6DEA52906}"/>
    <hyperlink ref="A26" r:id="rId25" display="https://esljobmap.com/kocotutor/employment/jobpost/1297/change/?_changelist_filters=p%3D0" xr:uid="{9A50A387-F9B4-234A-9188-DE482DD8247C}"/>
    <hyperlink ref="A27" r:id="rId26" display="https://esljobmap.com/kocotutor/employment/jobpost/1296/change/?_changelist_filters=p%3D0" xr:uid="{EE593E73-7AA3-A949-AAD1-BEF1D5305765}"/>
    <hyperlink ref="A28" r:id="rId27" display="https://esljobmap.com/kocotutor/employment/jobpost/1295/change/?_changelist_filters=p%3D0" xr:uid="{B4A5F7D9-8512-674F-9FE6-3B02B2A82796}"/>
    <hyperlink ref="A29" r:id="rId28" display="https://esljobmap.com/kocotutor/employment/jobpost/1289/change/?_changelist_filters=p%3D0" xr:uid="{C6149B6A-06A4-8343-A253-24ACE29F05A3}"/>
    <hyperlink ref="A30" r:id="rId29" display="https://esljobmap.com/kocotutor/employment/jobpost/1288/change/?_changelist_filters=p%3D0" xr:uid="{8116BBED-1E22-724E-88AC-523053A4BDA2}"/>
    <hyperlink ref="A31" r:id="rId30" display="https://esljobmap.com/kocotutor/employment/jobpost/1287/change/?_changelist_filters=p%3D0" xr:uid="{85044012-DB24-FE46-9678-2F06EE93CD23}"/>
    <hyperlink ref="A32" r:id="rId31" display="https://esljobmap.com/kocotutor/employment/jobpost/1286/change/?_changelist_filters=p%3D0" xr:uid="{3ED2D152-7862-074D-B419-5F03B457CC41}"/>
    <hyperlink ref="A33" r:id="rId32" display="https://esljobmap.com/kocotutor/employment/jobpost/1285/change/?_changelist_filters=p%3D0" xr:uid="{21E61FE1-35AC-4048-89D2-F27492B7C22E}"/>
    <hyperlink ref="A34" r:id="rId33" display="https://esljobmap.com/kocotutor/employment/jobpost/1284/change/?_changelist_filters=p%3D0" xr:uid="{2995C309-9EED-ED44-9281-F84B060ABD55}"/>
    <hyperlink ref="A35" r:id="rId34" display="https://esljobmap.com/kocotutor/employment/jobpost/1283/change/?_changelist_filters=p%3D0" xr:uid="{A4C7437E-2D3B-4D40-AFCB-9018F7874F9E}"/>
    <hyperlink ref="A36" r:id="rId35" display="https://esljobmap.com/kocotutor/employment/jobpost/1282/change/?_changelist_filters=p%3D0" xr:uid="{E4947AB7-8147-2146-922B-F2511E08FCD3}"/>
    <hyperlink ref="A37" r:id="rId36" display="https://esljobmap.com/kocotutor/employment/jobpost/1281/change/?_changelist_filters=p%3D0" xr:uid="{0718EDF3-511F-394A-A004-C3424F4477B8}"/>
    <hyperlink ref="A38" r:id="rId37" display="https://esljobmap.com/kocotutor/employment/jobpost/1280/change/?_changelist_filters=p%3D0" xr:uid="{87B40E33-DAE3-C947-9B05-6E03D7C063AB}"/>
    <hyperlink ref="A39" r:id="rId38" display="https://esljobmap.com/kocotutor/employment/jobpost/1279/change/?_changelist_filters=p%3D0" xr:uid="{A74C8E0A-1F70-D644-A5C2-8F7475FF9FCE}"/>
    <hyperlink ref="A40" r:id="rId39" display="https://esljobmap.com/kocotutor/employment/jobpost/1278/change/?_changelist_filters=p%3D0" xr:uid="{2B2727B5-238F-DE4D-87D5-C88135286148}"/>
    <hyperlink ref="A41" r:id="rId40" display="https://esljobmap.com/kocotutor/employment/jobpost/1277/change/?_changelist_filters=p%3D0" xr:uid="{EF268111-9FEB-9548-8125-C8CF05CA25DA}"/>
    <hyperlink ref="A42" r:id="rId41" display="https://esljobmap.com/kocotutor/employment/jobpost/1276/change/?_changelist_filters=p%3D0" xr:uid="{AA0C9004-5CEF-E14C-876D-2DA6FA037A0B}"/>
    <hyperlink ref="A43" r:id="rId42" display="https://esljobmap.com/kocotutor/employment/jobpost/1275/change/?_changelist_filters=p%3D0" xr:uid="{CE009CC4-88BB-6B4D-B057-FB166B98C883}"/>
    <hyperlink ref="A44" r:id="rId43" display="https://esljobmap.com/kocotutor/employment/jobpost/1274/change/?_changelist_filters=p%3D0" xr:uid="{9A057CCC-9585-CE4A-91C6-406E88098BAF}"/>
    <hyperlink ref="A45" r:id="rId44" display="https://esljobmap.com/kocotutor/employment/jobpost/1273/change/?_changelist_filters=p%3D0" xr:uid="{E7388074-6638-9A43-BC04-ACBB0C293FBC}"/>
    <hyperlink ref="A46" r:id="rId45" display="https://esljobmap.com/kocotutor/employment/jobpost/1272/change/?_changelist_filters=p%3D0" xr:uid="{ED314A9D-6518-3246-A9D9-0C50BA4A90EF}"/>
    <hyperlink ref="A47" r:id="rId46" display="https://esljobmap.com/kocotutor/employment/jobpost/1271/change/?_changelist_filters=p%3D0" xr:uid="{B72F9206-3FFF-6A4D-B7CA-8A6AE28B8173}"/>
    <hyperlink ref="A48" r:id="rId47" display="https://esljobmap.com/kocotutor/employment/jobpost/1270/change/?_changelist_filters=p%3D0" xr:uid="{1FE814E1-8A63-D74C-82BA-8C3051573B1C}"/>
    <hyperlink ref="A49" r:id="rId48" display="https://esljobmap.com/kocotutor/employment/jobpost/1269/change/?_changelist_filters=p%3D0" xr:uid="{4EC151D6-D682-D24B-B01D-06698835151C}"/>
    <hyperlink ref="A50" r:id="rId49" display="https://esljobmap.com/kocotutor/employment/jobpost/1268/change/?_changelist_filters=p%3D0" xr:uid="{7B870947-87CB-E14A-9F9B-EDC1E8D5643B}"/>
    <hyperlink ref="A51" r:id="rId50" display="https://esljobmap.com/kocotutor/employment/jobpost/1267/change/?_changelist_filters=p%3D0" xr:uid="{A2BD4EE7-7633-2F4D-9C37-5378A7D5C075}"/>
    <hyperlink ref="A52" r:id="rId51" display="https://esljobmap.com/kocotutor/employment/jobpost/1266/change/?_changelist_filters=p%3D0" xr:uid="{942E3131-1221-3C44-9732-3BF9B79171D3}"/>
    <hyperlink ref="A53" r:id="rId52" display="https://esljobmap.com/kocotutor/employment/jobpost/1265/change/?_changelist_filters=p%3D0" xr:uid="{59A05ADA-6FCE-0A4F-8B84-AA78D0D90338}"/>
    <hyperlink ref="A54" r:id="rId53" display="https://esljobmap.com/kocotutor/employment/jobpost/1264/change/?_changelist_filters=p%3D0" xr:uid="{9480B823-0B54-4148-B104-5E1193B8D76A}"/>
    <hyperlink ref="A55" r:id="rId54" display="https://esljobmap.com/kocotutor/employment/jobpost/1263/change/?_changelist_filters=p%3D0" xr:uid="{F6F03F50-C819-614E-8616-286FC88E27EC}"/>
    <hyperlink ref="A56" r:id="rId55" display="https://esljobmap.com/kocotutor/employment/jobpost/1262/change/?_changelist_filters=p%3D0" xr:uid="{69BD0AE3-A448-F94E-B7F0-0E9E97E6C15E}"/>
    <hyperlink ref="A57" r:id="rId56" display="https://esljobmap.com/kocotutor/employment/jobpost/1261/change/?_changelist_filters=p%3D0" xr:uid="{8F559D14-25D2-E54D-B522-A15B5555E3D5}"/>
    <hyperlink ref="A58" r:id="rId57" display="https://esljobmap.com/kocotutor/employment/jobpost/1260/change/?_changelist_filters=p%3D0" xr:uid="{E6CB4092-DDF1-8546-9176-4FFA18AAD38B}"/>
    <hyperlink ref="A59" r:id="rId58" display="https://esljobmap.com/kocotutor/employment/jobpost/1259/change/?_changelist_filters=p%3D0" xr:uid="{1D0D3CDD-DDCB-B044-BF1A-4174D25F3D4A}"/>
    <hyperlink ref="A60" r:id="rId59" display="https://esljobmap.com/kocotutor/employment/jobpost/1258/change/?_changelist_filters=p%3D0" xr:uid="{0E400C3B-6608-6D45-A752-BDE0C20E70AF}"/>
    <hyperlink ref="A61" r:id="rId60" display="https://esljobmap.com/kocotutor/employment/jobpost/1257/change/?_changelist_filters=p%3D0" xr:uid="{074A7848-3372-2545-8632-13C939081447}"/>
    <hyperlink ref="A62" r:id="rId61" display="https://esljobmap.com/kocotutor/employment/jobpost/1256/change/?_changelist_filters=p%3D0" xr:uid="{FF0DA539-0822-DA4F-B269-0D14E5A97193}"/>
    <hyperlink ref="A63" r:id="rId62" display="https://esljobmap.com/kocotutor/employment/jobpost/1255/change/?_changelist_filters=p%3D0" xr:uid="{D8F84E38-13AA-EE4B-BF18-AF5D58C34948}"/>
    <hyperlink ref="A64" r:id="rId63" display="https://esljobmap.com/kocotutor/employment/jobpost/1254/change/?_changelist_filters=p%3D0" xr:uid="{7F7192B5-5569-E94F-91E4-5405D03DEBB6}"/>
    <hyperlink ref="A65" r:id="rId64" display="https://esljobmap.com/kocotutor/employment/jobpost/1253/change/?_changelist_filters=p%3D0" xr:uid="{1146C4E0-54D1-AB4B-B3F2-D8A5776E92A0}"/>
    <hyperlink ref="A66" r:id="rId65" display="https://esljobmap.com/kocotutor/employment/jobpost/1252/change/?_changelist_filters=p%3D0" xr:uid="{C8037F86-D1B1-6841-B17D-7BF160B43753}"/>
    <hyperlink ref="A67" r:id="rId66" display="https://esljobmap.com/kocotutor/employment/jobpost/1251/change/?_changelist_filters=p%3D0" xr:uid="{3E3947EC-8CC7-2C41-8FE2-4224C6D2CC1C}"/>
    <hyperlink ref="A68" r:id="rId67" display="https://esljobmap.com/kocotutor/employment/jobpost/1250/change/?_changelist_filters=p%3D0" xr:uid="{D849FD47-60C8-D64A-ABA2-002DA4D9F7DF}"/>
    <hyperlink ref="A69" r:id="rId68" display="https://esljobmap.com/kocotutor/employment/jobpost/1249/change/?_changelist_filters=p%3D0" xr:uid="{5310AAAC-79E4-A141-8EA6-A8185F5ABFCD}"/>
    <hyperlink ref="A70" r:id="rId69" display="https://esljobmap.com/kocotutor/employment/jobpost/1248/change/?_changelist_filters=p%3D0" xr:uid="{6CF039C6-6F34-1449-9ADE-61FFADF30828}"/>
    <hyperlink ref="A71" r:id="rId70" display="https://esljobmap.com/kocotutor/employment/jobpost/1247/change/?_changelist_filters=p%3D0" xr:uid="{65F0B64B-15AE-044A-8D6E-88362E175408}"/>
    <hyperlink ref="A72" r:id="rId71" display="https://esljobmap.com/kocotutor/employment/jobpost/1246/change/?_changelist_filters=p%3D0" xr:uid="{D9D10C27-4E32-AF4D-881E-06CB94F7041B}"/>
    <hyperlink ref="A73" r:id="rId72" display="https://esljobmap.com/kocotutor/employment/jobpost/1245/change/?_changelist_filters=p%3D0" xr:uid="{F2D490F4-2587-8849-9C16-B46A812FD122}"/>
    <hyperlink ref="A74" r:id="rId73" display="https://esljobmap.com/kocotutor/employment/jobpost/1244/change/?_changelist_filters=p%3D0" xr:uid="{5AF5E99C-9B35-614D-BCF5-CF196642419E}"/>
    <hyperlink ref="A75" r:id="rId74" display="https://esljobmap.com/kocotutor/employment/jobpost/1243/change/?_changelist_filters=p%3D0" xr:uid="{676404D3-7268-3540-94D3-99D84378A671}"/>
    <hyperlink ref="A76" r:id="rId75" display="https://esljobmap.com/kocotutor/employment/jobpost/1242/change/?_changelist_filters=p%3D0" xr:uid="{41B361A7-DAEE-5F46-B876-0C39DCADAC98}"/>
    <hyperlink ref="A77" r:id="rId76" display="https://esljobmap.com/kocotutor/employment/jobpost/1241/change/?_changelist_filters=p%3D0" xr:uid="{8FDFD770-E830-5845-BC1D-D90FEFCEEB23}"/>
    <hyperlink ref="A78" r:id="rId77" display="https://esljobmap.com/kocotutor/employment/jobpost/1240/change/?_changelist_filters=p%3D0" xr:uid="{C3751EF4-0CB2-A74B-9B29-18A4AD3D6522}"/>
    <hyperlink ref="A79" r:id="rId78" display="https://esljobmap.com/kocotutor/employment/jobpost/1239/change/?_changelist_filters=p%3D0" xr:uid="{A8F2EC91-278D-8540-868A-204DB289674B}"/>
    <hyperlink ref="A80" r:id="rId79" display="https://esljobmap.com/kocotutor/employment/jobpost/1238/change/?_changelist_filters=p%3D0" xr:uid="{BB4D4345-477B-2943-97BF-D7328C5E2C81}"/>
    <hyperlink ref="A81" r:id="rId80" display="https://esljobmap.com/kocotutor/employment/jobpost/1237/change/?_changelist_filters=p%3D0" xr:uid="{50D7560A-30E8-9D45-A001-E73AAD5AEFF1}"/>
    <hyperlink ref="A82" r:id="rId81" display="https://esljobmap.com/kocotutor/employment/jobpost/1236/change/?_changelist_filters=p%3D0" xr:uid="{5C268A8B-5DAB-1B49-A5F5-B709162EF024}"/>
    <hyperlink ref="A83" r:id="rId82" display="https://esljobmap.com/kocotutor/employment/jobpost/1235/change/?_changelist_filters=p%3D0" xr:uid="{F4CCDF68-5B4D-C141-ACEE-094452817E1D}"/>
    <hyperlink ref="A84" r:id="rId83" display="https://esljobmap.com/kocotutor/employment/jobpost/1234/change/?_changelist_filters=p%3D0" xr:uid="{B0F2CF6E-F04A-C84F-B220-744C50F11E4C}"/>
    <hyperlink ref="A85" r:id="rId84" display="https://esljobmap.com/kocotutor/employment/jobpost/1233/change/?_changelist_filters=p%3D0" xr:uid="{DA82C174-1E52-D54A-83B5-61163A297444}"/>
    <hyperlink ref="A86" r:id="rId85" display="https://esljobmap.com/kocotutor/employment/jobpost/1232/change/?_changelist_filters=p%3D0" xr:uid="{AF9D400A-89E5-3F4F-8C23-F7A687335595}"/>
    <hyperlink ref="A87" r:id="rId86" display="https://esljobmap.com/kocotutor/employment/jobpost/1231/change/?_changelist_filters=p%3D0" xr:uid="{153B3A4A-10E6-3A43-98DC-CD339173F437}"/>
    <hyperlink ref="A88" r:id="rId87" display="https://esljobmap.com/kocotutor/employment/jobpost/1230/change/?_changelist_filters=p%3D0" xr:uid="{A5977E7B-F65F-964B-AAF8-D591F08A9CBD}"/>
    <hyperlink ref="A89" r:id="rId88" display="https://esljobmap.com/kocotutor/employment/jobpost/1229/change/?_changelist_filters=p%3D0" xr:uid="{794C6FBE-F020-224D-9C41-83535EE8952F}"/>
    <hyperlink ref="A90" r:id="rId89" display="https://esljobmap.com/kocotutor/employment/jobpost/1228/change/?_changelist_filters=p%3D0" xr:uid="{B7A7D79F-FB9E-1649-89DC-FCCD5C66E444}"/>
    <hyperlink ref="A91" r:id="rId90" display="https://esljobmap.com/kocotutor/employment/jobpost/1227/change/?_changelist_filters=p%3D0" xr:uid="{F07B8FD2-BDEC-7D47-8996-FA107BA09EC2}"/>
    <hyperlink ref="A92" r:id="rId91" display="https://esljobmap.com/kocotutor/employment/jobpost/1226/change/?_changelist_filters=p%3D0" xr:uid="{7C7CA187-CD4A-9F49-B993-4FFD16B848FF}"/>
    <hyperlink ref="A93" r:id="rId92" display="https://esljobmap.com/kocotutor/employment/jobpost/1225/change/?_changelist_filters=p%3D0" xr:uid="{F2609C89-3E5C-1447-B1E2-64C62C384BCC}"/>
    <hyperlink ref="A94" r:id="rId93" display="https://esljobmap.com/kocotutor/employment/jobpost/1224/change/?_changelist_filters=p%3D0" xr:uid="{B2D63ED0-71C4-C34B-97C3-CE050A4702E1}"/>
    <hyperlink ref="A95" r:id="rId94" display="https://esljobmap.com/kocotutor/employment/jobpost/1223/change/?_changelist_filters=p%3D0" xr:uid="{B71B730A-786D-9C4E-981A-D59139E7E970}"/>
    <hyperlink ref="A96" r:id="rId95" display="https://esljobmap.com/kocotutor/employment/jobpost/1222/change/?_changelist_filters=p%3D0" xr:uid="{AA98E13E-2675-204B-B221-CA66C655466B}"/>
    <hyperlink ref="A97" r:id="rId96" display="https://esljobmap.com/kocotutor/employment/jobpost/1221/change/?_changelist_filters=p%3D0" xr:uid="{CFA966CD-8A5F-094D-865E-7305090EC787}"/>
    <hyperlink ref="A98" r:id="rId97" display="https://esljobmap.com/kocotutor/employment/jobpost/1220/change/?_changelist_filters=p%3D1" xr:uid="{EED01274-EC1F-D349-B1C4-BA6D8D63D0BA}"/>
    <hyperlink ref="A99" r:id="rId98" display="https://esljobmap.com/kocotutor/employment/jobpost/1219/change/?_changelist_filters=p%3D1" xr:uid="{34468B5A-46C5-AD43-AE22-B1404A8FDDD8}"/>
    <hyperlink ref="A100" r:id="rId99" display="https://esljobmap.com/kocotutor/employment/jobpost/1218/change/?_changelist_filters=p%3D1" xr:uid="{86F843CB-93E9-4E4B-A71D-C70BC0E624B5}"/>
    <hyperlink ref="A101" r:id="rId100" display="https://esljobmap.com/kocotutor/employment/jobpost/1217/change/?_changelist_filters=p%3D1" xr:uid="{6FAFF4BF-CA6A-784D-B0B9-20E648CB6D89}"/>
    <hyperlink ref="A102" r:id="rId101" display="https://esljobmap.com/kocotutor/employment/jobpost/1216/change/?_changelist_filters=p%3D1" xr:uid="{F176400D-C5D1-3244-863D-E75C7AFCB2E8}"/>
    <hyperlink ref="A103" r:id="rId102" display="https://esljobmap.com/kocotutor/employment/jobpost/1215/change/?_changelist_filters=p%3D1" xr:uid="{E793B30F-7BC3-1F4C-B942-39C203B4CB34}"/>
    <hyperlink ref="A104" r:id="rId103" display="https://esljobmap.com/kocotutor/employment/jobpost/1214/change/?_changelist_filters=p%3D1" xr:uid="{98C90E89-382A-5946-AA99-3C030D4EBA06}"/>
    <hyperlink ref="A105" r:id="rId104" display="https://esljobmap.com/kocotutor/employment/jobpost/1213/change/?_changelist_filters=p%3D1" xr:uid="{86504E81-0771-0E46-93D6-49EFB9FF562A}"/>
    <hyperlink ref="A106" r:id="rId105" display="https://esljobmap.com/kocotutor/employment/jobpost/1212/change/?_changelist_filters=p%3D1" xr:uid="{CF975F99-8BAF-8C48-9DA6-F278B2B66350}"/>
    <hyperlink ref="A107" r:id="rId106" display="https://esljobmap.com/kocotutor/employment/jobpost/1211/change/?_changelist_filters=p%3D1" xr:uid="{C03B39CD-FBF2-5D4E-8F9F-1753D5EBA4F7}"/>
    <hyperlink ref="A108" r:id="rId107" display="https://esljobmap.com/kocotutor/employment/jobpost/1210/change/?_changelist_filters=p%3D1" xr:uid="{9B613FB2-DD1D-8446-A9A7-08FA26E9D173}"/>
    <hyperlink ref="A109" r:id="rId108" display="https://esljobmap.com/kocotutor/employment/jobpost/1209/change/?_changelist_filters=p%3D1" xr:uid="{BDF38D8D-B2B5-064C-9701-52C2D5DAF9B0}"/>
    <hyperlink ref="A110" r:id="rId109" display="https://esljobmap.com/kocotutor/employment/jobpost/1208/change/?_changelist_filters=p%3D1" xr:uid="{43B8B2F6-DA04-964F-95D0-93AEEAC1D5EA}"/>
    <hyperlink ref="A111" r:id="rId110" display="https://esljobmap.com/kocotutor/employment/jobpost/1207/change/?_changelist_filters=p%3D1" xr:uid="{FD8B87C0-DDD3-C54C-87EA-70BA2DE6C9F5}"/>
    <hyperlink ref="A112" r:id="rId111" display="https://esljobmap.com/kocotutor/employment/jobpost/1206/change/?_changelist_filters=p%3D1" xr:uid="{0BF6656C-961D-1F4B-AB17-4787ADC0B598}"/>
    <hyperlink ref="A113" r:id="rId112" display="https://esljobmap.com/kocotutor/employment/jobpost/1205/change/?_changelist_filters=p%3D1" xr:uid="{7CC2C28E-1AC2-A24D-B057-630072824CF4}"/>
    <hyperlink ref="A114" r:id="rId113" display="https://esljobmap.com/kocotutor/employment/jobpost/1204/change/?_changelist_filters=p%3D1" xr:uid="{C50D21F1-2D6B-CC45-B58C-FF547BC8C957}"/>
    <hyperlink ref="A115" r:id="rId114" display="https://esljobmap.com/kocotutor/employment/jobpost/1203/change/?_changelist_filters=p%3D1" xr:uid="{87194BD5-F1DF-0A49-AA0E-0592BDA3503C}"/>
    <hyperlink ref="A116" r:id="rId115" display="https://esljobmap.com/kocotutor/employment/jobpost/1202/change/?_changelist_filters=p%3D1" xr:uid="{8284C852-1966-0E48-9A44-58CABE8E5360}"/>
    <hyperlink ref="A117" r:id="rId116" display="https://esljobmap.com/kocotutor/employment/jobpost/1201/change/?_changelist_filters=p%3D1" xr:uid="{8EBAC554-4633-9F41-AF7A-B70EDA2470D4}"/>
    <hyperlink ref="A118" r:id="rId117" display="https://esljobmap.com/kocotutor/employment/jobpost/1200/change/?_changelist_filters=p%3D1" xr:uid="{B3468A6E-AC02-C040-9A05-38341811F585}"/>
    <hyperlink ref="A119" r:id="rId118" display="https://esljobmap.com/kocotutor/employment/jobpost/1199/change/?_changelist_filters=p%3D1" xr:uid="{F5F23FCE-37B4-BB4D-826D-95BF340E3A35}"/>
    <hyperlink ref="A120" r:id="rId119" display="https://esljobmap.com/kocotutor/employment/jobpost/1198/change/?_changelist_filters=p%3D1" xr:uid="{B27A1D69-8443-BA42-A33F-5F40E5A9CC3F}"/>
    <hyperlink ref="A121" r:id="rId120" display="https://esljobmap.com/kocotutor/employment/jobpost/1197/change/?_changelist_filters=p%3D1" xr:uid="{6C31936B-A5A5-CF4B-B3CD-75EE924664CE}"/>
    <hyperlink ref="A122" r:id="rId121" display="https://esljobmap.com/kocotutor/employment/jobpost/1195/change/?_changelist_filters=p%3D1" xr:uid="{7482680C-5B00-3A4D-85B3-1179DCAD9394}"/>
    <hyperlink ref="A123" r:id="rId122" display="https://esljobmap.com/kocotutor/employment/jobpost/1193/change/?_changelist_filters=p%3D1" xr:uid="{6629B94F-6849-2342-88BA-C54610810E7F}"/>
    <hyperlink ref="A124" r:id="rId123" display="https://esljobmap.com/kocotutor/employment/jobpost/1192/change/?_changelist_filters=p%3D1" xr:uid="{3A1ED5C3-ABEC-AC4A-9D6E-368B480ED8EC}"/>
    <hyperlink ref="A125" r:id="rId124" display="https://esljobmap.com/kocotutor/employment/jobpost/1191/change/?_changelist_filters=p%3D1" xr:uid="{37DE7277-F3AA-B648-8AD5-E7A759E6F0BA}"/>
    <hyperlink ref="A126" r:id="rId125" display="https://esljobmap.com/kocotutor/employment/jobpost/1189/change/?_changelist_filters=p%3D1" xr:uid="{27BF4501-7517-F049-A6D2-FB11D057CB9B}"/>
    <hyperlink ref="A127" r:id="rId126" display="https://esljobmap.com/kocotutor/employment/jobpost/1186/change/?_changelist_filters=p%3D1" xr:uid="{9982FB7F-4827-5643-9C8F-52E35194B3A6}"/>
    <hyperlink ref="A128" r:id="rId127" display="https://esljobmap.com/kocotutor/employment/jobpost/1183/change/?_changelist_filters=p%3D1" xr:uid="{D3DF4108-348F-6A4B-9EB4-F210BB240042}"/>
    <hyperlink ref="A129" r:id="rId128" display="https://esljobmap.com/kocotutor/employment/jobpost/1182/change/?_changelist_filters=p%3D1" xr:uid="{1AC26A81-DCAC-1B49-86F7-475C1DF4FC86}"/>
    <hyperlink ref="A130" r:id="rId129" display="https://esljobmap.com/kocotutor/employment/jobpost/1180/change/?_changelist_filters=p%3D1" xr:uid="{649D1725-FB8D-3A49-ABEE-44B61E6341F5}"/>
    <hyperlink ref="A131" r:id="rId130" display="https://esljobmap.com/kocotutor/employment/jobpost/1179/change/?_changelist_filters=p%3D1" xr:uid="{F6DC8DF6-D24D-4E49-85B9-640BBD17F26F}"/>
    <hyperlink ref="A132" r:id="rId131" display="https://esljobmap.com/kocotutor/employment/jobpost/1178/change/?_changelist_filters=p%3D1" xr:uid="{B2BA7C9B-788C-8949-A762-24E217F5E6AC}"/>
    <hyperlink ref="A133" r:id="rId132" display="https://esljobmap.com/kocotutor/employment/jobpost/1164/change/?_changelist_filters=p%3D1" xr:uid="{487D4250-4134-2B44-BC11-8A73F77C0F41}"/>
    <hyperlink ref="A134" r:id="rId133" display="https://esljobmap.com/kocotutor/employment/jobpost/1162/change/?_changelist_filters=p%3D1" xr:uid="{FCCD2664-0708-7141-95C2-3B5A9427A090}"/>
    <hyperlink ref="A135" r:id="rId134" display="https://esljobmap.com/kocotutor/employment/jobpost/1161/change/?_changelist_filters=p%3D1" xr:uid="{FD2E8907-8227-C641-8EB2-B8150EA40B07}"/>
    <hyperlink ref="A136" r:id="rId135" display="https://esljobmap.com/kocotutor/employment/jobpost/1157/change/?_changelist_filters=p%3D1" xr:uid="{6F0E1ED5-41E3-C944-93A8-B6D2E9D0934E}"/>
    <hyperlink ref="A137" r:id="rId136" display="https://esljobmap.com/kocotutor/employment/jobpost/1154/change/?_changelist_filters=p%3D1" xr:uid="{67644346-9EA5-9C49-813D-B777832896A2}"/>
    <hyperlink ref="A138" r:id="rId137" display="https://esljobmap.com/kocotutor/employment/jobpost/1153/change/?_changelist_filters=p%3D1" xr:uid="{3E8E846F-B31B-CC40-B217-658B58DF328E}"/>
    <hyperlink ref="A139" r:id="rId138" display="https://esljobmap.com/kocotutor/employment/jobpost/1151/change/?_changelist_filters=p%3D1" xr:uid="{2A63DF67-EB74-DA41-9C09-8CE441EDA250}"/>
    <hyperlink ref="A140" r:id="rId139" display="https://esljobmap.com/kocotutor/employment/jobpost/1150/change/?_changelist_filters=p%3D1" xr:uid="{6A41C6E5-E21E-CF4D-857D-FA48CC0DB4E5}"/>
    <hyperlink ref="A141" r:id="rId140" display="https://esljobmap.com/kocotutor/employment/jobpost/1148/change/?_changelist_filters=p%3D1" xr:uid="{76A820B0-8E43-2245-9681-3243B959BAFA}"/>
    <hyperlink ref="A142" r:id="rId141" display="https://esljobmap.com/kocotutor/employment/jobpost/1146/change/?_changelist_filters=p%3D1" xr:uid="{D551D5F3-5BD6-7C4C-AD8E-9D12A9AE8334}"/>
    <hyperlink ref="A143" r:id="rId142" display="https://esljobmap.com/kocotutor/employment/jobpost/1145/change/?_changelist_filters=p%3D1" xr:uid="{34995820-7B67-F341-9C76-7DC9A9AE315C}"/>
    <hyperlink ref="A144" r:id="rId143" display="https://esljobmap.com/kocotutor/employment/jobpost/1144/change/?_changelist_filters=p%3D1" xr:uid="{1AA4DCED-1129-CC4D-83B8-37D63264E4C4}"/>
    <hyperlink ref="A145" r:id="rId144" display="https://esljobmap.com/kocotutor/employment/jobpost/1139/change/?_changelist_filters=p%3D1" xr:uid="{B310F430-0AB9-8348-A663-C357D3131340}"/>
    <hyperlink ref="A146" r:id="rId145" display="https://esljobmap.com/kocotutor/employment/jobpost/1138/change/?_changelist_filters=p%3D1" xr:uid="{F5D8159F-CB7E-4347-9323-9A70BD662628}"/>
    <hyperlink ref="A147" r:id="rId146" display="https://esljobmap.com/kocotutor/employment/jobpost/1137/change/?_changelist_filters=p%3D1" xr:uid="{CF482C74-E636-8F4A-B011-2D01B6404382}"/>
    <hyperlink ref="A148" r:id="rId147" display="https://esljobmap.com/kocotutor/employment/jobpost/1136/change/?_changelist_filters=p%3D1" xr:uid="{ADD7F133-121F-394F-86AE-8872BCEDCF1B}"/>
    <hyperlink ref="A149" r:id="rId148" display="https://esljobmap.com/kocotutor/employment/jobpost/1135/change/?_changelist_filters=p%3D1" xr:uid="{2C578F1C-BCBB-8E49-B9AF-F4383DD84EE8}"/>
    <hyperlink ref="A150" r:id="rId149" display="https://esljobmap.com/kocotutor/employment/jobpost/1134/change/?_changelist_filters=p%3D1" xr:uid="{232670C1-02B0-3F4D-849D-B2E6C0075CCD}"/>
    <hyperlink ref="A151" r:id="rId150" display="https://esljobmap.com/kocotutor/employment/jobpost/1133/change/?_changelist_filters=p%3D1" xr:uid="{6ED0E84C-E5CF-8648-84E7-CEA3CD2DB3B3}"/>
    <hyperlink ref="A152" r:id="rId151" display="https://esljobmap.com/kocotutor/employment/jobpost/1132/change/?_changelist_filters=p%3D1" xr:uid="{C37C3E39-A3D6-EA41-8A74-54BEB15152C4}"/>
    <hyperlink ref="A153" r:id="rId152" display="https://esljobmap.com/kocotutor/employment/jobpost/1131/change/?_changelist_filters=p%3D1" xr:uid="{4FDFE7B0-195F-B645-BAEB-BAB68E03B45E}"/>
    <hyperlink ref="A154" r:id="rId153" display="https://esljobmap.com/kocotutor/employment/jobpost/1130/change/?_changelist_filters=p%3D1" xr:uid="{9110D505-5086-9F4A-8E3A-A6F321CE9D62}"/>
    <hyperlink ref="A155" r:id="rId154" display="https://esljobmap.com/kocotutor/employment/jobpost/1129/change/?_changelist_filters=p%3D1" xr:uid="{7F0FECB2-0472-A74E-B3EC-7D0F094F232A}"/>
    <hyperlink ref="A156" r:id="rId155" display="https://esljobmap.com/kocotutor/employment/jobpost/1128/change/?_changelist_filters=p%3D1" xr:uid="{4F3A8AB1-65A4-D94F-9241-9FE3B3E53699}"/>
    <hyperlink ref="A157" r:id="rId156" display="https://esljobmap.com/kocotutor/employment/jobpost/1127/change/?_changelist_filters=p%3D1" xr:uid="{02B6AB79-EB74-434A-813D-CBF583BAFBCB}"/>
    <hyperlink ref="A158" r:id="rId157" display="https://esljobmap.com/kocotutor/employment/jobpost/1126/change/?_changelist_filters=p%3D1" xr:uid="{0900C4F2-E96C-4446-B49A-1B318C3BDFBE}"/>
    <hyperlink ref="A159" r:id="rId158" display="https://esljobmap.com/kocotutor/employment/jobpost/1125/change/?_changelist_filters=p%3D1" xr:uid="{F4578B92-235D-9C43-96F9-505C9A6E9FAC}"/>
    <hyperlink ref="A160" r:id="rId159" display="https://esljobmap.com/kocotutor/employment/jobpost/1124/change/?_changelist_filters=p%3D1" xr:uid="{2E89D4D5-6B52-1740-B849-1B1A2794B874}"/>
    <hyperlink ref="A161" r:id="rId160" display="https://esljobmap.com/kocotutor/employment/jobpost/1123/change/?_changelist_filters=p%3D1" xr:uid="{1C9C4417-A9E9-CD4D-BF6B-A801A1F3AE56}"/>
    <hyperlink ref="A162" r:id="rId161" display="https://esljobmap.com/kocotutor/employment/jobpost/1122/change/?_changelist_filters=p%3D1" xr:uid="{0CAD4293-D0CB-5541-B9A6-C858CEC6E465}"/>
    <hyperlink ref="A163" r:id="rId162" display="https://esljobmap.com/kocotutor/employment/jobpost/1121/change/?_changelist_filters=p%3D1" xr:uid="{615CD6F5-91C7-E149-BBEA-A826662F82EB}"/>
    <hyperlink ref="A164" r:id="rId163" display="https://esljobmap.com/kocotutor/employment/jobpost/1120/change/?_changelist_filters=p%3D1" xr:uid="{6381B3A3-9FEC-B341-BDEC-4C57A0835CC3}"/>
    <hyperlink ref="A165" r:id="rId164" display="https://esljobmap.com/kocotutor/employment/jobpost/1119/change/?_changelist_filters=p%3D1" xr:uid="{4243ABD3-1708-934D-9F14-F37E7C662BB1}"/>
    <hyperlink ref="A166" r:id="rId165" display="https://esljobmap.com/kocotutor/employment/jobpost/1118/change/?_changelist_filters=p%3D1" xr:uid="{B305059B-3E2C-E044-B66D-FF465324C0AD}"/>
    <hyperlink ref="A167" r:id="rId166" display="https://esljobmap.com/kocotutor/employment/jobpost/1117/change/?_changelist_filters=p%3D1" xr:uid="{89A166D0-1B75-F44F-BCF0-6A0DD186F755}"/>
    <hyperlink ref="A168" r:id="rId167" display="https://esljobmap.com/kocotutor/employment/jobpost/1116/change/?_changelist_filters=p%3D1" xr:uid="{4051FCA2-D4C4-E04C-A418-C64614DB489F}"/>
    <hyperlink ref="A169" r:id="rId168" display="https://esljobmap.com/kocotutor/employment/jobpost/1115/change/?_changelist_filters=p%3D1" xr:uid="{1967FCB9-202F-1C46-97B6-EFBBA4A76226}"/>
    <hyperlink ref="A170" r:id="rId169" display="https://esljobmap.com/kocotutor/employment/jobpost/1114/change/?_changelist_filters=p%3D1" xr:uid="{4860E01C-5156-254F-B60C-3863BC6BE71A}"/>
    <hyperlink ref="A171" r:id="rId170" display="https://esljobmap.com/kocotutor/employment/jobpost/1113/change/?_changelist_filters=p%3D1" xr:uid="{F1BF5F59-AB72-A247-A7C5-041EF3167E4F}"/>
    <hyperlink ref="A172" r:id="rId171" display="https://esljobmap.com/kocotutor/employment/jobpost/1112/change/?_changelist_filters=p%3D1" xr:uid="{AF6B1381-4315-8541-8C9B-69E22BFA22BB}"/>
    <hyperlink ref="A173" r:id="rId172" display="https://esljobmap.com/kocotutor/employment/jobpost/1111/change/?_changelist_filters=p%3D1" xr:uid="{7E1A2C67-0778-5B48-833F-F54F2492DFE1}"/>
    <hyperlink ref="A174" r:id="rId173" display="https://esljobmap.com/kocotutor/employment/jobpost/1110/change/?_changelist_filters=p%3D1" xr:uid="{3F163114-2234-0244-A159-4D765E57A560}"/>
    <hyperlink ref="A175" r:id="rId174" display="https://esljobmap.com/kocotutor/employment/jobpost/1109/change/?_changelist_filters=p%3D1" xr:uid="{EE3DA3C6-2CE6-3C4D-9200-99286DC50ACA}"/>
    <hyperlink ref="A176" r:id="rId175" display="https://esljobmap.com/kocotutor/employment/jobpost/1106/change/?_changelist_filters=p%3D1" xr:uid="{5AA11F18-4A7A-F54B-9B22-9867DFE376D6}"/>
    <hyperlink ref="A177" r:id="rId176" display="https://esljobmap.com/kocotutor/employment/jobpost/1105/change/?_changelist_filters=p%3D1" xr:uid="{3AE3ECC3-5857-F341-93DE-D2CE9F22D174}"/>
    <hyperlink ref="A178" r:id="rId177" display="https://esljobmap.com/kocotutor/employment/jobpost/1104/change/?_changelist_filters=p%3D1" xr:uid="{94EB83B1-984D-A346-A57B-E54178903080}"/>
    <hyperlink ref="A179" r:id="rId178" display="https://esljobmap.com/kocotutor/employment/jobpost/1103/change/?_changelist_filters=p%3D1" xr:uid="{2A96DC4B-2439-2240-A6DD-84C3E4671136}"/>
    <hyperlink ref="A180" r:id="rId179" display="https://esljobmap.com/kocotutor/employment/jobpost/1102/change/?_changelist_filters=p%3D1" xr:uid="{2A67E885-9029-4147-9F0D-99E8C81D7F3A}"/>
    <hyperlink ref="A181" r:id="rId180" display="https://esljobmap.com/kocotutor/employment/jobpost/1101/change/?_changelist_filters=p%3D1" xr:uid="{5564E94D-071A-9C4B-A4FF-876E233A4A17}"/>
    <hyperlink ref="A182" r:id="rId181" display="https://esljobmap.com/kocotutor/employment/jobpost/1100/change/?_changelist_filters=p%3D1" xr:uid="{AADF507B-3F2C-734D-BB83-4AE075DBE915}"/>
    <hyperlink ref="A183" r:id="rId182" display="https://esljobmap.com/kocotutor/employment/jobpost/1099/change/?_changelist_filters=p%3D1" xr:uid="{1B9BEA59-0009-B74B-B42F-10EA862C410E}"/>
    <hyperlink ref="A184" r:id="rId183" display="https://esljobmap.com/kocotutor/employment/jobpost/1098/change/?_changelist_filters=p%3D1" xr:uid="{2240AE85-E22E-A74B-9EBE-EC3A89967167}"/>
    <hyperlink ref="A185" r:id="rId184" display="https://esljobmap.com/kocotutor/employment/jobpost/1097/change/?_changelist_filters=p%3D1" xr:uid="{D4513838-49D3-6E49-AFC4-00220D3E361A}"/>
    <hyperlink ref="A186" r:id="rId185" display="https://esljobmap.com/kocotutor/employment/jobpost/1096/change/?_changelist_filters=p%3D1" xr:uid="{1CE09804-915E-D542-818A-66E37FA2153D}"/>
    <hyperlink ref="A187" r:id="rId186" display="https://esljobmap.com/kocotutor/employment/jobpost/1095/change/?_changelist_filters=p%3D1" xr:uid="{0913F2A3-2F9C-D74B-A392-7E290DE49D0B}"/>
    <hyperlink ref="A188" r:id="rId187" display="https://esljobmap.com/kocotutor/employment/jobpost/1094/change/?_changelist_filters=p%3D1" xr:uid="{C40FFB5F-D36A-B84F-8545-20FB1DBE8930}"/>
    <hyperlink ref="A189" r:id="rId188" display="https://esljobmap.com/kocotutor/employment/jobpost/1093/change/?_changelist_filters=p%3D1" xr:uid="{C49D1FFA-C508-294D-A46C-AE5EFE82C809}"/>
    <hyperlink ref="A190" r:id="rId189" display="https://esljobmap.com/kocotutor/employment/jobpost/1092/change/?_changelist_filters=p%3D1" xr:uid="{6E2F8242-173D-ED45-8F7F-27B191C16DB0}"/>
    <hyperlink ref="A191" r:id="rId190" display="https://esljobmap.com/kocotutor/employment/jobpost/1091/change/?_changelist_filters=p%3D1" xr:uid="{34577D9F-91A6-1A4B-9C56-221A20321832}"/>
    <hyperlink ref="A192" r:id="rId191" display="https://esljobmap.com/kocotutor/employment/jobpost/1090/change/?_changelist_filters=p%3D1" xr:uid="{F1DA25A8-EFE7-494A-975A-D2E9A2F43F98}"/>
    <hyperlink ref="A193" r:id="rId192" display="https://esljobmap.com/kocotutor/employment/jobpost/1089/change/?_changelist_filters=p%3D1" xr:uid="{6571B21A-9D29-2D44-9D9F-02871E8416AC}"/>
    <hyperlink ref="A194" r:id="rId193" display="https://esljobmap.com/kocotutor/employment/jobpost/1088/change/?_changelist_filters=p%3D1" xr:uid="{CDDEE23C-F8AF-6E40-A43E-D8FC89830B7A}"/>
    <hyperlink ref="A195" r:id="rId194" display="https://esljobmap.com/kocotutor/employment/jobpost/1087/change/?_changelist_filters=p%3D1" xr:uid="{37AB322D-1042-D546-BC70-85AB75A75F13}"/>
    <hyperlink ref="A196" r:id="rId195" display="https://esljobmap.com/kocotutor/employment/jobpost/1086/change/?_changelist_filters=p%3D1" xr:uid="{2084578E-8398-2E48-AE0A-CC4B4F1E2D1F}"/>
    <hyperlink ref="A197" r:id="rId196" display="https://esljobmap.com/kocotutor/employment/jobpost/1085/change/?_changelist_filters=p%3D1" xr:uid="{60C609EE-C88B-7F49-A51C-F45B76B52CF5}"/>
    <hyperlink ref="A198" r:id="rId197" display="https://esljobmap.com/kocotutor/employment/jobpost/1084/change/?_changelist_filters=p%3D2" xr:uid="{5AD9680C-7686-1747-AFEB-2B5D8381B7D0}"/>
    <hyperlink ref="A199" r:id="rId198" display="https://esljobmap.com/kocotutor/employment/jobpost/1083/change/?_changelist_filters=p%3D2" xr:uid="{3919831A-BCE0-C74D-86FC-8646BA5FFF87}"/>
    <hyperlink ref="A200" r:id="rId199" display="https://esljobmap.com/kocotutor/employment/jobpost/1082/change/?_changelist_filters=p%3D2" xr:uid="{7D31A5B2-5E82-CF44-BA2E-8C14BE1B4C9C}"/>
    <hyperlink ref="A201" r:id="rId200" display="https://esljobmap.com/kocotutor/employment/jobpost/1081/change/?_changelist_filters=p%3D2" xr:uid="{D6C137FF-452B-0E4B-A675-152953D7F88C}"/>
    <hyperlink ref="A202" r:id="rId201" display="https://esljobmap.com/kocotutor/employment/jobpost/1080/change/?_changelist_filters=p%3D2" xr:uid="{B1CAFE58-4957-1741-846F-0FD10812ED3E}"/>
    <hyperlink ref="A203" r:id="rId202" display="https://esljobmap.com/kocotutor/employment/jobpost/1079/change/?_changelist_filters=p%3D2" xr:uid="{FC18B948-FA93-7944-8F73-B60CABC625CB}"/>
    <hyperlink ref="A204" r:id="rId203" display="https://esljobmap.com/kocotutor/employment/jobpost/1078/change/?_changelist_filters=p%3D2" xr:uid="{9CF0A967-693D-1441-AD0C-D7ABB7C2CEB9}"/>
    <hyperlink ref="A205" r:id="rId204" display="https://esljobmap.com/kocotutor/employment/jobpost/1077/change/?_changelist_filters=p%3D2" xr:uid="{DAC9094B-3DD0-6949-A894-E4E636D3CA5E}"/>
    <hyperlink ref="A206" r:id="rId205" display="https://esljobmap.com/kocotutor/employment/jobpost/1076/change/?_changelist_filters=p%3D2" xr:uid="{53F13EF6-DF4B-674B-8077-D545B60486C7}"/>
    <hyperlink ref="A207" r:id="rId206" display="https://esljobmap.com/kocotutor/employment/jobpost/1075/change/?_changelist_filters=p%3D2" xr:uid="{F72A8C7C-AECA-384C-9D43-545B87B5A247}"/>
    <hyperlink ref="A208" r:id="rId207" display="https://esljobmap.com/kocotutor/employment/jobpost/1074/change/?_changelist_filters=p%3D2" xr:uid="{3497BEC4-8CF0-944F-9DA7-73B7E28928E1}"/>
    <hyperlink ref="A209" r:id="rId208" display="https://esljobmap.com/kocotutor/employment/jobpost/1073/change/?_changelist_filters=p%3D2" xr:uid="{1659069C-0D77-5341-BD10-F1B87455153A}"/>
    <hyperlink ref="A210" r:id="rId209" display="https://esljobmap.com/kocotutor/employment/jobpost/1072/change/?_changelist_filters=p%3D2" xr:uid="{365A3F4E-8488-4442-90F7-96F8A798E503}"/>
    <hyperlink ref="A211" r:id="rId210" display="https://esljobmap.com/kocotutor/employment/jobpost/1071/change/?_changelist_filters=p%3D2" xr:uid="{1CDA6B4D-D5C6-974B-AD77-89EE0D37D919}"/>
    <hyperlink ref="A212" r:id="rId211" display="https://esljobmap.com/kocotutor/employment/jobpost/1070/change/?_changelist_filters=p%3D2" xr:uid="{E77666D6-94DD-BF41-BBC3-77DAA5013B59}"/>
    <hyperlink ref="A213" r:id="rId212" display="https://esljobmap.com/kocotutor/employment/jobpost/1069/change/?_changelist_filters=p%3D2" xr:uid="{B0D3AA73-65CB-9041-B27A-56F322CA083C}"/>
    <hyperlink ref="A214" r:id="rId213" display="https://esljobmap.com/kocotutor/employment/jobpost/1068/change/?_changelist_filters=p%3D2" xr:uid="{9EA19374-9CFA-BE43-97C8-973C60BE3278}"/>
    <hyperlink ref="A215" r:id="rId214" display="https://esljobmap.com/kocotutor/employment/jobpost/1067/change/?_changelist_filters=p%3D2" xr:uid="{6C8D9D10-2766-8C4F-800F-7B3A7FD21FF9}"/>
    <hyperlink ref="A216" r:id="rId215" display="https://esljobmap.com/kocotutor/employment/jobpost/1066/change/?_changelist_filters=p%3D2" xr:uid="{42795393-3C0E-4D46-A0C2-0738B3495FDD}"/>
    <hyperlink ref="A217" r:id="rId216" display="https://esljobmap.com/kocotutor/employment/jobpost/1065/change/?_changelist_filters=p%3D2" xr:uid="{AE5C1D55-3A3D-2E4F-AE70-F1BE368A517F}"/>
    <hyperlink ref="A218" r:id="rId217" display="https://esljobmap.com/kocotutor/employment/jobpost/1064/change/?_changelist_filters=p%3D2" xr:uid="{5AE8B790-D856-EC4B-8B6D-28542C48A538}"/>
    <hyperlink ref="A219" r:id="rId218" display="https://esljobmap.com/kocotutor/employment/jobpost/1063/change/?_changelist_filters=p%3D2" xr:uid="{ABDCCA03-4D31-B145-BF0C-48BF89C52741}"/>
    <hyperlink ref="A220" r:id="rId219" display="https://esljobmap.com/kocotutor/employment/jobpost/1062/change/?_changelist_filters=p%3D2" xr:uid="{CB8D9E53-9B4E-5845-BD90-DE1C668E77CD}"/>
    <hyperlink ref="A221" r:id="rId220" display="https://esljobmap.com/kocotutor/employment/jobpost/1061/change/?_changelist_filters=p%3D2" xr:uid="{89F478B9-2720-454F-97FC-A00444C0699D}"/>
    <hyperlink ref="A222" r:id="rId221" display="https://esljobmap.com/kocotutor/employment/jobpost/1060/change/?_changelist_filters=p%3D2" xr:uid="{B6354A16-7196-4146-A415-1D872974C796}"/>
    <hyperlink ref="A223" r:id="rId222" display="https://esljobmap.com/kocotutor/employment/jobpost/1059/change/?_changelist_filters=p%3D2" xr:uid="{F1E25017-6017-D34F-A481-19DCC67CE029}"/>
    <hyperlink ref="A224" r:id="rId223" display="https://esljobmap.com/kocotutor/employment/jobpost/1058/change/?_changelist_filters=p%3D2" xr:uid="{E708D68F-F95B-FB48-A887-874DD92EBFF8}"/>
    <hyperlink ref="A225" r:id="rId224" display="https://esljobmap.com/kocotutor/employment/jobpost/1057/change/?_changelist_filters=p%3D2" xr:uid="{B55BC353-C2EC-2648-97E4-EE85029A30A2}"/>
    <hyperlink ref="A226" r:id="rId225" display="https://esljobmap.com/kocotutor/employment/jobpost/1056/change/?_changelist_filters=p%3D2" xr:uid="{655D7329-3FAB-924A-BDBD-46CAB4B3AF21}"/>
    <hyperlink ref="A227" r:id="rId226" display="https://esljobmap.com/kocotutor/employment/jobpost/1055/change/?_changelist_filters=p%3D2" xr:uid="{01310444-482B-274D-99DC-A35A33ADA712}"/>
    <hyperlink ref="A228" r:id="rId227" display="https://esljobmap.com/kocotutor/employment/jobpost/1054/change/?_changelist_filters=p%3D2" xr:uid="{BB4FBB9D-D5EB-C549-9166-D8E78604DE51}"/>
    <hyperlink ref="A229" r:id="rId228" display="https://esljobmap.com/kocotutor/employment/jobpost/1053/change/?_changelist_filters=p%3D2" xr:uid="{6E475D5A-3B4F-C840-80AB-AD49396C454E}"/>
    <hyperlink ref="A230" r:id="rId229" display="https://esljobmap.com/kocotutor/employment/jobpost/1052/change/?_changelist_filters=p%3D2" xr:uid="{92796D66-E114-B94A-8F8A-6E9948895DA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7228A-7D1B-F647-85ED-DFEF6DF57BD9}">
  <sheetPr>
    <tabColor theme="7"/>
  </sheetPr>
  <dimension ref="A1:I311"/>
  <sheetViews>
    <sheetView workbookViewId="0">
      <selection activeCell="H460" sqref="F2:H460"/>
    </sheetView>
  </sheetViews>
  <sheetFormatPr baseColWidth="10" defaultRowHeight="16" customHeight="1" x14ac:dyDescent="0.2"/>
  <cols>
    <col min="4" max="4" width="25.5" customWidth="1"/>
    <col min="5" max="5" width="11.6640625" bestFit="1" customWidth="1"/>
    <col min="6" max="7" width="22.5" customWidth="1"/>
    <col min="8" max="8" width="44" customWidth="1"/>
  </cols>
  <sheetData>
    <row r="1" spans="1:9" ht="16" customHeight="1" x14ac:dyDescent="0.2">
      <c r="A1" s="4" t="s">
        <v>1707</v>
      </c>
      <c r="B1" s="4" t="s">
        <v>782</v>
      </c>
      <c r="C1" s="4" t="s">
        <v>1</v>
      </c>
      <c r="D1" s="4" t="s">
        <v>2669</v>
      </c>
      <c r="E1" s="4" t="s">
        <v>2670</v>
      </c>
      <c r="F1" s="4" t="s">
        <v>2672</v>
      </c>
      <c r="G1" s="4" t="s">
        <v>2673</v>
      </c>
      <c r="H1" s="4" t="s">
        <v>2264</v>
      </c>
      <c r="I1" s="4" t="s">
        <v>1704</v>
      </c>
    </row>
    <row r="2" spans="1:9" ht="16" customHeight="1" x14ac:dyDescent="0.2">
      <c r="A2" t="s">
        <v>2488</v>
      </c>
      <c r="B2" s="2" t="s">
        <v>2489</v>
      </c>
      <c r="C2" t="s">
        <v>2592</v>
      </c>
      <c r="D2" t="str">
        <f>RIGHT(B2,LEN(B2)-(4+FIND("2019",B2)))</f>
        <v>Oct 4,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2" t="str">
        <f>LEFT(D2,FIND("2019",D2)+3)</f>
        <v>Oct 4, 2019</v>
      </c>
      <c r="F2" t="str">
        <f>RIGHT(A2,LEN(A2)-(FIND(": ",A2)+1))</f>
        <v>virtedco@virtedco.com</v>
      </c>
      <c r="G2" t="e">
        <f>LEFT(F2,FIND(" ",F2))</f>
        <v>#VALUE!</v>
      </c>
      <c r="H2" t="s">
        <v>2671</v>
      </c>
      <c r="I2" t="s">
        <v>3151</v>
      </c>
    </row>
    <row r="3" spans="1:9" ht="16" customHeight="1" x14ac:dyDescent="0.2">
      <c r="A3" t="s">
        <v>2490</v>
      </c>
      <c r="B3" s="2" t="s">
        <v>2491</v>
      </c>
      <c r="C3" t="s">
        <v>2593</v>
      </c>
      <c r="D3" t="str">
        <f t="shared" ref="D3:D66" si="0">RIGHT(B3,LEN(B3)-(4+FIND("2019",B3)))</f>
        <v>Oct 4, 2019 Start Date: November 2019 ~ January 2020 / Negotiable Start Date: November 2019 ~ January 2020 / Negotiable Start Date: November 2019 ~ January 2020 / Negotiable Start Date: November 2019 ~ January 2020 / Negotiable Start Date: November 2019 ~ January 2020 / Negotiable Training Start Date: October ~ December 2019 / Negotiable Training Start Date: October ~ December 2019 / Negotiable Training Start Date: October ~ December 2019 / Negotiable Training Start Date: October ~ December 2019 / Negotiable October ~ December 2019 / Negotiable</v>
      </c>
      <c r="E3" t="str">
        <f t="shared" ref="E3:E66" si="1">LEFT(D3,FIND("2019",D3)+3)</f>
        <v>Oct 4, 2019</v>
      </c>
      <c r="F3" t="str">
        <f t="shared" ref="F3:F66" si="2">RIGHT(A3,LEN(A3)-(FIND(": ",A3)+1))</f>
        <v>hrteam@spep.co.kr</v>
      </c>
      <c r="G3" t="e">
        <f t="shared" ref="G3:G66" si="3">LEFT(F3,FIND(" ",F3))</f>
        <v>#VALUE!</v>
      </c>
      <c r="H3" t="s">
        <v>1739</v>
      </c>
      <c r="I3" t="s">
        <v>3151</v>
      </c>
    </row>
    <row r="4" spans="1:9" ht="16" customHeight="1" x14ac:dyDescent="0.2">
      <c r="A4" t="s">
        <v>2490</v>
      </c>
      <c r="B4" s="2" t="s">
        <v>2492</v>
      </c>
      <c r="C4" t="s">
        <v>2594</v>
      </c>
      <c r="D4" t="str">
        <f t="shared" si="0"/>
        <v>Oct 4, 2019 Start¬†Date: October 2019 Start¬†Date: October 2019 2019</v>
      </c>
      <c r="E4" t="str">
        <f t="shared" si="1"/>
        <v>Oct 4, 2019</v>
      </c>
      <c r="F4" t="str">
        <f t="shared" si="2"/>
        <v>hrteam@spep.co.kr</v>
      </c>
      <c r="G4" t="e">
        <f t="shared" si="3"/>
        <v>#VALUE!</v>
      </c>
      <c r="H4" t="s">
        <v>1739</v>
      </c>
      <c r="I4" t="s">
        <v>3151</v>
      </c>
    </row>
    <row r="5" spans="1:9" ht="16" customHeight="1" x14ac:dyDescent="0.2">
      <c r="A5" t="s">
        <v>2493</v>
      </c>
      <c r="B5" s="2" t="s">
        <v>2494</v>
      </c>
      <c r="C5" t="s">
        <v>2595</v>
      </c>
      <c r="D5" t="str">
        <f t="shared" si="0"/>
        <v>Oct 4, 2019 Map data ¬©2019 SK telecom</v>
      </c>
      <c r="E5" t="str">
        <f t="shared" si="1"/>
        <v>Oct 4, 2019</v>
      </c>
      <c r="F5" t="str">
        <f t="shared" si="2"/>
        <v>teo@koreapolyschool.com</v>
      </c>
      <c r="G5" t="e">
        <f t="shared" si="3"/>
        <v>#VALUE!</v>
      </c>
      <c r="H5" t="s">
        <v>1770</v>
      </c>
      <c r="I5" t="s">
        <v>3151</v>
      </c>
    </row>
    <row r="6" spans="1:9" ht="16" customHeight="1" x14ac:dyDescent="0.2">
      <c r="A6" t="s">
        <v>2495</v>
      </c>
      <c r="B6" s="2" t="s">
        <v>2496</v>
      </c>
      <c r="C6" t="s">
        <v>2596</v>
      </c>
      <c r="D6" t="str">
        <f t="shared" si="0"/>
        <v>Oct 4, 2019 Start Date:¬†October ~ December 2019¬†/ Negotiable Start Date:¬†October ~ December 2019¬†/ Negotiable Start Date:¬†October ~ December 2019¬†/ Negotiable Start Date:¬†October ~ December 2019¬†/ Negotiable Start Date:¬†October ~ December 2019¬†/ Negotiable Start Date:¬†October ~ December 2019¬†/ Negotiable ber ~ December 2019 ber ~ December 2019 ber ~ December 2019</v>
      </c>
      <c r="E6" t="str">
        <f t="shared" si="1"/>
        <v>Oct 4, 2019</v>
      </c>
      <c r="F6" t="str">
        <f t="shared" si="2"/>
        <v>hrd@osprep.com</v>
      </c>
      <c r="G6" t="e">
        <f t="shared" si="3"/>
        <v>#VALUE!</v>
      </c>
      <c r="H6" t="s">
        <v>1738</v>
      </c>
      <c r="I6" t="s">
        <v>3151</v>
      </c>
    </row>
    <row r="7" spans="1:9" ht="16" customHeight="1" x14ac:dyDescent="0.2">
      <c r="B7" s="2" t="s">
        <v>2497</v>
      </c>
      <c r="C7" t="s">
        <v>2597</v>
      </c>
      <c r="D7" t="str">
        <f t="shared" si="0"/>
        <v>Oct 4,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3.LGÌåêÌÜ†Ïä§/Í¥ëÌôîÎ¨∏Ïó≠ (Gwanghamoon Stn)(line 5)
Mon,Wed 11:30am~12:30pm (Conv Eng-F4,Kor)
Start:Oct 28,2019~Dec 30.2019 3.LGÌåêÌÜ†Ïä§/Í¥ëÌôîÎ¨∏Ïó≠ (Gwanghamoon Stn)(line 5)
Mon,Wed 11:30am~12:30pm (Conv Eng-F4,Kor)
Start:Oct 28,2019~Dec 30.2019 Mon,Wed 11:30am~12:30pm (Conv Eng-F4,Kor)
Start:Oct 28,2019~Dec 30.2019 Mon,Wed 11:30am~12:30pm (Conv Eng-F4,Kor)
Start:Oct 28,2019~Dec 30.2019 Mon,Wed 11:30am~12:30pm (Conv Eng-F4,Kor)
Start:Oct 28,2019~Dec 30.2019 5.TSKÏΩîÌçºÎ†àÏù¥ÏÖò/Î¨∏Ï†ïÏó≠ (Munjeong Stn)
A.Mon,Wed 6:10pm~7:10pm (Conv Eng-Kor)
B.Tue.Thu 8am~9am (Conv Eng-Kor)
Oct 21,2019~March 4,2020 (Mon,Wed class)
Oct 22,2019~March 5,2020 (Tue.thu class) 5.TSKÏΩîÌçºÎ†àÏù¥ÏÖò/Î¨∏Ï†ïÏó≠ (Munjeong Stn)
A.Mon,Wed 6:10pm~7:10pm (Conv Eng-Kor)
B.Tue.Thu 8am~9am (Conv Eng-Kor)
Oct 21,2019~March 4,2020 (Mon,Wed class)
Oct 22,2019~March 5,2020 (Tue.thu class) A.Mon,Wed 6:10pm~7:10pm (Conv Eng-Kor)
B.Tue.Thu 8am~9am (Conv Eng-Kor)
Oct 21,2019~March 4,2020 (Mon,Wed class)
Oct 22,2019~March 5,2020 (Tue.thu class) A.Mon,Wed 6:10pm~7:10pm (Conv Eng-Kor)
B.Tue.Thu 8am~9am (Conv Eng-Kor)
Oct 21,2019~March 4,2020 (Mon,Wed class)
Oct 22,2019~March 5,2020 (Tue.thu class) A.Mon,Wed 6:10pm~7:10pm (Conv Eng-Kor)
B.Tue.Thu 8am~9am (Conv Eng-Kor)
Oct 21,2019~March 4,2020 (Mon,Wed class)
Oct 22,2019~March 5,2020 (Tue.thu class) 10.Ïú†ÌïúÏñëÌñâ / ÎÖ∏ÎüâÏßÑÏó≠ &amp; Í∏∞Ìù• (Noryangjin Stn &amp; Giheung)
Nov 11,2019~Nov 12,2019 / 9am~4:30pm (Interview Position-F6,F2(Noryangjin)
Nov 13,2019 /9am~1pm (Interview Position-F6,F2(Giheung) 10.Ïú†ÌïúÏñëÌñâ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v>
      </c>
      <c r="E7" t="str">
        <f t="shared" si="1"/>
        <v>Oct 4, 2019</v>
      </c>
      <c r="F7" t="e">
        <f>RIGHT(A7,LEN(A7)-(FIND(": ",A7)+1))</f>
        <v>#VALUE!</v>
      </c>
      <c r="G7" t="e">
        <f t="shared" si="3"/>
        <v>#VALUE!</v>
      </c>
      <c r="H7" t="e">
        <v>#VALUE!</v>
      </c>
      <c r="I7" t="s">
        <v>3151</v>
      </c>
    </row>
    <row r="8" spans="1:9" ht="16" customHeight="1" x14ac:dyDescent="0.2">
      <c r="A8" t="s">
        <v>2498</v>
      </c>
      <c r="B8" s="2" t="s">
        <v>2499</v>
      </c>
      <c r="C8" t="s">
        <v>2598</v>
      </c>
      <c r="D8" t="str">
        <f t="shared" si="0"/>
        <v>Oct 3, 2019</v>
      </c>
      <c r="E8" t="str">
        <f t="shared" si="1"/>
        <v>Oct 3, 2019</v>
      </c>
      <c r="F8" t="str">
        <f t="shared" si="2"/>
        <v>jinny.jo724@gmail.com</v>
      </c>
      <c r="G8" t="e">
        <f t="shared" si="3"/>
        <v>#VALUE!</v>
      </c>
      <c r="H8" t="s">
        <v>3222</v>
      </c>
      <c r="I8" t="s">
        <v>3152</v>
      </c>
    </row>
    <row r="9" spans="1:9" ht="16" customHeight="1" x14ac:dyDescent="0.2">
      <c r="A9" t="s">
        <v>2500</v>
      </c>
      <c r="B9" s="2" t="s">
        <v>2501</v>
      </c>
      <c r="C9" t="s">
        <v>2599</v>
      </c>
      <c r="D9" t="str">
        <f t="shared" si="0"/>
        <v>Oct 2, 2019</v>
      </c>
      <c r="E9" t="str">
        <f t="shared" si="1"/>
        <v>Oct 2, 2019</v>
      </c>
      <c r="F9" t="str">
        <f t="shared" si="2"/>
        <v>mariakim@carrotglobal.com</v>
      </c>
      <c r="G9" t="e">
        <f t="shared" si="3"/>
        <v>#VALUE!</v>
      </c>
      <c r="H9" t="s">
        <v>3223</v>
      </c>
      <c r="I9" t="s">
        <v>3153</v>
      </c>
    </row>
    <row r="10" spans="1:9" ht="16" customHeight="1" x14ac:dyDescent="0.2">
      <c r="A10" t="s">
        <v>2490</v>
      </c>
      <c r="B10" s="2" t="s">
        <v>2502</v>
      </c>
      <c r="C10" t="s">
        <v>2600</v>
      </c>
      <c r="D10" t="str">
        <f t="shared" si="0"/>
        <v>Oct 4, 2019 Start Date: October ~ December 2019 / Negotiable Start Date: October ~ December 2019 / Negotiable October ~ December 2019</v>
      </c>
      <c r="E10" t="str">
        <f t="shared" si="1"/>
        <v>Oct 4, 2019</v>
      </c>
      <c r="F10" t="str">
        <f t="shared" si="2"/>
        <v>hrteam@spep.co.kr</v>
      </c>
      <c r="G10" t="e">
        <f t="shared" si="3"/>
        <v>#VALUE!</v>
      </c>
      <c r="H10" t="s">
        <v>1739</v>
      </c>
      <c r="I10" t="s">
        <v>3151</v>
      </c>
    </row>
    <row r="11" spans="1:9" ht="16" customHeight="1" x14ac:dyDescent="0.2">
      <c r="A11" t="s">
        <v>2495</v>
      </c>
      <c r="B11" s="2" t="s">
        <v>2503</v>
      </c>
      <c r="C11" t="s">
        <v>2601</v>
      </c>
      <c r="D11" t="str">
        <f t="shared" si="0"/>
        <v>Oct 4, 2019</v>
      </c>
      <c r="E11" t="str">
        <f t="shared" si="1"/>
        <v>Oct 4, 2019</v>
      </c>
      <c r="F11" t="str">
        <f t="shared" si="2"/>
        <v>hrd@osprep.com</v>
      </c>
      <c r="G11" t="e">
        <f t="shared" si="3"/>
        <v>#VALUE!</v>
      </c>
      <c r="H11" t="s">
        <v>1738</v>
      </c>
      <c r="I11" t="s">
        <v>3151</v>
      </c>
    </row>
    <row r="12" spans="1:9" ht="16" customHeight="1" x14ac:dyDescent="0.2">
      <c r="A12" t="s">
        <v>2504</v>
      </c>
      <c r="B12" s="2" t="s">
        <v>2503</v>
      </c>
      <c r="C12" t="s">
        <v>2602</v>
      </c>
      <c r="D12" t="str">
        <f t="shared" si="0"/>
        <v>Oct 4, 2019</v>
      </c>
      <c r="E12" t="str">
        <f t="shared" si="1"/>
        <v>Oct 4, 2019</v>
      </c>
      <c r="F12" t="str">
        <f t="shared" si="2"/>
        <v>infoeslagent@gmail.com</v>
      </c>
      <c r="G12" t="e">
        <f t="shared" si="3"/>
        <v>#VALUE!</v>
      </c>
      <c r="H12" t="s">
        <v>3224</v>
      </c>
      <c r="I12" t="s">
        <v>3151</v>
      </c>
    </row>
    <row r="13" spans="1:9" ht="16" customHeight="1" x14ac:dyDescent="0.2">
      <c r="A13" t="s">
        <v>2505</v>
      </c>
      <c r="B13" s="2" t="s">
        <v>2506</v>
      </c>
      <c r="C13" t="s">
        <v>2603</v>
      </c>
      <c r="D13" t="str">
        <f t="shared" si="0"/>
        <v>Oct 1, 2019</v>
      </c>
      <c r="E13" t="str">
        <f t="shared" si="1"/>
        <v>Oct 1, 2019</v>
      </c>
      <c r="F13" t="str">
        <f t="shared" si="2"/>
        <v>kevn2@ybm.co.kr</v>
      </c>
      <c r="G13" t="e">
        <f t="shared" si="3"/>
        <v>#VALUE!</v>
      </c>
      <c r="H13" t="s">
        <v>3225</v>
      </c>
      <c r="I13" t="s">
        <v>3154</v>
      </c>
    </row>
    <row r="14" spans="1:9" ht="16" customHeight="1" x14ac:dyDescent="0.2">
      <c r="A14" t="s">
        <v>2507</v>
      </c>
      <c r="B14" s="2" t="s">
        <v>2508</v>
      </c>
      <c r="C14" t="s">
        <v>2604</v>
      </c>
      <c r="D14" t="str">
        <f t="shared" si="0"/>
        <v>Oct 2, 2019 -#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v>
      </c>
      <c r="E14" t="str">
        <f t="shared" si="1"/>
        <v>Oct 2, 2019</v>
      </c>
      <c r="F14" t="str">
        <f t="shared" si="2"/>
        <v>moomoobada00@gmail.com</v>
      </c>
      <c r="G14" t="e">
        <f t="shared" si="3"/>
        <v>#VALUE!</v>
      </c>
      <c r="H14" t="s">
        <v>3226</v>
      </c>
      <c r="I14" t="s">
        <v>3153</v>
      </c>
    </row>
    <row r="15" spans="1:9" ht="16" customHeight="1" x14ac:dyDescent="0.2">
      <c r="A15" t="s">
        <v>2509</v>
      </c>
      <c r="B15" s="2" t="s">
        <v>2506</v>
      </c>
      <c r="C15" t="s">
        <v>2605</v>
      </c>
      <c r="D15" t="str">
        <f t="shared" si="0"/>
        <v>Oct 1, 2019</v>
      </c>
      <c r="E15" t="str">
        <f t="shared" si="1"/>
        <v>Oct 1, 2019</v>
      </c>
      <c r="F15" t="str">
        <f t="shared" si="2"/>
        <v>union_lc@naver.com</v>
      </c>
      <c r="G15" t="e">
        <f t="shared" si="3"/>
        <v>#VALUE!</v>
      </c>
      <c r="H15" t="s">
        <v>1758</v>
      </c>
      <c r="I15" t="s">
        <v>3154</v>
      </c>
    </row>
    <row r="16" spans="1:9" ht="16" customHeight="1" x14ac:dyDescent="0.2">
      <c r="A16" t="s">
        <v>2509</v>
      </c>
      <c r="B16" s="2" t="s">
        <v>2506</v>
      </c>
      <c r="C16" t="s">
        <v>2606</v>
      </c>
      <c r="D16" t="str">
        <f t="shared" si="0"/>
        <v>Oct 1, 2019</v>
      </c>
      <c r="E16" t="str">
        <f t="shared" si="1"/>
        <v>Oct 1, 2019</v>
      </c>
      <c r="F16" t="str">
        <f t="shared" si="2"/>
        <v>union_lc@naver.com</v>
      </c>
      <c r="G16" t="e">
        <f t="shared" si="3"/>
        <v>#VALUE!</v>
      </c>
      <c r="H16" t="s">
        <v>1758</v>
      </c>
      <c r="I16" t="s">
        <v>3154</v>
      </c>
    </row>
    <row r="17" spans="1:9" ht="16" customHeight="1" x14ac:dyDescent="0.2">
      <c r="A17" t="s">
        <v>2510</v>
      </c>
      <c r="B17" s="2" t="s">
        <v>2511</v>
      </c>
      <c r="C17" t="s">
        <v>2607</v>
      </c>
      <c r="D17" t="str">
        <f t="shared" si="0"/>
        <v>Oct 1, 2019 Map data ¬©2019 SK telecom</v>
      </c>
      <c r="E17" t="str">
        <f t="shared" si="1"/>
        <v>Oct 1, 2019</v>
      </c>
      <c r="F17" t="str">
        <f t="shared" si="2"/>
        <v>pne.english@gmail.com</v>
      </c>
      <c r="G17" t="e">
        <f t="shared" si="3"/>
        <v>#VALUE!</v>
      </c>
      <c r="H17" t="s">
        <v>3227</v>
      </c>
      <c r="I17" t="s">
        <v>3154</v>
      </c>
    </row>
    <row r="18" spans="1:9" ht="16" customHeight="1" x14ac:dyDescent="0.2">
      <c r="B18" s="2" t="s">
        <v>2512</v>
      </c>
      <c r="C18" t="s">
        <v>2608</v>
      </c>
      <c r="D18" t="str">
        <f t="shared" si="0"/>
        <v>Oct 2,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4.. TSKÏΩîÌçºÎ†àÏù¥ÏÖò/Î¨∏Ï†ïÏó≠ (Munjeong Stn)
A.Mon,Wed 6:10pm~7:10pm (Conv Eng-Kor)
B.Tue.Thu 8am~9am (Conv Eng-Kor)
Start:Oct 15,2019~Feb 13,2020 4.. TSKÏΩîÌçºÎ†àÏù¥ÏÖò/Î¨∏Ï†ïÏó≠ (Munjeong Stn)
A.Mon,Wed 6:10pm~7:10pm (Conv Eng-Kor)
B.Tue.Thu 8am~9am (Conv Eng-Kor)
Start:Oct 15,2019~Feb 13,2020 A.Mon,Wed 6:10pm~7:10pm (Conv Eng-Kor)
B.Tue.Thu 8am~9am (Conv Eng-Kor)
Start:Oct 15,2019~Feb 13,2020 A.Mon,Wed 6:10pm~7:10pm (Conv Eng-Kor)
B.Tue.Thu 8am~9am (Conv Eng-Kor)
Start:Oct 15,2019~Feb 13,2020 A.Mon,Wed 6:10pm~7:10pm (Conv Eng-Kor)
B.Tue.Thu 8am~9am (Conv Eng-Kor)
Start:Oct 15,2019~Feb 13,2020 9.Ïú†ÌïúÏñëÌñâ / ÎÖ∏ÎüâÏßÑÏó≠ &amp; Í∏∞Ìù• (Noryangjin Stn &amp; Giheung)
Nov 11,2019~Nov 12,2019 / 9am~4:30pm (Interview Position-F6,F2(Noryangjin)
Nov 13,2019 /9am~1pm (Interview Position-F6,F2(Giheung) 9.Ïú†ÌïúÏñëÌñâ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Mon,Wed 5pm~6pm (Conv Eng-F6,F2)
Start:Oct,2019~ Mon,Wed 5pm~6pm (Conv Eng-F6,F2)
Start:Oct,2019~ Mon,Wed 5pm~6pm (Conv Eng-F6,F2)
Start:Oct,2019~ Mon,Wed 5pm~6pm (Conv Eng-F6,F2)
Start:Oct,2019~ Mon,Wed 5pm~6pm (Conv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16. ÏóëÏä§Ìà¨ÏÜåÌîÑÌä∏ / Pangyo Stn,Gyeonggido (ÌåêÍµêÏó≠)
Wed,Fri 12pm~1pm (Conv Eng-F6,F2,F4)
Start:Sept,2019~ 16. ÏóëÏä§Ìà¨ÏÜåÌîÑÌä∏ / Pangyo Stn,Gyeonggido (ÌåêÍµêÏó≠)
Wed,Fri 12pm~1pm (Conv Eng-F6,F2,F4)
Start:Sept,2019~ Wed,Fri 12pm~1pm (Conv Eng-F6,F2,F4)
Start:Sept,2019~ Wed,Fri 12pm~1pm (Conv Eng-F6,F2,F4)
Start:Sept,2019~ Wed,Fri 12pm~1pm (Conv Eng-F6,F2,F4)
Start:Sept,2019~</v>
      </c>
      <c r="E18" t="str">
        <f t="shared" si="1"/>
        <v>Oct 2, 2019</v>
      </c>
      <c r="F18" t="e">
        <f t="shared" si="2"/>
        <v>#VALUE!</v>
      </c>
      <c r="G18" t="e">
        <f t="shared" si="3"/>
        <v>#VALUE!</v>
      </c>
      <c r="H18" t="e">
        <v>#VALUE!</v>
      </c>
      <c r="I18" t="s">
        <v>3153</v>
      </c>
    </row>
    <row r="19" spans="1:9" ht="16" customHeight="1" x14ac:dyDescent="0.2">
      <c r="A19" t="s">
        <v>2513</v>
      </c>
      <c r="B19" s="2" t="s">
        <v>2514</v>
      </c>
      <c r="C19" t="s">
        <v>2609</v>
      </c>
      <c r="D19" t="str">
        <f t="shared" si="0"/>
        <v>Sep 30, 2019 Map data ¬©2019 SK telecom</v>
      </c>
      <c r="E19" t="str">
        <f t="shared" si="1"/>
        <v>Sep 30, 2019</v>
      </c>
      <c r="F19" t="str">
        <f t="shared" si="2"/>
        <v>cindytg@naver.com</v>
      </c>
      <c r="G19" t="e">
        <f t="shared" si="3"/>
        <v>#VALUE!</v>
      </c>
      <c r="H19" t="s">
        <v>3228</v>
      </c>
      <c r="I19" t="s">
        <v>3155</v>
      </c>
    </row>
    <row r="20" spans="1:9" ht="16" customHeight="1" x14ac:dyDescent="0.2">
      <c r="A20" t="s">
        <v>2490</v>
      </c>
      <c r="B20" s="2" t="s">
        <v>2515</v>
      </c>
      <c r="C20" t="s">
        <v>2610</v>
      </c>
      <c r="D20" t="str">
        <f t="shared" si="0"/>
        <v>Oct 2, 2019 Start Date: November 2019 ~ January 2020 / Negotiable Start Date: November 2019 ~ January 2020 / Negotiable Start Date: November 2019 ~ January 2020 / Negotiable Start Date: November 2019 ~ January 2020 / Negotiable Start Date: November 2019 ~ January 2020 / Negotiable Training Start Date: October ~ December 2019 / Negotiable Training Start Date: October ~ December 2019 / Negotiable Training Start Date: October ~ December 2019 / Negotiable Training Start Date: October ~ December 2019 / Negotiable October ~ December 2019 / Negotiable</v>
      </c>
      <c r="E20" t="str">
        <f t="shared" si="1"/>
        <v>Oct 2, 2019</v>
      </c>
      <c r="F20" t="str">
        <f t="shared" si="2"/>
        <v>hrteam@spep.co.kr</v>
      </c>
      <c r="G20" t="e">
        <f t="shared" si="3"/>
        <v>#VALUE!</v>
      </c>
      <c r="H20" t="s">
        <v>1739</v>
      </c>
      <c r="I20" t="s">
        <v>3153</v>
      </c>
    </row>
    <row r="21" spans="1:9" ht="16" customHeight="1" x14ac:dyDescent="0.2">
      <c r="A21" t="s">
        <v>2488</v>
      </c>
      <c r="B21" s="2" t="s">
        <v>2516</v>
      </c>
      <c r="C21" t="s">
        <v>2611</v>
      </c>
      <c r="D21" t="str">
        <f t="shared" si="0"/>
        <v>Oct 1, 2019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21" t="str">
        <f t="shared" si="1"/>
        <v>Oct 1, 2019</v>
      </c>
      <c r="F21" t="str">
        <f t="shared" si="2"/>
        <v>virtedco@virtedco.com</v>
      </c>
      <c r="G21" t="e">
        <f t="shared" si="3"/>
        <v>#VALUE!</v>
      </c>
      <c r="H21" t="s">
        <v>2671</v>
      </c>
      <c r="I21" t="s">
        <v>3154</v>
      </c>
    </row>
    <row r="22" spans="1:9" ht="16" customHeight="1" x14ac:dyDescent="0.2">
      <c r="A22" t="s">
        <v>2517</v>
      </c>
      <c r="B22" s="2" t="s">
        <v>2518</v>
      </c>
      <c r="C22" t="s">
        <v>2612</v>
      </c>
      <c r="D22" t="str">
        <f t="shared" si="0"/>
        <v>Sep 27, 2019</v>
      </c>
      <c r="E22" t="str">
        <f t="shared" si="1"/>
        <v>Sep 27, 2019</v>
      </c>
      <c r="F22" t="str">
        <f t="shared" si="2"/>
        <v>yujunghong@gmail.com</v>
      </c>
      <c r="G22" t="e">
        <f t="shared" si="3"/>
        <v>#VALUE!</v>
      </c>
      <c r="H22" t="s">
        <v>1735</v>
      </c>
      <c r="I22" t="s">
        <v>3156</v>
      </c>
    </row>
    <row r="23" spans="1:9" ht="16" customHeight="1" x14ac:dyDescent="0.2">
      <c r="A23" t="s">
        <v>2495</v>
      </c>
      <c r="B23" s="2" t="s">
        <v>2519</v>
      </c>
      <c r="C23" t="s">
        <v>2613</v>
      </c>
      <c r="D23" t="str">
        <f t="shared" si="0"/>
        <v>Oct 2, 2019</v>
      </c>
      <c r="E23" t="str">
        <f t="shared" si="1"/>
        <v>Oct 2, 2019</v>
      </c>
      <c r="F23" t="str">
        <f t="shared" si="2"/>
        <v>hrd@osprep.com</v>
      </c>
      <c r="G23" t="e">
        <f t="shared" si="3"/>
        <v>#VALUE!</v>
      </c>
      <c r="H23" t="s">
        <v>1738</v>
      </c>
      <c r="I23" t="s">
        <v>3153</v>
      </c>
    </row>
    <row r="24" spans="1:9" ht="16" customHeight="1" x14ac:dyDescent="0.2">
      <c r="A24" t="s">
        <v>2520</v>
      </c>
      <c r="B24" s="2" t="s">
        <v>2521</v>
      </c>
      <c r="C24" t="s">
        <v>2614</v>
      </c>
      <c r="D24" t="str">
        <f t="shared" si="0"/>
        <v>Sep 26, 2019 Map data ¬©2019 SK telecom</v>
      </c>
      <c r="E24" t="str">
        <f t="shared" si="1"/>
        <v>Sep 26, 2019</v>
      </c>
      <c r="F24" t="str">
        <f t="shared" si="2"/>
        <v>jongchulshin@gmail.com</v>
      </c>
      <c r="G24" t="e">
        <f t="shared" si="3"/>
        <v>#VALUE!</v>
      </c>
      <c r="H24" t="s">
        <v>1734</v>
      </c>
      <c r="I24" t="s">
        <v>3157</v>
      </c>
    </row>
    <row r="25" spans="1:9" ht="16" customHeight="1" x14ac:dyDescent="0.2">
      <c r="A25" t="s">
        <v>2522</v>
      </c>
      <c r="B25" s="2" t="s">
        <v>2523</v>
      </c>
      <c r="C25" t="s">
        <v>2615</v>
      </c>
      <c r="D25" t="str">
        <f t="shared" si="0"/>
        <v>Sep 26, 2019</v>
      </c>
      <c r="E25" t="str">
        <f t="shared" si="1"/>
        <v>Sep 26, 2019</v>
      </c>
      <c r="F25" t="str">
        <f t="shared" si="2"/>
        <v>missmichelle@theparsonsprep.com</v>
      </c>
      <c r="G25" t="e">
        <f t="shared" si="3"/>
        <v>#VALUE!</v>
      </c>
      <c r="H25" t="s">
        <v>3229</v>
      </c>
      <c r="I25" t="s">
        <v>3157</v>
      </c>
    </row>
    <row r="26" spans="1:9" ht="16" customHeight="1" x14ac:dyDescent="0.2">
      <c r="A26" t="s">
        <v>2524</v>
      </c>
      <c r="B26" s="2" t="s">
        <v>2525</v>
      </c>
      <c r="C26" t="s">
        <v>2616</v>
      </c>
      <c r="D26" t="str">
        <f t="shared" si="0"/>
        <v>Sep 26, 2019 1) Starting Date: October 14th (Monday), 2019 1) Starting Date: October 14th (Monday), 2019 1) Starting Date: October 14th (Monday), 2019</v>
      </c>
      <c r="E26" t="str">
        <f t="shared" si="1"/>
        <v>Sep 26, 2019</v>
      </c>
      <c r="F26" t="str">
        <f t="shared" si="2"/>
        <v>honeybizkr@gmail.com</v>
      </c>
      <c r="G26" t="e">
        <f t="shared" si="3"/>
        <v>#VALUE!</v>
      </c>
      <c r="H26" t="s">
        <v>3230</v>
      </c>
      <c r="I26" t="s">
        <v>3157</v>
      </c>
    </row>
    <row r="27" spans="1:9" ht="16" customHeight="1" x14ac:dyDescent="0.2">
      <c r="A27" t="s">
        <v>2526</v>
      </c>
      <c r="B27" s="2" t="s">
        <v>2527</v>
      </c>
      <c r="C27" t="s">
        <v>2617</v>
      </c>
      <c r="D27" t="str">
        <f t="shared" si="0"/>
        <v>Sep 26, 2019</v>
      </c>
      <c r="E27" t="str">
        <f t="shared" si="1"/>
        <v>Sep 26, 2019</v>
      </c>
      <c r="F27" t="str">
        <f t="shared" si="2"/>
        <v>limehrd@naver.com</v>
      </c>
      <c r="G27" t="e">
        <f t="shared" si="3"/>
        <v>#VALUE!</v>
      </c>
      <c r="H27" t="s">
        <v>3231</v>
      </c>
      <c r="I27" t="s">
        <v>3157</v>
      </c>
    </row>
    <row r="28" spans="1:9" ht="16" customHeight="1" x14ac:dyDescent="0.2">
      <c r="A28" t="s">
        <v>2528</v>
      </c>
      <c r="B28" s="2" t="s">
        <v>2529</v>
      </c>
      <c r="C28" t="s">
        <v>2618</v>
      </c>
      <c r="D28" t="str">
        <f t="shared" si="0"/>
        <v>Sep 25, 2019</v>
      </c>
      <c r="E28" t="str">
        <f t="shared" si="1"/>
        <v>Sep 25, 2019</v>
      </c>
      <c r="F28" t="str">
        <f t="shared" si="2"/>
        <v>mhkim@sntedu.org</v>
      </c>
      <c r="G28" t="e">
        <f t="shared" si="3"/>
        <v>#VALUE!</v>
      </c>
      <c r="H28" t="s">
        <v>3232</v>
      </c>
      <c r="I28" t="s">
        <v>3158</v>
      </c>
    </row>
    <row r="29" spans="1:9" ht="16" customHeight="1" x14ac:dyDescent="0.2">
      <c r="A29" t="s">
        <v>2530</v>
      </c>
      <c r="B29" s="2" t="s">
        <v>2529</v>
      </c>
      <c r="C29" t="s">
        <v>2619</v>
      </c>
      <c r="D29" t="str">
        <f t="shared" si="0"/>
        <v>Sep 25, 2019</v>
      </c>
      <c r="E29" t="str">
        <f t="shared" si="1"/>
        <v>Sep 25, 2019</v>
      </c>
      <c r="F29" t="str">
        <f t="shared" si="2"/>
        <v>mokdong@chungdahm.com</v>
      </c>
      <c r="G29" t="e">
        <f t="shared" si="3"/>
        <v>#VALUE!</v>
      </c>
      <c r="H29" t="s">
        <v>3233</v>
      </c>
      <c r="I29" t="s">
        <v>3158</v>
      </c>
    </row>
    <row r="30" spans="1:9" ht="16" customHeight="1" x14ac:dyDescent="0.2">
      <c r="A30" s="2" t="s">
        <v>2531</v>
      </c>
      <c r="B30" s="2" t="s">
        <v>2532</v>
      </c>
      <c r="C30" t="s">
        <v>2620</v>
      </c>
      <c r="D30" t="str">
        <f t="shared" si="0"/>
        <v>Sep 26,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9.Ïú†ÌïúÏñëÌñâ / ÎÖ∏ÎüâÏßÑÏó≠ &amp; Í∏∞Ìù• (Noryangjin Stn &amp; Giheung)
Nov 11,2019~Nov 12,2019 / 9am~4:30pm (Interview Position-F6,F2(Noryangjin)
Nov 13,2019 /9am~1pm (Interview Position-F6,F2(Giheung) 9.Ïú†ÌïúÏñëÌñâ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Mon,Wed 5pm~6pm (Conv Eng-F4)
Start:Oct,2019~ Mon,Wed 5pm~6pm (Conv Eng-F4)
Start:Oct,2019~ Mon,Wed 5pm~6pm (Conv Eng-F4)
Start:Oct,2019~ Mon,Wed 5pm~6pm (Conv Eng-F4)
Start:Oct,2019~ Mon,Wed 5pm~6pm (Conv Eng-F4)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18. ÏóëÏä§Ìà¨ÏÜåÌîÑÌä∏ / Pangyo Stn,Gyeonggido (ÌåêÍµêÏó≠)
Wed,Fri 12pm~1pm (Conv Eng-F6,F2,F4)
Start:Sept,2019~ 18. ÏóëÏä§Ìà¨ÏÜåÌîÑÌä∏ / Pangyo Stn,Gyeonggido (ÌåêÍµêÏó≠)
Wed,Fri 12pm~1pm (Conv Eng-F6,F2,F4)
Start:Sept,2019~ Wed,Fri 12pm~1pm (Conv Eng-F6,F2,F4)
Start:Sept,2019~ Wed,Fri 12pm~1pm (Conv Eng-F6,F2,F4)
Start:Sept,2019~ Wed,Fri 12pm~1pm (Conv Eng-F6,F2,F4)
Start:Sept,2019~</v>
      </c>
      <c r="E30" t="str">
        <f t="shared" si="1"/>
        <v>Sep 26, 2019</v>
      </c>
      <c r="F30" t="e">
        <f t="shared" si="2"/>
        <v>#VALUE!</v>
      </c>
      <c r="G30" t="e">
        <f t="shared" si="3"/>
        <v>#VALUE!</v>
      </c>
      <c r="H30" t="e">
        <v>#VALUE!</v>
      </c>
      <c r="I30" t="s">
        <v>3157</v>
      </c>
    </row>
    <row r="31" spans="1:9" ht="16" customHeight="1" x14ac:dyDescent="0.2">
      <c r="A31" t="s">
        <v>2490</v>
      </c>
      <c r="B31" s="2" t="s">
        <v>2533</v>
      </c>
      <c r="C31" t="s">
        <v>2621</v>
      </c>
      <c r="D31" t="str">
        <f t="shared" si="0"/>
        <v>Sep 25, 2019 Start¬†Date: October 2019 Start¬†Date: October 2019 2019</v>
      </c>
      <c r="E31" t="str">
        <f t="shared" si="1"/>
        <v>Sep 25, 2019</v>
      </c>
      <c r="F31" t="str">
        <f t="shared" si="2"/>
        <v>hrteam@spep.co.kr</v>
      </c>
      <c r="G31" t="e">
        <f t="shared" si="3"/>
        <v>#VALUE!</v>
      </c>
      <c r="H31" t="s">
        <v>1739</v>
      </c>
      <c r="I31" t="s">
        <v>3158</v>
      </c>
    </row>
    <row r="32" spans="1:9" ht="16" customHeight="1" x14ac:dyDescent="0.2">
      <c r="A32" t="s">
        <v>2517</v>
      </c>
      <c r="B32" s="2" t="s">
        <v>2529</v>
      </c>
      <c r="C32" t="s">
        <v>2622</v>
      </c>
      <c r="D32" t="str">
        <f t="shared" si="0"/>
        <v>Sep 25, 2019</v>
      </c>
      <c r="E32" t="str">
        <f t="shared" si="1"/>
        <v>Sep 25, 2019</v>
      </c>
      <c r="F32" t="str">
        <f t="shared" si="2"/>
        <v>yujunghong@gmail.com</v>
      </c>
      <c r="G32" t="e">
        <f t="shared" si="3"/>
        <v>#VALUE!</v>
      </c>
      <c r="H32" t="s">
        <v>1735</v>
      </c>
      <c r="I32" t="s">
        <v>3158</v>
      </c>
    </row>
    <row r="33" spans="1:9" ht="16" customHeight="1" x14ac:dyDescent="0.2">
      <c r="A33" t="s">
        <v>2495</v>
      </c>
      <c r="B33" s="2" t="s">
        <v>2534</v>
      </c>
      <c r="C33" t="s">
        <v>2623</v>
      </c>
      <c r="D33" t="str">
        <f t="shared" si="0"/>
        <v>Sep 25, 2019 Start Date: October ~ December 2019 / Negotiable Start Date: October ~ December 2019 / Negotiable ber ~ December 2019</v>
      </c>
      <c r="E33" t="str">
        <f t="shared" si="1"/>
        <v>Sep 25, 2019</v>
      </c>
      <c r="F33" t="str">
        <f t="shared" si="2"/>
        <v>hrd@osprep.com</v>
      </c>
      <c r="G33" t="e">
        <f t="shared" si="3"/>
        <v>#VALUE!</v>
      </c>
      <c r="H33" t="s">
        <v>1738</v>
      </c>
      <c r="I33" t="s">
        <v>3158</v>
      </c>
    </row>
    <row r="34" spans="1:9" ht="16" customHeight="1" x14ac:dyDescent="0.2">
      <c r="B34" s="2" t="s">
        <v>2535</v>
      </c>
      <c r="C34" t="s">
        <v>2624</v>
      </c>
      <c r="D34" t="str">
        <f t="shared" si="0"/>
        <v>Sep 25, 2019 Employment Period:¬†
From 4 November 2019 to 31 May 2020 (Seven months) Employment Period:¬†
From 4 November 2019 to 31 May 2020 (Seven months) :¬†
From 4 November 2019 to 31 May 2020 (Seven months) :¬†
From 4 November 2019 to 31 May 2020 (Seven months) From 4 November 2019(can be changed in accordance with mutual agreement) From 4 November 2019(can be changed in accordance with mutual agreement) From 4 November 2019(can be changed in accordance with mutual agreement) From 4 November 2019(can be changed in accordance with mutual agreement) Deadline for application is Sunday, 6 October 2019.
**Only completed applications will be considered. Deadline for application is Sunday, 6 October 2019.
**Only completed applications will be considered. Deadline for application is Sunday, 6 October 2019.
**Only completed applications will be considered. Deadline for application is Sunday, 6 October 2019.
**Only completed applications will be considered.</v>
      </c>
      <c r="E34" t="str">
        <f t="shared" si="1"/>
        <v>Sep 25, 2019</v>
      </c>
      <c r="F34" t="e">
        <f t="shared" si="2"/>
        <v>#VALUE!</v>
      </c>
      <c r="G34" t="e">
        <f t="shared" si="3"/>
        <v>#VALUE!</v>
      </c>
      <c r="H34" t="e">
        <v>#VALUE!</v>
      </c>
      <c r="I34" t="s">
        <v>3158</v>
      </c>
    </row>
    <row r="35" spans="1:9" ht="16" customHeight="1" x14ac:dyDescent="0.2">
      <c r="A35" t="s">
        <v>2536</v>
      </c>
      <c r="B35" s="2" t="s">
        <v>2537</v>
      </c>
      <c r="C35" t="s">
        <v>2625</v>
      </c>
      <c r="D35" t="str">
        <f t="shared" si="0"/>
        <v>Sep 30, 2019 Map data ¬©2019 SK telecom</v>
      </c>
      <c r="E35" t="str">
        <f t="shared" si="1"/>
        <v>Sep 30, 2019</v>
      </c>
      <c r="F35" t="str">
        <f t="shared" si="2"/>
        <v>lovesimson@naver.com</v>
      </c>
      <c r="G35" t="e">
        <f t="shared" si="3"/>
        <v>#VALUE!</v>
      </c>
      <c r="H35" t="s">
        <v>3234</v>
      </c>
      <c r="I35" t="s">
        <v>3155</v>
      </c>
    </row>
    <row r="36" spans="1:9" ht="16" customHeight="1" x14ac:dyDescent="0.2">
      <c r="A36" t="s">
        <v>2538</v>
      </c>
      <c r="B36" s="2" t="s">
        <v>2539</v>
      </c>
      <c r="C36" t="s">
        <v>2626</v>
      </c>
      <c r="D36" t="str">
        <f t="shared" si="0"/>
        <v>Sep 24, 2019</v>
      </c>
      <c r="E36" t="str">
        <f t="shared" si="1"/>
        <v>Sep 24, 2019</v>
      </c>
      <c r="F36" t="str">
        <f t="shared" si="2"/>
        <v>HEADOFSCHOOLS@SEOULCENTRAL.OR</v>
      </c>
      <c r="G36" t="e">
        <f t="shared" si="3"/>
        <v>#VALUE!</v>
      </c>
      <c r="H36" t="s">
        <v>3235</v>
      </c>
      <c r="I36" t="s">
        <v>3159</v>
      </c>
    </row>
    <row r="37" spans="1:9" ht="16" customHeight="1" x14ac:dyDescent="0.2">
      <c r="A37" t="s">
        <v>2540</v>
      </c>
      <c r="B37" s="2" t="s">
        <v>2541</v>
      </c>
      <c r="C37" t="s">
        <v>2627</v>
      </c>
      <c r="D37" t="str">
        <f t="shared" si="0"/>
        <v>Sep 27, 2019</v>
      </c>
      <c r="E37" t="str">
        <f t="shared" si="1"/>
        <v>Sep 27, 2019</v>
      </c>
      <c r="F37" t="str">
        <f t="shared" si="2"/>
        <v>anna@virtedco.com</v>
      </c>
      <c r="G37" t="e">
        <f t="shared" si="3"/>
        <v>#VALUE!</v>
      </c>
      <c r="H37" t="s">
        <v>3236</v>
      </c>
      <c r="I37" t="s">
        <v>3156</v>
      </c>
    </row>
    <row r="38" spans="1:9" ht="16" customHeight="1" x14ac:dyDescent="0.2">
      <c r="A38" t="s">
        <v>2509</v>
      </c>
      <c r="B38" s="2" t="s">
        <v>2542</v>
      </c>
      <c r="C38" t="s">
        <v>2628</v>
      </c>
      <c r="D38" t="str">
        <f t="shared" si="0"/>
        <v>Sep 23, 2019</v>
      </c>
      <c r="E38" t="str">
        <f t="shared" si="1"/>
        <v>Sep 23, 2019</v>
      </c>
      <c r="F38" t="str">
        <f t="shared" si="2"/>
        <v>union_lc@naver.com</v>
      </c>
      <c r="G38" t="e">
        <f t="shared" si="3"/>
        <v>#VALUE!</v>
      </c>
      <c r="H38" t="s">
        <v>1758</v>
      </c>
      <c r="I38" t="s">
        <v>3160</v>
      </c>
    </row>
    <row r="39" spans="1:9" ht="16" customHeight="1" x14ac:dyDescent="0.2">
      <c r="A39" t="s">
        <v>2543</v>
      </c>
      <c r="B39" s="2" t="s">
        <v>2544</v>
      </c>
      <c r="C39" t="s">
        <v>2629</v>
      </c>
      <c r="D39" t="str">
        <f t="shared" si="0"/>
        <v>Sep 24, 2019 Map data ¬©2019 SK telecom</v>
      </c>
      <c r="E39" t="str">
        <f t="shared" si="1"/>
        <v>Sep 24, 2019</v>
      </c>
      <c r="F39" t="str">
        <f t="shared" si="2"/>
        <v>patrick@ivycollegiateschool.org</v>
      </c>
      <c r="G39" t="e">
        <f t="shared" si="3"/>
        <v>#VALUE!</v>
      </c>
      <c r="H39" t="s">
        <v>3237</v>
      </c>
      <c r="I39" t="s">
        <v>3159</v>
      </c>
    </row>
    <row r="40" spans="1:9" ht="16" customHeight="1" x14ac:dyDescent="0.2">
      <c r="A40" t="s">
        <v>2509</v>
      </c>
      <c r="B40" s="2" t="s">
        <v>2542</v>
      </c>
      <c r="C40" t="s">
        <v>2630</v>
      </c>
      <c r="D40" t="str">
        <f t="shared" si="0"/>
        <v>Sep 23, 2019</v>
      </c>
      <c r="E40" t="str">
        <f t="shared" si="1"/>
        <v>Sep 23, 2019</v>
      </c>
      <c r="F40" t="str">
        <f t="shared" si="2"/>
        <v>union_lc@naver.com</v>
      </c>
      <c r="G40" t="e">
        <f t="shared" si="3"/>
        <v>#VALUE!</v>
      </c>
      <c r="H40" t="s">
        <v>1758</v>
      </c>
      <c r="I40" t="s">
        <v>3160</v>
      </c>
    </row>
    <row r="41" spans="1:9" ht="16" customHeight="1" x14ac:dyDescent="0.2">
      <c r="A41" t="s">
        <v>2545</v>
      </c>
      <c r="B41" s="2" t="s">
        <v>2546</v>
      </c>
      <c r="C41" t="s">
        <v>2631</v>
      </c>
      <c r="D41" t="str">
        <f t="shared" si="0"/>
        <v>Sep 23, 2019 Date : October 12th, 2019 Date : October 12th, 2019 Date : October 12th, 2019 Date : October 12th, 2019 Date : October 12th, 2019 Date : October 12th, 2019 Date : October 12th, 2019 Map data ¬©2019 SK telecom</v>
      </c>
      <c r="E41" t="str">
        <f t="shared" si="1"/>
        <v>Sep 23, 2019</v>
      </c>
      <c r="F41" t="str">
        <f t="shared" si="2"/>
        <v>hyjlee@rosettakorea.com</v>
      </c>
      <c r="G41" t="e">
        <f t="shared" si="3"/>
        <v>#VALUE!</v>
      </c>
      <c r="H41" t="s">
        <v>3238</v>
      </c>
      <c r="I41" t="s">
        <v>3160</v>
      </c>
    </row>
    <row r="42" spans="1:9" ht="16" customHeight="1" x14ac:dyDescent="0.2">
      <c r="A42" t="s">
        <v>2547</v>
      </c>
      <c r="B42" s="2" t="s">
        <v>2548</v>
      </c>
      <c r="C42" t="s">
        <v>2632</v>
      </c>
      <c r="D42" t="str">
        <f t="shared" si="0"/>
        <v>Sep 23, 2019 Map data ¬©2019 SK telecom</v>
      </c>
      <c r="E42" t="str">
        <f t="shared" si="1"/>
        <v>Sep 23, 2019</v>
      </c>
      <c r="F42" t="str">
        <f t="shared" si="2"/>
        <v>ilee@bisce.net</v>
      </c>
      <c r="G42" t="e">
        <f t="shared" si="3"/>
        <v>#VALUE!</v>
      </c>
      <c r="H42" t="s">
        <v>3239</v>
      </c>
      <c r="I42" t="s">
        <v>3160</v>
      </c>
    </row>
    <row r="43" spans="1:9" ht="16" customHeight="1" x14ac:dyDescent="0.2">
      <c r="B43" s="2" t="s">
        <v>2549</v>
      </c>
      <c r="C43" t="s">
        <v>2633</v>
      </c>
      <c r="D43" t="str">
        <f t="shared" si="0"/>
        <v>Sep 24,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A.2 x 12pm~1pm (Conv Eng-F4,Kor)
B.2 x 6pm~7pm (Conv Eng-F4,Kor)
Start:Sept 20,2019~ A.2 x 12pm~1pm (Conv Eng-F4,Kor)
B.2 x 6pm~7pm (Conv Eng-F4,Kor)
Start:Sept 20,2019~ A.2 x 12pm~1pm (Conv Eng-F4,Kor)
B.2 x 6pm~7pm (Conv Eng-F4,Kor)
Start:Sept 20,2019~ A.2 x 12pm~1pm (Conv Eng-F4,Kor)
B.2 x 6pm~7pm (Conv Eng-F4,Kor)
Start:Sept 20,2019~ A.2 x 12pm~1pm (Conv Eng-F4,Kor)
B.2 x 6pm~7pm (Conv Eng-F4,Kor)
Start:Sept 20,2019~ 9.Ïú†ÌïúÏñëÌñâ / ÎÖ∏ÎüâÏßÑÏó≠ &amp; Í∏∞Ìù• (Noryangjin Stn &amp; Giheung)
Nov 11,2019~Nov 12,2019 / 9am~4:30pm (Interview Position-F6,F2(Noryangjin)
Nov 13,2019 /9am~1pm (Interview Position-F6,F2(Giheung) 9.Ïú†ÌïúÏñëÌñâ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Mon,Wed 5pm~6pm (Conv Eng-F4)
Start:Oct,2019~ Mon,Wed 5pm~6pm (Conv Eng-F4)
Start:Oct,2019~ Mon,Wed 5pm~6pm (Conv Eng-F4)
Start:Oct,2019~ Mon,Wed 5pm~6pm (Conv Eng-F4)
Start:Oct,2019~ Mon,Wed 5pm~6pm (Conv Eng-F4)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19. ÏóëÏä§Ìà¨ÏÜåÌîÑÌä∏ / Pangyo Stn,Gyeonggido (ÌåêÍµêÏó≠)
Wed,Fri 12pm~1pm (Conv Eng-F6,F2,F4)
Start:Sept,2019~ 19. ÏóëÏä§Ìà¨ÏÜåÌîÑÌä∏ / Pangyo Stn,Gyeonggido (ÌåêÍµêÏó≠)
Wed,Fri 12pm~1pm (Conv Eng-F6,F2,F4)
Start:Sept,2019~ Wed,Fri 12pm~1pm (Conv Eng-F6,F2,F4)
Start:Sept,2019~ Wed,Fri 12pm~1pm (Conv Eng-F6,F2,F4)
Start:Sept,2019~ Wed,Fri 12pm~1pm (Conv Eng-F6,F2,F4)
Start:Sept,2019~</v>
      </c>
      <c r="E43" t="str">
        <f t="shared" si="1"/>
        <v>Sep 24, 2019</v>
      </c>
      <c r="F43" t="e">
        <f t="shared" si="2"/>
        <v>#VALUE!</v>
      </c>
      <c r="G43" t="e">
        <f t="shared" si="3"/>
        <v>#VALUE!</v>
      </c>
      <c r="H43" t="e">
        <v>#VALUE!</v>
      </c>
      <c r="I43" t="s">
        <v>3159</v>
      </c>
    </row>
    <row r="44" spans="1:9" ht="16" customHeight="1" x14ac:dyDescent="0.2">
      <c r="A44" t="s">
        <v>2500</v>
      </c>
      <c r="B44" s="2" t="s">
        <v>2550</v>
      </c>
      <c r="C44" t="s">
        <v>2634</v>
      </c>
      <c r="D44" t="str">
        <f t="shared" si="0"/>
        <v>Sep 23, 2019</v>
      </c>
      <c r="E44" t="str">
        <f t="shared" si="1"/>
        <v>Sep 23, 2019</v>
      </c>
      <c r="F44" t="str">
        <f t="shared" si="2"/>
        <v>mariakim@carrotglobal.com</v>
      </c>
      <c r="G44" t="e">
        <f t="shared" si="3"/>
        <v>#VALUE!</v>
      </c>
      <c r="H44" t="s">
        <v>3223</v>
      </c>
      <c r="I44" t="s">
        <v>3160</v>
      </c>
    </row>
    <row r="45" spans="1:9" ht="16" customHeight="1" x14ac:dyDescent="0.2">
      <c r="A45" t="s">
        <v>2488</v>
      </c>
      <c r="B45" s="2" t="s">
        <v>2551</v>
      </c>
      <c r="C45" t="s">
        <v>2635</v>
      </c>
      <c r="D45" t="str">
        <f t="shared" si="0"/>
        <v>Sep 25,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45" t="str">
        <f t="shared" si="1"/>
        <v>Sep 25, 2019</v>
      </c>
      <c r="F45" t="str">
        <f t="shared" si="2"/>
        <v>virtedco@virtedco.com</v>
      </c>
      <c r="G45" t="e">
        <f t="shared" si="3"/>
        <v>#VALUE!</v>
      </c>
      <c r="H45" t="s">
        <v>2671</v>
      </c>
      <c r="I45" t="s">
        <v>3158</v>
      </c>
    </row>
    <row r="46" spans="1:9" ht="16" customHeight="1" x14ac:dyDescent="0.2">
      <c r="A46" t="s">
        <v>2490</v>
      </c>
      <c r="B46" s="2" t="s">
        <v>2552</v>
      </c>
      <c r="C46" t="s">
        <v>2636</v>
      </c>
      <c r="D46" t="str">
        <f t="shared" si="0"/>
        <v>Sep 20, 2019 Start Date: October ~ December 2019 / Negotiable Start Date: October ~ December 2019 / Negotiable Start Date: October ~ December 2019 / Negotiable Start Date: October ~ December 2019 / Negotiable Start Date: October ~ December 2019 / Negotiable Training Start Date: September ~ November 2019 / Negotiable Training Start Date: September ~ November 2019 / Negotiable Training Start Date: September ~ November 2019 / Negotiable Training Start Date: September ~ November 2019 / Negotiable September ~ November 2019 / Negotiable</v>
      </c>
      <c r="E46" t="str">
        <f t="shared" si="1"/>
        <v>Sep 20, 2019</v>
      </c>
      <c r="F46" t="str">
        <f t="shared" si="2"/>
        <v>hrteam@spep.co.kr</v>
      </c>
      <c r="G46" t="e">
        <f t="shared" si="3"/>
        <v>#VALUE!</v>
      </c>
      <c r="H46" t="s">
        <v>1739</v>
      </c>
      <c r="I46" t="s">
        <v>3161</v>
      </c>
    </row>
    <row r="47" spans="1:9" ht="16" customHeight="1" x14ac:dyDescent="0.2">
      <c r="A47" t="s">
        <v>2490</v>
      </c>
      <c r="B47" s="2" t="s">
        <v>2553</v>
      </c>
      <c r="C47" t="s">
        <v>2637</v>
      </c>
      <c r="D47" t="str">
        <f t="shared" si="0"/>
        <v>Sep 20, 2019 Start¬†Date: October 2019 Start¬†Date: October 2019 2019</v>
      </c>
      <c r="E47" t="str">
        <f t="shared" si="1"/>
        <v>Sep 20, 2019</v>
      </c>
      <c r="F47" t="str">
        <f t="shared" si="2"/>
        <v>hrteam@spep.co.kr</v>
      </c>
      <c r="G47" t="e">
        <f t="shared" si="3"/>
        <v>#VALUE!</v>
      </c>
      <c r="H47" t="s">
        <v>1739</v>
      </c>
      <c r="I47" t="s">
        <v>3161</v>
      </c>
    </row>
    <row r="48" spans="1:9" ht="16" customHeight="1" x14ac:dyDescent="0.2">
      <c r="A48" t="s">
        <v>2505</v>
      </c>
      <c r="B48" s="2" t="s">
        <v>2554</v>
      </c>
      <c r="C48" t="s">
        <v>2638</v>
      </c>
      <c r="D48" t="str">
        <f t="shared" si="0"/>
        <v>Sep 20, 2019</v>
      </c>
      <c r="E48" t="str">
        <f t="shared" si="1"/>
        <v>Sep 20, 2019</v>
      </c>
      <c r="F48" t="str">
        <f t="shared" si="2"/>
        <v>kevn2@ybm.co.kr</v>
      </c>
      <c r="G48" t="e">
        <f t="shared" si="3"/>
        <v>#VALUE!</v>
      </c>
      <c r="H48" t="s">
        <v>3225</v>
      </c>
      <c r="I48" t="s">
        <v>3161</v>
      </c>
    </row>
    <row r="49" spans="1:9" ht="16" customHeight="1" x14ac:dyDescent="0.2">
      <c r="A49" t="s">
        <v>2495</v>
      </c>
      <c r="B49" s="2" t="s">
        <v>2554</v>
      </c>
      <c r="C49" t="s">
        <v>2639</v>
      </c>
      <c r="D49" t="str">
        <f t="shared" si="0"/>
        <v>Sep 20, 2019</v>
      </c>
      <c r="E49" t="str">
        <f t="shared" si="1"/>
        <v>Sep 20, 2019</v>
      </c>
      <c r="F49" t="str">
        <f t="shared" si="2"/>
        <v>hrd@osprep.com</v>
      </c>
      <c r="G49" t="e">
        <f t="shared" si="3"/>
        <v>#VALUE!</v>
      </c>
      <c r="H49" t="s">
        <v>1738</v>
      </c>
      <c r="I49" t="s">
        <v>3161</v>
      </c>
    </row>
    <row r="50" spans="1:9" ht="16" customHeight="1" x14ac:dyDescent="0.2">
      <c r="A50" t="s">
        <v>2495</v>
      </c>
      <c r="B50" s="2" t="s">
        <v>2555</v>
      </c>
      <c r="C50" t="s">
        <v>2640</v>
      </c>
      <c r="D50" t="str">
        <f t="shared" si="0"/>
        <v>Sep 20, 2019 Start Date: September ~ November 2019 / Negotiable Start Date: September ~ November 2019 / Negotiable September ~ November 2019</v>
      </c>
      <c r="E50" t="str">
        <f t="shared" si="1"/>
        <v>Sep 20, 2019</v>
      </c>
      <c r="F50" t="str">
        <f t="shared" si="2"/>
        <v>hrd@osprep.com</v>
      </c>
      <c r="G50" t="e">
        <f t="shared" si="3"/>
        <v>#VALUE!</v>
      </c>
      <c r="H50" t="s">
        <v>1738</v>
      </c>
      <c r="I50" t="s">
        <v>3161</v>
      </c>
    </row>
    <row r="51" spans="1:9" ht="16" customHeight="1" x14ac:dyDescent="0.2">
      <c r="A51" s="2" t="s">
        <v>2531</v>
      </c>
      <c r="B51" s="2" t="s">
        <v>2556</v>
      </c>
      <c r="C51" t="s">
        <v>2641</v>
      </c>
      <c r="D51" t="str">
        <f t="shared" si="0"/>
        <v>Sep 20,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A.2 x 12pm~1pm (Conv Eng-F4,Kor)
B.2 x 6pm~7pm (Conv Eng-F4,Kor)
Start:Sept 20,2019~ A.2 x 12pm~1pm (Conv Eng-F4,Kor)
B.2 x 6pm~7pm (Conv Eng-F4,Kor)
Start:Sept 20,2019~ A.2 x 12pm~1pm (Conv Eng-F4,Kor)
B.2 x 6pm~7pm (Conv Eng-F4,Kor)
Start:Sept 20,2019~ A.2 x 12pm~1pm (Conv Eng-F4,Kor)
B.2 x 6pm~7pm (Conv Eng-F4,Kor)
Start:Sept 20,2019~ A.2 x 12pm~1pm (Conv Eng-F4,Kor)
B.2 x 6pm~7pm (Conv Eng-F4,Kor)
Start:Sept 20,2019~ 3.Ïú†ÌïúÏñëÌñâ / ÎÖ∏ÎüâÏßÑÏó≠ &amp; Í∏∞Ìù• (Noryangjin Stn &amp; Giheung)
Nov 11,2019~Nov 12,2019 / 9am~4:30pm (Interview Position-F6,F2(Noryangjin)
Nov 13,2019 /9am~1pm (Interview Position-F6,F2(Giheung) 3.Ïú†ÌïúÏñëÌñâ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5. ÌòÑÎåÄÏπ¥ÎìúÏ∫êÌîºÌÉà/ Íµ≠ÌöåÏùòÏÇ¨ÎãπÏó≠ (National Assembly Stn)
2 x 11:30am~12:30pm or 12pm~1pm (1:1 Biz Eng-F6,F2,F4)
Start:Oct,2019~ 5. ÌòÑÎåÄÏπ¥ÎìúÏ∫êÌîºÌÉà/ Íµ≠ÌöåÏùòÏÇ¨ÎãπÏó≠ (National Assembly Stn)
2 x 11:30am~12:30pm or 12pm~1pm (1:1 Biz Eng-F6,F2,F4)
Start:Oct,2019~ 2 x 11:30am~12:30pm or 12pm~1pm (1:1 Biz Eng-F6,F2,F4)
Start:Oct,2019~ 2 x 11:30am~12:30pm or 12pm~1pm (1:1 Biz Eng-F6,F2,F4)
Start:Oct,2019~ 2 x 11:30am~12:30pm or 12pm~1pm (1:1 Biz Eng-F6,F2,F4)
Start:Oct,2019~ Mon,Wed 5pm~6pm (Conv Eng-F4)
Start:Oct,2019~ Mon,Wed 5pm~6pm (Conv Eng-F4)
Start:Oct,2019~ Mon,Wed 5pm~6pm (Conv Eng-F4)
Start:Oct,2019~ Mon,Wed 5pm~6pm (Conv Eng-F4)
Start:Oct,2019~ Mon,Wed 5pm~6pm (Conv Eng-F4)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Mon,Wed,Fri 12pm~1pm (Conv Eng-F6,F2,F4,Kor)
Start:Sept 23,2019~Dec 13,2019 Mon,Wed,Fri 12pm~1pm (Conv Eng-F6,F2,F4,Kor)
Start:Sept 23,2019~Dec 13,2019 Mon,Wed,Fri 12pm~1pm (Conv Eng-F6,F2,F4,Kor)
Start:Sept 23,2019~Dec 13,2019 Mon,Wed,Fri 12pm~1pm (Conv Eng-F6,F2,F4,Kor)
Start:Sept 23,2019~Dec 13,2019 Mon,Wed,Fri 12pm~1pm (Conv Eng-F6,F2,F4,Kor)
Start:Sept 23,2019~Dec 13,2019 17. ÏóëÏä§Ìà¨ÏÜåÌîÑÌä∏ / Pangyo Stn,Gyeonggido (ÌåêÍµêÏó≠)
Wed,Fri 12pm~1pm (Conv Eng-F6,F2,F4)
Start:Sept,2019~ 17. ÏóëÏä§Ìà¨ÏÜåÌîÑÌä∏ / Pangyo Stn,Gyeonggido (ÌåêÍµêÏó≠)
Wed,Fri 12pm~1pm (Conv Eng-F6,F2,F4)
Start:Sept,2019~ Wed,Fri 12pm~1pm (Conv Eng-F6,F2,F4)
Start:Sept,2019~ Wed,Fri 12pm~1pm (Conv Eng-F6,F2,F4)
Start:Sept,2019~ Wed,Fri 12pm~1pm (Conv Eng-F6,F2,F4)
Start:Sept,2019~ 18.Kai (ÌïúÍµ≠ÏïåÏΩúÏÇ∞ÏóÖ)(Yonggin)(Ïö©Ïù∏)
Mon,Thu 2pm~4pm (1:1 Biz Eng-F4)
Start:Oct,2019~ 18.Kai (ÌïúÍµ≠ÏïåÏΩúÏÇ∞ÏóÖ)(Yonggin)(Ïö©Ïù∏)
Mon,Thu 2pm~4pm (1:1 Biz Eng-F4)
Start:Oct,2019~ Mon,Thu 2pm~4pm (1:1 Biz Eng-F4)
Start:Oct,2019~ Mon,Thu 2pm~4pm (1:1 Biz Eng-F4)
Start:Oct,2019~ Mon,Thu 2pm~4pm (1:1 Biz Eng-F4)
Start:Oct,2019~ 20. eÌé∏ÌïúÏÑ∏ÏÉÅ Ïò•ÏàòÌååÌÅ¨ÌûêÏä§ / Geumho Stn,Seoul (line 3)(Í∏àÌò∏Ïó≠)
Thu 11am~12pm (Conv Eng-F6,F2)
Start:Oct,2019~ 20. eÌé∏ÌïúÏÑ∏ÏÉÅ Ïò•ÏàòÌååÌÅ¨ÌûêÏä§ / Geumho Stn,Seoul (line 3)(Í∏àÌò∏Ïó≠)
Thu 11am~12pm (Conv Eng-F6,F2)
Start:Oct,2019~ Thu 11am~12pm (Conv Eng-F6,F2)
Start:Oct,2019~ Thu 11am~12pm (Conv Eng-F6,F2)
Start:Oct,2019~ Thu 11am~12pm (Conv Eng-F6,F2)
Start:Oct,2019~</v>
      </c>
      <c r="E51" t="str">
        <f t="shared" si="1"/>
        <v>Sep 20, 2019</v>
      </c>
      <c r="F51" t="e">
        <f t="shared" si="2"/>
        <v>#VALUE!</v>
      </c>
      <c r="G51" t="e">
        <f t="shared" si="3"/>
        <v>#VALUE!</v>
      </c>
      <c r="H51" t="e">
        <v>#VALUE!</v>
      </c>
      <c r="I51" t="s">
        <v>3161</v>
      </c>
    </row>
    <row r="52" spans="1:9" ht="16" customHeight="1" x14ac:dyDescent="0.2">
      <c r="A52" t="s">
        <v>2557</v>
      </c>
      <c r="B52" s="2" t="s">
        <v>2558</v>
      </c>
      <c r="C52" t="s">
        <v>2642</v>
      </c>
      <c r="D52" t="str">
        <f t="shared" si="0"/>
        <v>Sep 19, 2019 1) Starting Date: September 24th¬†(Tuesday), 2019 1) Starting Date: September 24th¬†(Tuesday), 2019 1) Starting Date: September 24th¬†(Tuesday), 2019 1) Starting Date: September 24th¬†(Tuesday), 2019 1) Starting Date: September 24th¬†(Tuesday), 2019 1) Starting Date: September 24th¬†(Tuesday), 2019</v>
      </c>
      <c r="E52" t="str">
        <f t="shared" si="1"/>
        <v>Sep 19, 2019</v>
      </c>
      <c r="F52" t="str">
        <f t="shared" si="2"/>
        <v>honeybizkr@gmail.com Email: honeybizkr@gmail.com</v>
      </c>
      <c r="G52" t="str">
        <f t="shared" si="3"/>
        <v xml:space="preserve">honeybizkr@gmail.com </v>
      </c>
      <c r="H52" t="s">
        <v>3291</v>
      </c>
      <c r="I52" t="s">
        <v>3162</v>
      </c>
    </row>
    <row r="53" spans="1:9" ht="16" customHeight="1" x14ac:dyDescent="0.2">
      <c r="A53" t="s">
        <v>2559</v>
      </c>
      <c r="B53" s="2" t="s">
        <v>2560</v>
      </c>
      <c r="C53" t="s">
        <v>2643</v>
      </c>
      <c r="D53" t="str">
        <f t="shared" si="0"/>
        <v>Sep 18, 2019</v>
      </c>
      <c r="E53" t="str">
        <f t="shared" si="1"/>
        <v>Sep 18, 2019</v>
      </c>
      <c r="F53" t="str">
        <f t="shared" si="2"/>
        <v>openbookeng@gmail.com</v>
      </c>
      <c r="G53" t="e">
        <f t="shared" si="3"/>
        <v>#VALUE!</v>
      </c>
      <c r="H53" t="s">
        <v>3240</v>
      </c>
      <c r="I53" t="s">
        <v>3163</v>
      </c>
    </row>
    <row r="54" spans="1:9" ht="16" customHeight="1" x14ac:dyDescent="0.2">
      <c r="A54" t="s">
        <v>2490</v>
      </c>
      <c r="B54" s="2" t="s">
        <v>2561</v>
      </c>
      <c r="C54" t="s">
        <v>2644</v>
      </c>
      <c r="D54" t="str">
        <f t="shared" si="0"/>
        <v>Sep 19, 2019</v>
      </c>
      <c r="E54" t="str">
        <f t="shared" si="1"/>
        <v>Sep 19, 2019</v>
      </c>
      <c r="F54" t="str">
        <f t="shared" si="2"/>
        <v>hrteam@spep.co.kr</v>
      </c>
      <c r="G54" t="e">
        <f t="shared" si="3"/>
        <v>#VALUE!</v>
      </c>
      <c r="H54" t="s">
        <v>1739</v>
      </c>
      <c r="I54" t="s">
        <v>3162</v>
      </c>
    </row>
    <row r="55" spans="1:9" ht="16" customHeight="1" x14ac:dyDescent="0.2">
      <c r="A55" t="s">
        <v>2504</v>
      </c>
      <c r="B55" s="2" t="s">
        <v>2562</v>
      </c>
      <c r="C55" t="s">
        <v>2645</v>
      </c>
      <c r="D55" t="str">
        <f t="shared" si="0"/>
        <v>Sep 30, 2019</v>
      </c>
      <c r="E55" t="str">
        <f t="shared" si="1"/>
        <v>Sep 30, 2019</v>
      </c>
      <c r="F55" t="str">
        <f t="shared" si="2"/>
        <v>infoeslagent@gmail.com</v>
      </c>
      <c r="G55" t="e">
        <f t="shared" si="3"/>
        <v>#VALUE!</v>
      </c>
      <c r="H55" t="s">
        <v>3224</v>
      </c>
      <c r="I55" t="s">
        <v>3155</v>
      </c>
    </row>
    <row r="56" spans="1:9" ht="16" customHeight="1" x14ac:dyDescent="0.2">
      <c r="A56" t="s">
        <v>2495</v>
      </c>
      <c r="B56" s="2" t="s">
        <v>2560</v>
      </c>
      <c r="C56" t="s">
        <v>2646</v>
      </c>
      <c r="D56" t="str">
        <f t="shared" si="0"/>
        <v>Sep 18, 2019</v>
      </c>
      <c r="E56" t="str">
        <f t="shared" si="1"/>
        <v>Sep 18, 2019</v>
      </c>
      <c r="F56" t="str">
        <f t="shared" si="2"/>
        <v>hrd@osprep.com</v>
      </c>
      <c r="G56" t="e">
        <f t="shared" si="3"/>
        <v>#VALUE!</v>
      </c>
      <c r="H56" t="s">
        <v>1738</v>
      </c>
      <c r="I56" t="s">
        <v>3163</v>
      </c>
    </row>
    <row r="57" spans="1:9" ht="16" customHeight="1" x14ac:dyDescent="0.2">
      <c r="A57" t="s">
        <v>2509</v>
      </c>
      <c r="B57" s="2" t="s">
        <v>2561</v>
      </c>
      <c r="C57" t="s">
        <v>2647</v>
      </c>
      <c r="D57" t="str">
        <f t="shared" si="0"/>
        <v>Sep 19, 2019</v>
      </c>
      <c r="E57" t="str">
        <f t="shared" si="1"/>
        <v>Sep 19, 2019</v>
      </c>
      <c r="F57" t="str">
        <f t="shared" si="2"/>
        <v>union_lc@naver.com</v>
      </c>
      <c r="G57" t="e">
        <f t="shared" si="3"/>
        <v>#VALUE!</v>
      </c>
      <c r="H57" t="s">
        <v>1758</v>
      </c>
      <c r="I57" t="s">
        <v>3162</v>
      </c>
    </row>
    <row r="58" spans="1:9" ht="16" customHeight="1" x14ac:dyDescent="0.2">
      <c r="A58" t="s">
        <v>2563</v>
      </c>
      <c r="B58" s="2" t="s">
        <v>2564</v>
      </c>
      <c r="C58" t="s">
        <v>2648</v>
      </c>
      <c r="D58" t="str">
        <f t="shared" si="0"/>
        <v>Sep 17, 2019</v>
      </c>
      <c r="E58" t="str">
        <f t="shared" si="1"/>
        <v>Sep 17, 2019</v>
      </c>
      <c r="F58" t="str">
        <f t="shared" si="2"/>
        <v>snjedu@naver.com</v>
      </c>
      <c r="G58" t="e">
        <f t="shared" si="3"/>
        <v>#VALUE!</v>
      </c>
      <c r="H58" t="s">
        <v>3241</v>
      </c>
      <c r="I58" t="s">
        <v>3164</v>
      </c>
    </row>
    <row r="59" spans="1:9" ht="16" customHeight="1" x14ac:dyDescent="0.2">
      <c r="A59" s="2" t="s">
        <v>2531</v>
      </c>
      <c r="B59" s="2" t="s">
        <v>2565</v>
      </c>
      <c r="C59" t="s">
        <v>2649</v>
      </c>
      <c r="D59" t="str">
        <f t="shared" si="0"/>
        <v>Sep 17,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Mon,Wed 5pm~6pm (Conv Eng-F4)
Start:Oct,2019~ Mon,Wed 5pm~6pm (Conv Eng-F4)
Start:Oct,2019~ Mon,Wed 5pm~6pm (Conv Eng-F4)
Start:Oct,2019~ Mon,Wed 5pm~6pm (Conv Eng-F4)
Start:Oct,2019~ Mon,Wed 5pm~6pm (Conv Eng-F4)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Mon,Wed,Fri 12pm~1pm (Conv Eng-F6,F2,F4,Kor)
Start:Sept 23,2019~Dec 13,2019 Mon,Wed,Fri 12pm~1pm (Conv Eng-F6,F2,F4,Kor)
Start:Sept 23,2019~Dec 13,2019 Mon,Wed,Fri 12pm~1pm (Conv Eng-F6,F2,F4,Kor)
Start:Sept 23,2019~Dec 13,2019 Mon,Wed,Fri 12pm~1pm (Conv Eng-F6,F2,F4,Kor)
Start:Sept 23,2019~Dec 13,2019 Mon,Wed,Fri 12pm~1pm (Conv Eng-F6,F2,F4,Kor)
Start:Sept 23,2019~Dec 13,2019 Tue.Thu 5:30pm~7:30pm (TOEIC SP-Kor)
Start:Oct 15,2019~Dec 12,2019 Tue.Thu 5:30pm~7:30pm (TOEIC SP-Kor)
Start:Oct 15,2019~Dec 12,2019 Tue.Thu 5:30pm~7:30pm (TOEIC SP-Kor)
Start:Oct 15,2019~Dec 12,2019 Tue.Thu 5:30pm~7:30pm (TOEIC SP-Kor)
Start:Oct 15,2019~Dec 12,2019 Tue.Thu 5:30pm~7:30pm (TOEIC SP-Kor)
Start:Oct 15,2019~Dec 12,2019 12. ÏóëÏä§Ìà¨ÏÜåÌîÑÌä∏ / Pangyo Stn,Gyeonggido (ÌåêÍµêÏó≠)
Wed,Fri 12pm~1pm (Conv Eng-F6,F2,F4)
Start:Sept,2019~ 12. ÏóëÏä§Ìà¨ÏÜåÌîÑÌä∏ / Pangyo Stn,Gyeonggido (ÌåêÍµêÏó≠)
Wed,Fri 12pm~1pm (Conv Eng-F6,F2,F4)
Start:Sept,2019~ Wed,Fri 12pm~1pm (Conv Eng-F6,F2,F4)
Start:Sept,2019~ Wed,Fri 12pm~1pm (Conv Eng-F6,F2,F4)
Start:Sept,2019~ Wed,Fri 12pm~1pm (Conv Eng-F6,F2,F4)
Start:Sept,2019~ 13.Kai (ÌïúÍµ≠ÏïåÏΩúÏÇ∞ÏóÖ)(Yonggin)(Ïö©Ïù∏)
Mon,Thu 2pm~4pm (1:1 Biz Eng-F4)
Start:Oct,2019~ 13.Kai (ÌïúÍµ≠ÏïåÏΩúÏÇ∞ÏóÖ)(Yonggin)(Ïö©Ïù∏)
Mon,Thu 2pm~4pm (1:1 Biz Eng-F4)
Start:Oct,2019~ Mon,Thu 2pm~4pm (1:1 Biz Eng-F4)
Start:Oct,2019~ Mon,Thu 2pm~4pm (1:1 Biz Eng-F4)
Start:Oct,2019~ Mon,Thu 2pm~4pm (1:1 Biz Eng-F4)
Start:Oct,2019~ 15. eÌé∏ÌïúÏÑ∏ÏÉÅ Ïò•ÏàòÌååÌÅ¨ÌûêÏä§ / Geumho Stn,Seoul (line 3)(Í∏àÌò∏Ïó≠)
Thu 11am~12pm (Conv Eng-F6,F2)
Start:Oct,2019~ 15. eÌé∏ÌïúÏÑ∏ÏÉÅ Ïò•ÏàòÌååÌÅ¨ÌûêÏä§ / Geumho Stn,Seoul (line 3)(Í∏àÌò∏Ïó≠)
Thu 11am~12pm (Conv Eng-F6,F2)
Start:Oct,2019~ Thu 11am~12pm (Conv Eng-F6,F2)
Start:Oct,2019~ Thu 11am~12pm (Conv Eng-F6,F2)
Start:Oct,2019~ Thu 11am~12pm (Conv Eng-F6,F2)
Start:Oct,2019~</v>
      </c>
      <c r="E59" t="str">
        <f t="shared" si="1"/>
        <v>Sep 17, 2019</v>
      </c>
      <c r="F59" t="e">
        <f t="shared" si="2"/>
        <v>#VALUE!</v>
      </c>
      <c r="G59" t="e">
        <f t="shared" si="3"/>
        <v>#VALUE!</v>
      </c>
      <c r="H59" t="e">
        <v>#VALUE!</v>
      </c>
      <c r="I59" t="s">
        <v>3164</v>
      </c>
    </row>
    <row r="60" spans="1:9" ht="16" customHeight="1" x14ac:dyDescent="0.2">
      <c r="A60" t="s">
        <v>2505</v>
      </c>
      <c r="B60" s="2" t="s">
        <v>2566</v>
      </c>
      <c r="C60" t="s">
        <v>2650</v>
      </c>
      <c r="D60" t="str">
        <f t="shared" si="0"/>
        <v>Sep 16, 2019</v>
      </c>
      <c r="E60" t="str">
        <f t="shared" si="1"/>
        <v>Sep 16, 2019</v>
      </c>
      <c r="F60" t="str">
        <f t="shared" si="2"/>
        <v>kevn2@ybm.co.kr</v>
      </c>
      <c r="G60" t="e">
        <f t="shared" si="3"/>
        <v>#VALUE!</v>
      </c>
      <c r="H60" t="s">
        <v>3225</v>
      </c>
      <c r="I60" t="s">
        <v>3165</v>
      </c>
    </row>
    <row r="61" spans="1:9" ht="16" customHeight="1" x14ac:dyDescent="0.2">
      <c r="B61" s="2" t="s">
        <v>2567</v>
      </c>
      <c r="C61" t="s">
        <v>2651</v>
      </c>
      <c r="D61" t="str">
        <f t="shared" si="0"/>
        <v>Sep 16, 2019 Map data ¬©2019 SK telecom</v>
      </c>
      <c r="E61" t="str">
        <f t="shared" si="1"/>
        <v>Sep 16, 2019</v>
      </c>
      <c r="F61" t="e">
        <f t="shared" si="2"/>
        <v>#VALUE!</v>
      </c>
      <c r="G61" t="e">
        <f t="shared" si="3"/>
        <v>#VALUE!</v>
      </c>
      <c r="H61" t="e">
        <v>#VALUE!</v>
      </c>
      <c r="I61" t="s">
        <v>3165</v>
      </c>
    </row>
    <row r="62" spans="1:9" ht="16" customHeight="1" x14ac:dyDescent="0.2">
      <c r="A62" t="s">
        <v>2568</v>
      </c>
      <c r="B62" s="2" t="s">
        <v>2566</v>
      </c>
      <c r="C62" t="s">
        <v>2652</v>
      </c>
      <c r="D62" t="str">
        <f t="shared" si="0"/>
        <v>Sep 16, 2019</v>
      </c>
      <c r="E62" t="str">
        <f t="shared" si="1"/>
        <v>Sep 16, 2019</v>
      </c>
      <c r="F62" t="str">
        <f t="shared" si="2"/>
        <v>eniedu03@eniedu.kr</v>
      </c>
      <c r="G62" t="e">
        <f t="shared" si="3"/>
        <v>#VALUE!</v>
      </c>
      <c r="H62" t="s">
        <v>3242</v>
      </c>
      <c r="I62" t="s">
        <v>3165</v>
      </c>
    </row>
    <row r="63" spans="1:9" ht="16" customHeight="1" x14ac:dyDescent="0.2">
      <c r="B63" s="2" t="s">
        <v>2569</v>
      </c>
      <c r="C63" t="s">
        <v>2653</v>
      </c>
      <c r="D63" t="str">
        <f t="shared" si="0"/>
        <v>Sep 16,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Mon,Wed,Fri 12pm~1pm (Conv Eng-F6,F2,F4,Kor)
Start:Sept 23,2019~Dec 13,2019 Mon,Wed,Fri 12pm~1pm (Conv Eng-F6,F2,F4,Kor)
Start:Sept 23,2019~Dec 13,2019 Mon,Wed,Fri 12pm~1pm (Conv Eng-F6,F2,F4,Kor)
Start:Sept 23,2019~Dec 13,2019 Mon,Wed,Fri 12pm~1pm (Conv Eng-F6,F2,F4,Kor)
Start:Sept 23,2019~Dec 13,2019 Mon,Wed,Fri 12pm~1pm (Conv Eng-F6,F2,F4,Kor)
Start:Sept 23,2019~Dec 13,2019 4. ÏóëÏä§Ìà¨ÏÜåÌîÑÌä∏ / Pangyo Stn,Gyeonggido (ÌåêÍµêÏó≠)
Wed,Fri 12pm~1pm (Conv Eng-F6,F2,F4)
Start:Sept,2019~ 4. ÏóëÏä§Ìà¨ÏÜåÌîÑÌä∏ / Pangyo Stn,Gyeonggido (ÌåêÍµêÏó≠)
Wed,Fri 12pm~1pm (Conv Eng-F6,F2,F4)
Start:Sept,2019~ Wed,Fri 12pm~1pm (Conv Eng-F6,F2,F4)
Start:Sept,2019~ Wed,Fri 12pm~1pm (Conv Eng-F6,F2,F4)
Start:Sept,2019~ Wed,Fri 12pm~1pm (Conv Eng-F6,F2,F4)
Start:Sept,2019~ 5.Kai (ÌïúÍµ≠ÏïåÏΩúÏÇ∞ÏóÖ)(Yonggin)(Ïö©Ïù∏)
Mon,Thu 2pm~4pm (1:1 Biz Eng-F4)
Start:Oct,2019~ 5.Kai (ÌïúÍµ≠ÏïåÏΩúÏÇ∞ÏóÖ)(Yonggin)(Ïö©Ïù∏)
Mon,Thu 2pm~4pm (1:1 Biz Eng-F4)
Start:Oct,2019~ Mon,Thu 2pm~4pm (1:1 Biz Eng-F4)
Start:Oct,2019~ Mon,Thu 2pm~4pm (1:1 Biz Eng-F4)
Start:Oct,2019~ Mon,Thu 2pm~4pm (1:1 Biz Eng-F4)
Start:Oct,2019~ 7. eÌé∏ÌïúÏÑ∏ÏÉÅ Ïò•ÏàòÌååÌÅ¨ÌûêÏä§ / Geumho Stn,Seoul (line 3)(Í∏àÌò∏Ïó≠)
Thu 11am~12pm (Conv Eng-F6,F2)
Start:Oct,2019~ 7. eÌé∏ÌïúÏÑ∏ÏÉÅ Ïò•ÏàòÌååÌÅ¨ÌûêÏä§ / Geumho Stn,Seoul (line 3)(Í∏àÌò∏Ïó≠)
Thu 11am~12pm (Conv Eng-F6,F2)
Start:Oct,2019~ Thu 11am~12pm (Conv Eng-F6,F2)
Start:Oct,2019~ Thu 11am~12pm (Conv Eng-F6,F2)
Start:Oct,2019~ Thu 11am~12pm (Conv Eng-F6,F2)
Start:Oct,2019~</v>
      </c>
      <c r="E63" t="str">
        <f t="shared" si="1"/>
        <v>Sep 16, 2019</v>
      </c>
      <c r="F63" t="e">
        <f t="shared" si="2"/>
        <v>#VALUE!</v>
      </c>
      <c r="G63" t="e">
        <f t="shared" si="3"/>
        <v>#VALUE!</v>
      </c>
      <c r="H63" t="e">
        <v>#VALUE!</v>
      </c>
      <c r="I63" t="s">
        <v>3165</v>
      </c>
    </row>
    <row r="64" spans="1:9" ht="16" customHeight="1" x14ac:dyDescent="0.2">
      <c r="A64" t="s">
        <v>2570</v>
      </c>
      <c r="B64" s="2" t="s">
        <v>2571</v>
      </c>
      <c r="C64" t="s">
        <v>2654</v>
      </c>
      <c r="D64" t="str">
        <f t="shared" si="0"/>
        <v>Sep 12, 2019</v>
      </c>
      <c r="E64" t="str">
        <f t="shared" si="1"/>
        <v>Sep 12, 2019</v>
      </c>
      <c r="F64" t="str">
        <f t="shared" si="2"/>
        <v>recruiting.kaylee@gmail.com</v>
      </c>
      <c r="G64" t="e">
        <f t="shared" si="3"/>
        <v>#VALUE!</v>
      </c>
      <c r="H64" t="s">
        <v>3243</v>
      </c>
      <c r="I64" t="s">
        <v>3166</v>
      </c>
    </row>
    <row r="65" spans="1:9" ht="16" customHeight="1" x14ac:dyDescent="0.2">
      <c r="A65" t="s">
        <v>2490</v>
      </c>
      <c r="B65" s="2" t="s">
        <v>2572</v>
      </c>
      <c r="C65" t="s">
        <v>2655</v>
      </c>
      <c r="D65" t="str">
        <f t="shared" si="0"/>
        <v>Sep 18, 2019 Start Date: September ~ November 2019 / Negotiable Start Date: September ~ November 2019 / Negotiable September ~ November 2019</v>
      </c>
      <c r="E65" t="str">
        <f t="shared" si="1"/>
        <v>Sep 18, 2019</v>
      </c>
      <c r="F65" t="str">
        <f t="shared" si="2"/>
        <v>hrteam@spep.co.kr</v>
      </c>
      <c r="G65" t="e">
        <f t="shared" si="3"/>
        <v>#VALUE!</v>
      </c>
      <c r="H65" t="s">
        <v>1739</v>
      </c>
      <c r="I65" t="s">
        <v>3163</v>
      </c>
    </row>
    <row r="66" spans="1:9" ht="16" customHeight="1" x14ac:dyDescent="0.2">
      <c r="A66" t="s">
        <v>2495</v>
      </c>
      <c r="B66" s="2" t="s">
        <v>2573</v>
      </c>
      <c r="C66" t="s">
        <v>2656</v>
      </c>
      <c r="D66" t="str">
        <f t="shared" si="0"/>
        <v>Sep 11, 2019 Start Date: September ~ November 2019 / Negotiable Start Date: September ~ November 2019 / Negotiable September ~ November 2019</v>
      </c>
      <c r="E66" t="str">
        <f t="shared" si="1"/>
        <v>Sep 11, 2019</v>
      </c>
      <c r="F66" t="str">
        <f t="shared" si="2"/>
        <v>hrd@osprep.com</v>
      </c>
      <c r="G66" t="e">
        <f t="shared" si="3"/>
        <v>#VALUE!</v>
      </c>
      <c r="H66" t="s">
        <v>1738</v>
      </c>
      <c r="I66" t="s">
        <v>3167</v>
      </c>
    </row>
    <row r="67" spans="1:9" ht="16" customHeight="1" x14ac:dyDescent="0.2">
      <c r="A67" t="s">
        <v>2488</v>
      </c>
      <c r="B67" s="2" t="s">
        <v>2574</v>
      </c>
      <c r="C67" t="s">
        <v>2657</v>
      </c>
      <c r="D67" t="str">
        <f t="shared" ref="D67:D130" si="4">RIGHT(B67,LEN(B67)-(4+FIND("2019",B67)))</f>
        <v>Sep 19,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67" t="str">
        <f t="shared" ref="E67:E130" si="5">LEFT(D67,FIND("2019",D67)+3)</f>
        <v>Sep 19, 2019</v>
      </c>
      <c r="F67" t="str">
        <f t="shared" ref="F67:F130" si="6">RIGHT(A67,LEN(A67)-(FIND(": ",A67)+1))</f>
        <v>virtedco@virtedco.com</v>
      </c>
      <c r="G67" t="e">
        <f t="shared" ref="G67:G71" si="7">LEFT(F67,FIND(" ",F67))</f>
        <v>#VALUE!</v>
      </c>
      <c r="H67" t="s">
        <v>2671</v>
      </c>
      <c r="I67" t="s">
        <v>3162</v>
      </c>
    </row>
    <row r="68" spans="1:9" ht="16" customHeight="1" x14ac:dyDescent="0.2">
      <c r="A68" t="s">
        <v>2557</v>
      </c>
      <c r="B68" s="2" t="s">
        <v>2575</v>
      </c>
      <c r="C68" t="s">
        <v>2658</v>
      </c>
      <c r="D68" t="str">
        <f t="shared" si="4"/>
        <v>Sep 10, 2019</v>
      </c>
      <c r="E68" t="str">
        <f t="shared" si="5"/>
        <v>Sep 10, 2019</v>
      </c>
      <c r="F68" t="str">
        <f t="shared" si="6"/>
        <v>honeybizkr@gmail.com Email: honeybizkr@gmail.com</v>
      </c>
      <c r="G68" t="str">
        <f t="shared" si="7"/>
        <v xml:space="preserve">honeybizkr@gmail.com </v>
      </c>
      <c r="H68" t="s">
        <v>3291</v>
      </c>
      <c r="I68" t="s">
        <v>3168</v>
      </c>
    </row>
    <row r="69" spans="1:9" ht="16" customHeight="1" x14ac:dyDescent="0.2">
      <c r="A69" t="s">
        <v>2576</v>
      </c>
      <c r="B69" s="2" t="s">
        <v>2575</v>
      </c>
      <c r="C69" t="s">
        <v>2659</v>
      </c>
      <c r="D69" t="str">
        <f t="shared" si="4"/>
        <v>Sep 10, 2019</v>
      </c>
      <c r="E69" t="str">
        <f t="shared" si="5"/>
        <v>Sep 10, 2019</v>
      </c>
      <c r="F69" t="str">
        <f t="shared" si="6"/>
        <v>kwpartners1@gmail.com</v>
      </c>
      <c r="G69" t="e">
        <f t="shared" si="7"/>
        <v>#VALUE!</v>
      </c>
      <c r="H69" t="s">
        <v>3244</v>
      </c>
      <c r="I69" t="s">
        <v>3168</v>
      </c>
    </row>
    <row r="70" spans="1:9" ht="16" customHeight="1" x14ac:dyDescent="0.2">
      <c r="A70" t="s">
        <v>2577</v>
      </c>
      <c r="B70" s="2" t="s">
        <v>2578</v>
      </c>
      <c r="C70" t="s">
        <v>2660</v>
      </c>
      <c r="D70" t="str">
        <f t="shared" si="4"/>
        <v>Sep 9, 2019</v>
      </c>
      <c r="E70" t="str">
        <f t="shared" si="5"/>
        <v>Sep 9, 2019</v>
      </c>
      <c r="F70" t="str">
        <f t="shared" si="6"/>
        <v>smha@megastudy.net</v>
      </c>
      <c r="G70" t="e">
        <f t="shared" si="7"/>
        <v>#VALUE!</v>
      </c>
      <c r="H70" t="s">
        <v>3245</v>
      </c>
      <c r="I70" t="s">
        <v>3169</v>
      </c>
    </row>
    <row r="71" spans="1:9" ht="16" customHeight="1" x14ac:dyDescent="0.2">
      <c r="A71" t="s">
        <v>2557</v>
      </c>
      <c r="B71" s="2" t="s">
        <v>2579</v>
      </c>
      <c r="C71" t="s">
        <v>2661</v>
      </c>
      <c r="D71" t="str">
        <f t="shared" si="4"/>
        <v>Sep 9, 2019 1) Starting Date: October 14th (Monday), 2019 1) Starting Date: October 14th (Monday), 2019 1) Starting Date: October 14th (Monday), 2019 1) Starting Date: October 14th (Monday), 2019</v>
      </c>
      <c r="E71" t="str">
        <f t="shared" si="5"/>
        <v>Sep 9, 2019</v>
      </c>
      <c r="F71" t="str">
        <f t="shared" si="6"/>
        <v>honeybizkr@gmail.com Email: honeybizkr@gmail.com</v>
      </c>
      <c r="G71" t="str">
        <f t="shared" si="7"/>
        <v xml:space="preserve">honeybizkr@gmail.com </v>
      </c>
      <c r="H71" t="s">
        <v>3291</v>
      </c>
      <c r="I71" t="s">
        <v>3169</v>
      </c>
    </row>
    <row r="72" spans="1:9" ht="16" customHeight="1" x14ac:dyDescent="0.2">
      <c r="A72" t="s">
        <v>2580</v>
      </c>
      <c r="B72" s="2" t="s">
        <v>2581</v>
      </c>
      <c r="C72" t="s">
        <v>2662</v>
      </c>
      <c r="D72" t="str">
        <f t="shared" si="4"/>
        <v>Sep 8, 2019 Map data ¬©2019 SK telecom</v>
      </c>
      <c r="E72" t="str">
        <f t="shared" si="5"/>
        <v>Sep 8, 2019</v>
      </c>
      <c r="F72" t="str">
        <f t="shared" si="6"/>
        <v>jinenglishacademy@gmail.com</v>
      </c>
      <c r="G72" t="e">
        <f>LEFT(F72,FIND(" ",F72))</f>
        <v>#VALUE!</v>
      </c>
      <c r="H72" t="s">
        <v>3246</v>
      </c>
      <c r="I72" t="s">
        <v>3170</v>
      </c>
    </row>
    <row r="73" spans="1:9" ht="16" customHeight="1" x14ac:dyDescent="0.2">
      <c r="A73" t="s">
        <v>2582</v>
      </c>
      <c r="B73" s="2" t="s">
        <v>2583</v>
      </c>
      <c r="C73" t="s">
        <v>2663</v>
      </c>
      <c r="D73" t="str">
        <f t="shared" si="4"/>
        <v>Sep 6, 2019 September 16th , 2019
Working Hours: Map data ¬©2019 SK telecom</v>
      </c>
      <c r="E73" t="str">
        <f t="shared" si="5"/>
        <v>Sep 6, 2019</v>
      </c>
      <c r="F73" t="str">
        <f t="shared" si="6"/>
        <v>jelitewt676@gmail.com</v>
      </c>
      <c r="G73" t="e">
        <f t="shared" ref="G73:G136" si="8">LEFT(F73,FIND(" ",F73))</f>
        <v>#VALUE!</v>
      </c>
      <c r="H73" t="s">
        <v>1768</v>
      </c>
      <c r="I73" t="s">
        <v>3171</v>
      </c>
    </row>
    <row r="74" spans="1:9" ht="16" customHeight="1" x14ac:dyDescent="0.2">
      <c r="A74" t="s">
        <v>2517</v>
      </c>
      <c r="B74" s="2" t="s">
        <v>2584</v>
      </c>
      <c r="C74" t="s">
        <v>2664</v>
      </c>
      <c r="D74" t="str">
        <f t="shared" si="4"/>
        <v>Sep 16, 2019</v>
      </c>
      <c r="E74" t="str">
        <f t="shared" si="5"/>
        <v>Sep 16, 2019</v>
      </c>
      <c r="F74" t="str">
        <f t="shared" si="6"/>
        <v>yujunghong@gmail.com</v>
      </c>
      <c r="G74" t="e">
        <f t="shared" si="8"/>
        <v>#VALUE!</v>
      </c>
      <c r="H74" t="s">
        <v>1735</v>
      </c>
      <c r="I74" t="s">
        <v>3165</v>
      </c>
    </row>
    <row r="75" spans="1:9" ht="16" customHeight="1" x14ac:dyDescent="0.2">
      <c r="A75" t="s">
        <v>2488</v>
      </c>
      <c r="B75" s="2" t="s">
        <v>2585</v>
      </c>
      <c r="C75" t="s">
        <v>2665</v>
      </c>
      <c r="D75" t="str">
        <f t="shared" si="4"/>
        <v>Sep 6,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Sep 2019 Sep 2019 Sep 2019 Sep 2019 Sep 2019 Sep 2019 23 Sep ~ 20 Dec 2019 23 Sep ~ 20 Dec 2019 23 Sep ~ 20 Dec 2019 23 Sep ~ 20 Dec 2019 23 Sep ~ 20 Dec 2019 23 Sep ~ 20 Dec 2019 Oct 2019 Oct 2019 Oct 2019 Oct 2019 Oct 2019 Oct 2019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75" t="str">
        <f t="shared" si="5"/>
        <v>Sep 6, 2019</v>
      </c>
      <c r="F75" t="str">
        <f t="shared" si="6"/>
        <v>virtedco@virtedco.com</v>
      </c>
      <c r="G75" t="e">
        <f t="shared" si="8"/>
        <v>#VALUE!</v>
      </c>
      <c r="H75" t="s">
        <v>2671</v>
      </c>
      <c r="I75" t="s">
        <v>3171</v>
      </c>
    </row>
    <row r="76" spans="1:9" ht="16" customHeight="1" x14ac:dyDescent="0.2">
      <c r="A76" t="s">
        <v>2586</v>
      </c>
      <c r="B76" s="2" t="s">
        <v>2587</v>
      </c>
      <c r="C76" t="s">
        <v>2666</v>
      </c>
      <c r="D76" t="str">
        <f t="shared" si="4"/>
        <v>Sep 6, 2019 Map data ¬©2019 SK telecom</v>
      </c>
      <c r="E76" t="str">
        <f t="shared" si="5"/>
        <v>Sep 6, 2019</v>
      </c>
      <c r="F76" t="str">
        <f t="shared" si="6"/>
        <v>chomiel@in-touch.co.kr</v>
      </c>
      <c r="G76" t="e">
        <f t="shared" si="8"/>
        <v>#VALUE!</v>
      </c>
      <c r="H76" t="s">
        <v>3247</v>
      </c>
      <c r="I76" t="s">
        <v>3171</v>
      </c>
    </row>
    <row r="77" spans="1:9" ht="16" customHeight="1" x14ac:dyDescent="0.2">
      <c r="A77" t="s">
        <v>2588</v>
      </c>
      <c r="B77" s="2" t="s">
        <v>2589</v>
      </c>
      <c r="C77" t="s">
        <v>2667</v>
      </c>
      <c r="D77" t="str">
        <f t="shared" si="4"/>
        <v>Sep 23, 2019 Map data ¬©2019 SK telecom</v>
      </c>
      <c r="E77" t="str">
        <f t="shared" si="5"/>
        <v>Sep 23, 2019</v>
      </c>
      <c r="F77" t="str">
        <f t="shared" si="6"/>
        <v>ziwoo2@gmail.com</v>
      </c>
      <c r="G77" t="e">
        <f t="shared" si="8"/>
        <v>#VALUE!</v>
      </c>
      <c r="H77" t="s">
        <v>1737</v>
      </c>
      <c r="I77" t="s">
        <v>3160</v>
      </c>
    </row>
    <row r="78" spans="1:9" ht="16" customHeight="1" x14ac:dyDescent="0.2">
      <c r="A78" t="s">
        <v>2590</v>
      </c>
      <c r="B78" s="2" t="s">
        <v>2591</v>
      </c>
      <c r="C78" t="s">
        <v>2668</v>
      </c>
      <c r="D78" t="str">
        <f t="shared" si="4"/>
        <v>Sep 6, 2019</v>
      </c>
      <c r="E78" t="str">
        <f t="shared" si="5"/>
        <v>Sep 6, 2019</v>
      </c>
      <c r="F78" t="str">
        <f t="shared" si="6"/>
        <v>languageteacher@multicampus.com Email: languageteacher@multicampus.com</v>
      </c>
      <c r="G78" t="str">
        <f t="shared" si="8"/>
        <v xml:space="preserve">languageteacher@multicampus.com </v>
      </c>
      <c r="H78" t="s">
        <v>3292</v>
      </c>
      <c r="I78" t="s">
        <v>3171</v>
      </c>
    </row>
    <row r="79" spans="1:9" ht="16" customHeight="1" x14ac:dyDescent="0.2">
      <c r="A79" t="s">
        <v>2490</v>
      </c>
      <c r="B79" s="2" t="s">
        <v>2687</v>
      </c>
      <c r="C79" t="s">
        <v>2688</v>
      </c>
      <c r="D79" t="str">
        <f t="shared" si="4"/>
        <v>Sep 11, 2019 Start Date: October ~ December 2019 / Negotiable Start Date: October ~ December 2019 / Negotiable Start Date: October ~ December 2019 / Negotiable Start Date: October ~ December 2019 / Negotiable Start Date: October ~ December 2019 / Negotiable Start Date: October ~ December 2019 / Negotiable Start Date: October ~ December 2019 / Negotiable Start Date: October ~ December 2019 / Negotiable Start Date: October ~ December 2019 / Negotiable Training Start Date:¬†September ~ November 2019 / Negotiable Training Start Date:¬†September ~ November 2019 / Negotiable Training Start Date:¬†September ~ November 2019 / Negotiable Training Start Date:¬†September ~ November 2019 / Negotiable Training Start Date:¬†September ~ November 2019 / Negotiable Training Start Date:¬†September ~ November 2019 / Negotiable Training Start Date:¬†September ~ November 2019 / Negotiable September ~ November 2019 / Negotiable September ~ November 2019 / Negotiable</v>
      </c>
      <c r="E79" t="str">
        <f t="shared" si="5"/>
        <v>Sep 11, 2019</v>
      </c>
      <c r="F79" t="str">
        <f t="shared" si="6"/>
        <v>hrteam@spep.co.kr</v>
      </c>
      <c r="G79" t="e">
        <f t="shared" si="8"/>
        <v>#VALUE!</v>
      </c>
      <c r="H79" t="s">
        <v>1739</v>
      </c>
      <c r="I79" t="s">
        <v>3167</v>
      </c>
    </row>
    <row r="80" spans="1:9" ht="16" customHeight="1" x14ac:dyDescent="0.2">
      <c r="A80" t="s">
        <v>2689</v>
      </c>
      <c r="B80" s="2" t="s">
        <v>2591</v>
      </c>
      <c r="C80" t="s">
        <v>2690</v>
      </c>
      <c r="D80" t="str">
        <f t="shared" si="4"/>
        <v>Sep 6, 2019</v>
      </c>
      <c r="E80" t="str">
        <f t="shared" si="5"/>
        <v>Sep 6, 2019</v>
      </c>
      <c r="F80" t="str">
        <f t="shared" si="6"/>
        <v>gangsoi2580@gmail.com</v>
      </c>
      <c r="G80" t="e">
        <f t="shared" si="8"/>
        <v>#VALUE!</v>
      </c>
      <c r="H80" t="s">
        <v>3248</v>
      </c>
      <c r="I80" t="s">
        <v>3171</v>
      </c>
    </row>
    <row r="81" spans="1:9" ht="16" customHeight="1" x14ac:dyDescent="0.2">
      <c r="A81" t="s">
        <v>2495</v>
      </c>
      <c r="B81" s="2" t="s">
        <v>2591</v>
      </c>
      <c r="C81" t="s">
        <v>2691</v>
      </c>
      <c r="D81" t="str">
        <f t="shared" si="4"/>
        <v>Sep 6, 2019</v>
      </c>
      <c r="E81" t="str">
        <f t="shared" si="5"/>
        <v>Sep 6, 2019</v>
      </c>
      <c r="F81" t="str">
        <f t="shared" si="6"/>
        <v>hrd@osprep.com</v>
      </c>
      <c r="G81" t="e">
        <f t="shared" si="8"/>
        <v>#VALUE!</v>
      </c>
      <c r="H81" t="s">
        <v>1738</v>
      </c>
      <c r="I81" t="s">
        <v>3171</v>
      </c>
    </row>
    <row r="82" spans="1:9" ht="16" customHeight="1" x14ac:dyDescent="0.2">
      <c r="A82" t="s">
        <v>2692</v>
      </c>
      <c r="B82" s="2" t="s">
        <v>2587</v>
      </c>
      <c r="C82" t="s">
        <v>2693</v>
      </c>
      <c r="D82" t="str">
        <f t="shared" si="4"/>
        <v>Sep 6, 2019 Map data ¬©2019 SK telecom</v>
      </c>
      <c r="E82" t="str">
        <f t="shared" si="5"/>
        <v>Sep 6, 2019</v>
      </c>
      <c r="F82" t="str">
        <f t="shared" si="6"/>
        <v>educonhan@gmail.com</v>
      </c>
      <c r="G82" t="e">
        <f t="shared" si="8"/>
        <v>#VALUE!</v>
      </c>
      <c r="H82" t="s">
        <v>1767</v>
      </c>
      <c r="I82" t="s">
        <v>3171</v>
      </c>
    </row>
    <row r="83" spans="1:9" ht="16" customHeight="1" x14ac:dyDescent="0.2">
      <c r="A83" t="s">
        <v>2557</v>
      </c>
      <c r="B83" s="2" t="s">
        <v>2694</v>
      </c>
      <c r="C83" t="s">
        <v>2695</v>
      </c>
      <c r="D83" t="str">
        <f t="shared" si="4"/>
        <v>Sep 5,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v>
      </c>
      <c r="E83" t="str">
        <f t="shared" si="5"/>
        <v>Sep 5, 2019</v>
      </c>
      <c r="F83" t="str">
        <f t="shared" si="6"/>
        <v>honeybizkr@gmail.com Email: honeybizkr@gmail.com</v>
      </c>
      <c r="G83" t="str">
        <f t="shared" si="8"/>
        <v xml:space="preserve">honeybizkr@gmail.com </v>
      </c>
      <c r="H83" t="s">
        <v>3291</v>
      </c>
      <c r="I83" t="s">
        <v>3172</v>
      </c>
    </row>
    <row r="84" spans="1:9" ht="16" customHeight="1" x14ac:dyDescent="0.2">
      <c r="B84" s="2" t="s">
        <v>2696</v>
      </c>
      <c r="C84" t="s">
        <v>2697</v>
      </c>
      <c r="D84" t="str">
        <f t="shared" si="4"/>
        <v>Sep 6,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5.Yeoido Stn,Seoul (line 5)(Ïó¨ÏùòÎèÑÏó≠)
A.Tue.Thu 5:30pm~6:30pm (Conv Eng-F6,F2,F4)
B.Wed 5:30pm~6:30pm (Conv Eng-F6,F2,F4)
Start:Sept,2019~ 5.Yeoido Stn,Seoul (line 5)(Ïó¨ÏùòÎèÑÏó≠)
A.Tue.Thu 5:30pm~6:30pm (Conv Eng-F6,F2,F4)
B.Wed 5:30pm~6:30pm (Conv Eng-F6,F2,F4)
Start:Sept,2019~ A.Tue.Thu 5:30pm~6:30pm (Conv Eng-F6,F2,F4)
B.Wed 5:30pm~6:30pm (Conv Eng-F6,F2,F4)
Start:Sept,2019~ A.Tue.Thu 5:30pm~6:30pm (Conv Eng-F6,F2,F4)
B.Wed 5:30pm~6:30pm (Conv Eng-F6,F2,F4)
Start:Sept,2019~ A.Tue.Thu 5:30pm~6:30pm (Conv Eng-F6,F2,F4)
B.Wed 5:30pm~6:30pm (Conv Eng-F6,F2,F4)
Start:Sept,2019~ B.Tue.Fri 1:50pm~2:50pm (Biz Eng-Kor)
Start:Sept,2019~ B.Tue.Fri 1:50pm~2:50pm (Biz Eng-Kor)
Start:Sept,2019~ B.Tue.Fri 1:50pm~2:50pm (Biz Eng-Kor)
Start:Sept,2019~ B.Tue.Fri 1:50pm~2:50pm (Biz Eng-Kor)
Start:Sept,2019~ B.Tue.Fri 1:50pm~2:50pm (Biz Eng-Kor)
Start:Sept,2019~ B.Mon~Fri ¬†3pm~4pm (1:1 Biz Eng-F6,F2)
Start:Sept 9,2019~ B.Mon~Fri ¬†3pm~4pm (1:1 Biz Eng-F6,F2)
Start:Sept 9,2019~ B.Mon~Fri ¬†3pm~4pm (1:1 Biz Eng-F6,F2)
Start:Sept 9,2019~ B.Mon~Fri ¬†3pm~4pm (1:1 Biz Eng-F6,F2)
Start:Sept 9,2019~ B.Mon~Fri ¬†3pm~4pm (1:1 Biz Eng-F6,F2)
Start:Sept 9,2019~ Mon~Fri 7am~8am (1:1 Biz Eng-F6,F2)
Start:Sept 9,2019~ Mon~Fri 7am~8am (1:1 Biz Eng-F6,F2)
Start:Sept 9,2019~ Mon~Fri 7am~8am (1:1 Biz Eng-F6,F2)
Start:Sept 9,2019~ Mon~Fri 7am~8am (1:1 Biz Eng-F6,F2)
Start:Sept 9,2019~ Mon~Fri 7am~8am (1:1 Biz Eng-F6,F2)
Start:Sept 9,2019~ 2 x 4pm~4:30pm (1:1 Biz Eng-F4,Kor)
Start:Sept 9,2019~ 2 x 4pm~4:30pm (1:1 Biz Eng-F4,Kor)
Start:Sept 9,2019~ 2 x 4pm~4:30pm (1:1 Biz Eng-F4,Kor)
Start:Sept 9,2019~ 2 x 4pm~4:30pm (1:1 Biz Eng-F4,Kor)
Start:Sept 9,2019~ 2 x 4pm~4:30pm (1:1 Biz Eng-F4,Kor)
Start:Sept 9,2019~ 12.Geumho Stn,Seoul (line 3)(Í∏àÌò∏Ïó≠)
Thu 11am~12pm (Conv Eng-F6,F2)
Start:Oct,2019~ 12.Geumho Stn,Seoul (line 3)(Í∏àÌò∏Ïó≠)
Thu 11am~12pm (Conv Eng-F6,F2)
Start:Oct,2019~ Thu 11am~12pm (Conv Eng-F6,F2)
Start:Oct,2019~ Thu 11am~12pm (Conv Eng-F6,F2)
Start:Oct,2019~ Thu 11am~12pm (Conv Eng-F6,F2)
Start:Oct,2019~ 13.Cheongju,Chungcheongbukdu (Ï≤≠Ï£º/Ï∂©Ï≤≠Î∂ÅÎèÑ)
Mon,Tue,Thu 4:30pm~6pm (Conv Eng-Kor)
Start:Sept 16,2019~Nov 21,2019 13.Cheongju,Chungcheongbukdu (Ï≤≠Ï£º/Ï∂©Ï≤≠Î∂ÅÎèÑ)
Mon,Tue,Thu 4:30pm~6pm (Conv Eng-Kor)
Start:Sept 16,2019~Nov 21,2019 Mon,Tue,Thu 4:30pm~6pm (Conv Eng-Kor)
Start:Sept 16,2019~Nov 21,2019 Mon,Tue,Thu 4:30pm~6pm (Conv Eng-Kor)
Start:Sept 16,2019~Nov 21,2019 Mon,Tue,Thu 4:30pm~6pm (Conv Eng-Kor)
Start:Sept 16,2019~Nov 21,2019 14.Yeoksam Stn,Seoul (line 2)(Ïó≠ÏÇºÏó≠)
2 x 30 hrs per week (1:1 Biz Eng)
Start:Sept,2019 or Oct,2019~ 14.Yeoksam Stn,Seoul (line 2)(Ïó≠ÏÇºÏó≠)
2 x 30 hrs per week (1:1 Biz Eng)
Start:Sept,2019 or Oct,2019~ 13.Pangyo Stn,Gyeonggido (ÌåêÍµêÏó≠)
Wed,Fri 12pm~1pm (Conv Eng-F6,F2,F4)
Start:Sept,2019~ 13.Pangyo Stn,Gyeonggido (ÌåêÍµêÏó≠)
Wed,Fri 12pm~1pm (Conv Eng-F6,F2,F4)
Start:Sept,2019~ Wed,Fri 12pm~1pm (Conv Eng-F6,F2,F4)
Start:Sept,2019~ Wed,Fri 12pm~1pm (Conv Eng-F6,F2,F4)
Start:Sept,2019~ Wed,Fri 12pm~1pm (Conv Eng-F6,F2,F4)
Start:Sept,2019~</v>
      </c>
      <c r="E84" t="str">
        <f t="shared" si="5"/>
        <v>Sep 6, 2019</v>
      </c>
      <c r="F84" t="e">
        <f t="shared" si="6"/>
        <v>#VALUE!</v>
      </c>
      <c r="G84" t="e">
        <f t="shared" si="8"/>
        <v>#VALUE!</v>
      </c>
      <c r="H84" t="e">
        <v>#VALUE!</v>
      </c>
      <c r="I84" t="s">
        <v>3171</v>
      </c>
    </row>
    <row r="85" spans="1:9" ht="16" customHeight="1" x14ac:dyDescent="0.2">
      <c r="A85" t="s">
        <v>2698</v>
      </c>
      <c r="B85" s="2" t="s">
        <v>2699</v>
      </c>
      <c r="C85" t="s">
        <v>2700</v>
      </c>
      <c r="D85" t="str">
        <f t="shared" si="4"/>
        <v>Sep 5, 2019 Map data ¬©2019 SK telecom</v>
      </c>
      <c r="E85" t="str">
        <f t="shared" si="5"/>
        <v>Sep 5, 2019</v>
      </c>
      <c r="F85" t="str">
        <f t="shared" si="6"/>
        <v>recruit@eckedu.com</v>
      </c>
      <c r="G85" t="e">
        <f t="shared" si="8"/>
        <v>#VALUE!</v>
      </c>
      <c r="H85" t="s">
        <v>1833</v>
      </c>
      <c r="I85" t="s">
        <v>3172</v>
      </c>
    </row>
    <row r="86" spans="1:9" ht="16" customHeight="1" x14ac:dyDescent="0.2">
      <c r="A86" t="s">
        <v>2520</v>
      </c>
      <c r="B86" s="2" t="s">
        <v>2701</v>
      </c>
      <c r="C86" t="s">
        <v>2702</v>
      </c>
      <c r="D86" t="str">
        <f t="shared" si="4"/>
        <v>Sep 5, 2019</v>
      </c>
      <c r="E86" t="str">
        <f t="shared" si="5"/>
        <v>Sep 5, 2019</v>
      </c>
      <c r="F86" t="str">
        <f t="shared" si="6"/>
        <v>jongchulshin@gmail.com</v>
      </c>
      <c r="G86" t="e">
        <f t="shared" si="8"/>
        <v>#VALUE!</v>
      </c>
      <c r="H86" t="s">
        <v>1734</v>
      </c>
      <c r="I86" t="s">
        <v>3172</v>
      </c>
    </row>
    <row r="87" spans="1:9" ht="16" customHeight="1" x14ac:dyDescent="0.2">
      <c r="A87" s="2" t="s">
        <v>2703</v>
      </c>
      <c r="B87" s="2" t="s">
        <v>2701</v>
      </c>
      <c r="C87" t="s">
        <v>2704</v>
      </c>
      <c r="D87" t="str">
        <f t="shared" si="4"/>
        <v>Sep 5, 2019</v>
      </c>
      <c r="E87" t="str">
        <f t="shared" si="5"/>
        <v>Sep 5, 2019</v>
      </c>
      <c r="F87" t="str">
        <f t="shared" si="6"/>
        <v>bcm.teacher.recruit@gmail.com Email: bcm.teacher.recruit@gmail.com</v>
      </c>
      <c r="G87" t="str">
        <f t="shared" si="8"/>
        <v xml:space="preserve">bcm.teacher.recruit@gmail.com </v>
      </c>
      <c r="H87" t="s">
        <v>3293</v>
      </c>
      <c r="I87" t="s">
        <v>3172</v>
      </c>
    </row>
    <row r="88" spans="1:9" ht="16" customHeight="1" x14ac:dyDescent="0.2">
      <c r="A88" t="s">
        <v>2495</v>
      </c>
      <c r="B88" s="2" t="s">
        <v>2705</v>
      </c>
      <c r="C88" t="s">
        <v>2706</v>
      </c>
      <c r="D88" t="str">
        <f t="shared" si="4"/>
        <v>Sep 6, 2019 Start Date:¬†September ~ November 2019¬†/ Negotiable Start Date:¬†September ~ November 2019¬†/ Negotiable Start Date:¬†September ~ November 2019¬†/ Negotiable Start Date:¬†September ~ November 2019¬†/ Negotiable September ~ November 2019 September ~ November 2019</v>
      </c>
      <c r="E88" t="str">
        <f t="shared" si="5"/>
        <v>Sep 6, 2019</v>
      </c>
      <c r="F88" t="str">
        <f t="shared" si="6"/>
        <v>hrd@osprep.com</v>
      </c>
      <c r="G88" t="e">
        <f t="shared" si="8"/>
        <v>#VALUE!</v>
      </c>
      <c r="H88" t="s">
        <v>1738</v>
      </c>
      <c r="I88" t="s">
        <v>3171</v>
      </c>
    </row>
    <row r="89" spans="1:9" ht="16" customHeight="1" x14ac:dyDescent="0.2">
      <c r="B89" s="2" t="s">
        <v>2707</v>
      </c>
      <c r="C89" t="s">
        <v>2708</v>
      </c>
      <c r="D89" t="str">
        <f t="shared" si="4"/>
        <v>Sep 5,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3.Yeoido Stn,Seoul (line 5)(Ïó¨ÏùòÎèÑÏó≠)
A.Tue.Thu 5:30pm~6:30pm (Conv Eng-F6,F2,F4)
B.Wed 5:30pm~6:30pm (Conv Eng-F6,F2,F4)
Start:Sept,2019~ 3.Yeoido Stn,Seoul (line 5)(Ïó¨ÏùòÎèÑÏó≠)
A.Tue.Thu 5:30pm~6:30pm (Conv Eng-F6,F2,F4)
B.Wed 5:30pm~6:30pm (Conv Eng-F6,F2,F4)
Start:Sept,2019~ A.Tue.Thu 5:30pm~6:30pm (Conv Eng-F6,F2,F4)
B.Wed 5:30pm~6:30pm (Conv Eng-F6,F2,F4)
Start:Sept,2019~ A.Tue.Thu 5:30pm~6:30pm (Conv Eng-F6,F2,F4)
B.Wed 5:30pm~6:30pm (Conv Eng-F6,F2,F4)
Start:Sept,2019~ A.Tue.Thu 5:30pm~6:30pm (Conv Eng-F6,F2,F4)
B.Wed 5:30pm~6:30pm (Conv Eng-F6,F2,F4)
Start:Sept,2019~ B.Tue.Fri 1:50pm~2:50pm (Biz Eng-Kor)
Start:Sept,2019~ B.Tue.Fri 1:50pm~2:50pm (Biz Eng-Kor)
Start:Sept,2019~ B.Tue.Fri 1:50pm~2:50pm (Biz Eng-Kor)
Start:Sept,2019~ B.Tue.Fri 1:50pm~2:50pm (Biz Eng-Kor)
Start:Sept,2019~ B.Tue.Fri 1:50pm~2:50pm (Biz Eng-Kor)
Start:Sept,2019~ Start:Sept 9,2019~ Start:Sept 9,2019~ Start:Sept 9,2019~ Start:Sept 9,2019~ Start:Sept 9,2019~ Mon~Fri 7am~8am (1:1 Biz Eng-F6,F2)
Start:Sept 9,2019~ Mon~Fri 7am~8am (1:1 Biz Eng-F6,F2)
Start:Sept 9,2019~ Mon~Fri 7am~8am (1:1 Biz Eng-F6,F2)
Start:Sept 9,2019~ Mon~Fri 7am~8am (1:1 Biz Eng-F6,F2)
Start:Sept 9,2019~ Mon~Fri 7am~8am (1:1 Biz Eng-F6,F2)
Start:Sept 9,2019~ 2 x 4pm~4:30pm (1:1 Biz Eng-F4,Kor)
Start:Sept 9,2019~ 2 x 4pm~4:30pm (1:1 Biz Eng-F4,Kor)
Start:Sept 9,2019~ 2 x 4pm~4:30pm (1:1 Biz Eng-F4,Kor)
Start:Sept 9,2019~ 2 x 4pm~4:30pm (1:1 Biz Eng-F4,Kor)
Start:Sept 9,2019~ 2 x 4pm~4:30pm (1:1 Biz Eng-F4,Kor)
Start:Sept 9,2019~ 9.Geumho Stn,Seoul (line 3)(Í∏àÌò∏Ïó≠)
Thu 11am~12pm (Conv Eng-F6,F2)
Start:Oct,2019~ 9.Geumho Stn,Seoul (line 3)(Í∏àÌò∏Ïó≠)
Thu 11am~12pm (Conv Eng-F6,F2)
Start:Oct,2019~ Thu 11am~12pm (Conv Eng-F6,F2)
Start:Oct,2019~ Thu 11am~12pm (Conv Eng-F6,F2)
Start:Oct,2019~ Thu 11am~12pm (Conv Eng-F6,F2)
Start:Oct,2019~ 10.Cheongju,Chungcheongbukdu (Ï≤≠Ï£º/Ï∂©Ï≤≠Î∂ÅÎèÑ)
Mon,Tue,Thu 4:30pm~6pm (Conv Eng-Kor)
Start:Sept 16,2019~Nov 21,2019 10.Cheongju,Chungcheongbukdu (Ï≤≠Ï£º/Ï∂©Ï≤≠Î∂ÅÎèÑ)
Mon,Tue,Thu 4:30pm~6pm (Conv Eng-Kor)
Start:Sept 16,2019~Nov 21,2019 Mon,Tue,Thu 4:30pm~6pm (Conv Eng-Kor)
Start:Sept 16,2019~Nov 21,2019 Mon,Tue,Thu 4:30pm~6pm (Conv Eng-Kor)
Start:Sept 16,2019~Nov 21,2019 Mon,Tue,Thu 4:30pm~6pm (Conv Eng-Kor)
Start:Sept 16,2019~Nov 21,2019 11.Yeoksam Stn,Seoul (line 2)(Ïó≠ÏÇºÏó≠)
2 x 30 hrs per week (1:1 Biz Eng)
Start:Sept,2019 or Oct,2019~ 11.Yeoksam Stn,Seoul (line 2)(Ïó≠ÏÇºÏó≠)
2 x 30 hrs per week (1:1 Biz Eng)
Start:Sept,2019 or Oct,2019~ 12.Pangyo Stn,Gyeonggido (ÌåêÍµêÏó≠)
Wed,Fri 12pm~1pm (Conv Eng-F6,F2,F4)
Start:Sept,2019~ 12.Pangyo Stn,Gyeonggido (ÌåêÍµêÏó≠)
Wed,Fri 12pm~1pm (Conv Eng-F6,F2,F4)
Start:Sept,2019~ Wed,Fri 12pm~1pm (Conv Eng-F6,F2,F4)
Start:Sept,2019~ Wed,Fri 12pm~1pm (Conv Eng-F6,F2,F4)
Start:Sept,2019~ Wed,Fri 12pm~1pm (Conv Eng-F6,F2,F4)
Start:Sept,2019~</v>
      </c>
      <c r="E89" t="str">
        <f t="shared" si="5"/>
        <v>Sep 5, 2019</v>
      </c>
      <c r="F89" t="e">
        <f t="shared" si="6"/>
        <v>#VALUE!</v>
      </c>
      <c r="G89" t="e">
        <f t="shared" si="8"/>
        <v>#VALUE!</v>
      </c>
      <c r="H89" t="e">
        <v>#VALUE!</v>
      </c>
      <c r="I89" t="s">
        <v>3172</v>
      </c>
    </row>
    <row r="90" spans="1:9" ht="16" customHeight="1" x14ac:dyDescent="0.2">
      <c r="A90" t="s">
        <v>2709</v>
      </c>
      <c r="B90" s="2" t="s">
        <v>2710</v>
      </c>
      <c r="C90" t="s">
        <v>2711</v>
      </c>
      <c r="D90" t="str">
        <f t="shared" si="4"/>
        <v>Sep 4, 2019 Map data ¬©2019 SK telecom</v>
      </c>
      <c r="E90" t="str">
        <f t="shared" si="5"/>
        <v>Sep 4, 2019</v>
      </c>
      <c r="F90" t="str">
        <f t="shared" si="6"/>
        <v>grace611@sisaed.com</v>
      </c>
      <c r="G90" t="e">
        <f t="shared" si="8"/>
        <v>#VALUE!</v>
      </c>
      <c r="H90" t="s">
        <v>3249</v>
      </c>
      <c r="I90" t="s">
        <v>3173</v>
      </c>
    </row>
    <row r="91" spans="1:9" ht="16" customHeight="1" x14ac:dyDescent="0.2">
      <c r="A91" t="s">
        <v>2490</v>
      </c>
      <c r="B91" s="2" t="s">
        <v>2705</v>
      </c>
      <c r="C91" t="s">
        <v>2712</v>
      </c>
      <c r="D91" t="str">
        <f t="shared" si="4"/>
        <v>Sep 6, 2019 Start Date:¬†September ~ November 2019¬†/ Negotiable Start Date:¬†September ~ November 2019¬†/ Negotiable Start Date:¬†September ~ November 2019¬†/ Negotiable Start Date:¬†September ~ November 2019¬†/ Negotiable September ~ November 2019 September ~ November 2019</v>
      </c>
      <c r="E91" t="str">
        <f t="shared" si="5"/>
        <v>Sep 6, 2019</v>
      </c>
      <c r="F91" t="str">
        <f t="shared" si="6"/>
        <v>hrteam@spep.co.kr</v>
      </c>
      <c r="G91" t="e">
        <f t="shared" si="8"/>
        <v>#VALUE!</v>
      </c>
      <c r="H91" t="s">
        <v>1739</v>
      </c>
      <c r="I91" t="s">
        <v>3171</v>
      </c>
    </row>
    <row r="92" spans="1:9" ht="16" customHeight="1" x14ac:dyDescent="0.2">
      <c r="A92" t="s">
        <v>2713</v>
      </c>
      <c r="B92" s="2" t="s">
        <v>2714</v>
      </c>
      <c r="C92" t="s">
        <v>2715</v>
      </c>
      <c r="D92" t="str">
        <f t="shared" si="4"/>
        <v>Sep 4, 2019</v>
      </c>
      <c r="E92" t="str">
        <f t="shared" si="5"/>
        <v>Sep 4, 2019</v>
      </c>
      <c r="F92" t="str">
        <f t="shared" si="6"/>
        <v>kangb@korea.com</v>
      </c>
      <c r="G92" t="e">
        <f t="shared" si="8"/>
        <v>#VALUE!</v>
      </c>
      <c r="H92" t="s">
        <v>3250</v>
      </c>
      <c r="I92" t="s">
        <v>3173</v>
      </c>
    </row>
    <row r="93" spans="1:9" ht="16" customHeight="1" x14ac:dyDescent="0.2">
      <c r="A93" t="s">
        <v>2505</v>
      </c>
      <c r="B93" s="2" t="s">
        <v>2716</v>
      </c>
      <c r="C93" t="s">
        <v>2717</v>
      </c>
      <c r="D93" t="str">
        <f t="shared" si="4"/>
        <v>Sep 4, 2019</v>
      </c>
      <c r="E93" t="str">
        <f t="shared" si="5"/>
        <v>Sep 4, 2019</v>
      </c>
      <c r="F93" t="str">
        <f t="shared" si="6"/>
        <v>kevn2@ybm.co.kr</v>
      </c>
      <c r="G93" t="e">
        <f t="shared" si="8"/>
        <v>#VALUE!</v>
      </c>
      <c r="H93" t="s">
        <v>3225</v>
      </c>
      <c r="I93" t="s">
        <v>3173</v>
      </c>
    </row>
    <row r="94" spans="1:9" ht="16" customHeight="1" x14ac:dyDescent="0.2">
      <c r="A94" t="s">
        <v>2504</v>
      </c>
      <c r="B94" s="2" t="s">
        <v>2584</v>
      </c>
      <c r="C94" t="s">
        <v>2718</v>
      </c>
      <c r="D94" t="str">
        <f t="shared" si="4"/>
        <v>Sep 16, 2019</v>
      </c>
      <c r="E94" t="str">
        <f t="shared" si="5"/>
        <v>Sep 16, 2019</v>
      </c>
      <c r="F94" t="str">
        <f t="shared" si="6"/>
        <v>infoeslagent@gmail.com</v>
      </c>
      <c r="G94" t="e">
        <f t="shared" si="8"/>
        <v>#VALUE!</v>
      </c>
      <c r="H94" t="s">
        <v>3224</v>
      </c>
      <c r="I94" t="s">
        <v>3165</v>
      </c>
    </row>
    <row r="95" spans="1:9" ht="16" customHeight="1" x14ac:dyDescent="0.2">
      <c r="B95" s="2" t="s">
        <v>2719</v>
      </c>
      <c r="C95" t="s">
        <v>2720</v>
      </c>
      <c r="D95" t="str">
        <f t="shared" si="4"/>
        <v>Sep 3,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3.Seongu Stn,Seoul (line 2)(ÏÑ±ÏàòÏó≠)
Tue 6:30pm~8:30pm (Conv Eng-F6,F2,F4,Kor)
Start:Sept 10,2019~ 3.Seongu Stn,Seoul (line 2)(ÏÑ±ÏàòÏó≠)
Tue 6:30pm~8:30pm (Conv Eng-F6,F2,F4,Kor)
Start:Sept 10,2019~ Tue 6:30pm~8:30pm (Conv Eng-F6,F2,F4,Kor)
Start:Sept 10,2019~ Tue 6:30pm~8:30pm (Conv Eng-F6,F2,F4,Kor)
Start:Sept 10,2019~ Tue 6:30pm~8:30pm (Conv Eng-F6,F2,F4,Kor)
Start:Sept 10,2019~ 4.Yeoido Stn,Seoul (line 5)(Ïó¨ÏùòÎèÑÏó≠)
A.Tue.Thu 5:30pm~6:30pm (Conv Eng-F6,F2,F4)
B.Wed 5:30pm~6:30pm (Conv Eng-F6,F2,F4)
Start:Sept,2019~ 4.Yeoido Stn,Seoul (line 5)(Ïó¨ÏùòÎèÑÏó≠)
A.Tue.Thu 5:30pm~6:30pm (Conv Eng-F6,F2,F4)
B.Wed 5:30pm~6:30pm (Conv Eng-F6,F2,F4)
Start:Sept,2019~ A.Tue.Thu 5:30pm~6:30pm (Conv Eng-F6,F2,F4)
B.Wed 5:30pm~6:30pm (Conv Eng-F6,F2,F4)
Start:Sept,2019~ A.Tue.Thu 5:30pm~6:30pm (Conv Eng-F6,F2,F4)
B.Wed 5:30pm~6:30pm (Conv Eng-F6,F2,F4)
Start:Sept,2019~ A.Tue.Thu 5:30pm~6:30pm (Conv Eng-F6,F2,F4)
B.Wed 5:30pm~6:30pm (Conv Eng-F6,F2,F4)
Start:Sept,2019~ 5.Pangyo Stn,Gyeonggido (ÌåêÍµêÏó≠)
A.Mon,Wed,Fri 8:40am~9:40am (Biz Eng-F6,F2,Kor)
B.Tue.Thu 1:50pm~2:50pm (Biz Eng-Kor)
C.Mon,Wed 1:50pm~2:50pm (Biz Eng-F4,Kor)
Start:Sept,2019~ 5.Pangyo Stn,Gyeonggido (ÌåêÍµêÏó≠)
A.Mon,Wed,Fri 8:40am~9:40am (Biz Eng-F6,F2,Kor)
B.Tue.Thu 1:50pm~2:50pm (Biz Eng-Kor)
C.Mon,Wed 1:50pm~2:50pm (Biz Eng-F4,Kor)
Start:Sept,2019~ A.Mon,Wed,Fri 8:40am~9:40am (Biz Eng-F6,F2,Kor)
B.Tue.Thu 1:50pm~2:50pm (Biz Eng-Kor)
C.Mon,Wed 1:50pm~2:50pm (Biz Eng-F4,Kor)
Start:Sept,2019~ A.Mon,Wed,Fri 8:40am~9:40am (Biz Eng-F6,F2,Kor)
B.Tue.Thu 1:50pm~2:50pm (Biz Eng-Kor)
C.Mon,Wed 1:50pm~2:50pm (Biz Eng-F4,Kor)
Start:Sept,2019~ A.Mon,Wed,Fri 8:40am~9:40am (Biz Eng-F6,F2,Kor)
B.Tue.Thu 1:50pm~2:50pm (Biz Eng-Kor)
C.Mon,Wed 1:50pm~2:50pm (Biz Eng-F4,Kor)
Start:Sept,2019~ Mon~Fri 7am~8am (1:1 Biz Eng-F6,F2)
Start:Sept 9,2019~ Mon~Fri 7am~8am (1:1 Biz Eng-F6,F2)
Start:Sept 9,2019~ Mon~Fri 7am~8am (1:1 Biz Eng-F6,F2)
Start:Sept 9,2019~ Mon~Fri 7am~8am (1:1 Biz Eng-F6,F2)
Start:Sept 9,2019~ Mon~Fri 7am~8am (1:1 Biz Eng-F6,F2)
Start:Sept 9,2019~ 2 x 4pm~4:30pm (1:1 Biz Eng-F4,Kor)
Start:Sept 9,2019~ 2 x 4pm~4:30pm (1:1 Biz Eng-F4,Kor)
Start:Sept 9,2019~ 2 x 4pm~4:30pm (1:1 Biz Eng-F4,Kor)
Start:Sept 9,2019~ 2 x 4pm~4:30pm (1:1 Biz Eng-F4,Kor)
Start:Sept 9,2019~ 2 x 4pm~4:30pm (1:1 Biz Eng-F4,Kor)
Start:Sept 9,2019~ Tue.Thu 1:50pm~2:50pm (Biz Chinese &amp; Japanese-F6,F2)
Start:Sept,2019~ Tue.Thu 1:50pm~2:50pm (Biz Chinese &amp; Japanese-F6,F2)
Start:Sept,2019~ Tue.Thu 1:50pm~2:50pm (Biz Chinese &amp; Japanese-F6,F2)
Start:Sept,2019~ Tue.Thu 1:50pm~2:50pm (Biz Chinese &amp; Japanese-F6,F2)
Start:Sept,2019~ Tue.Thu 1:50pm~2:50pm (Biz Chinese &amp; Japanese-F6,F2)
Start:Sept,2019~ Start:Sept 9,2019~ Start:Sept 9,2019~ Start:Sept 9,2019~ Start:Sept 9,2019~ Start:Sept 9,2019~ Mon~Fri 3pm~4pm (1:1 Biz Eng-F6,F2,F4)
Start:Sept 9,2019~ Mon~Fri 3pm~4pm (1:1 Biz Eng-F6,F2,F4)
Start:Sept 9,2019~ Mon~Fri 3pm~4pm (1:1 Biz Eng-F6,F2,F4)
Start:Sept 9,2019~ Mon~Fri 3pm~4pm (1:1 Biz Eng-F6,F2,F4)
Start:Sept 9,2019~ Mon~Fri 3pm~4pm (1:1 Biz Eng-F6,F2,F4)
Start:Sept 9,2019~ 12.Geumho Stn,Seoul (line 3)(Í∏àÌò∏Ïó≠)
Thu 11am~12pm (Conv Eng-F6,F2)
Start:Oct,2019~ 12.Geumho Stn,Seoul (line 3)(Í∏àÌò∏Ïó≠)
Thu 11am~12pm (Conv Eng-F6,F2)
Start:Oct,2019~ Thu 11am~12pm (Conv Eng-F6,F2)
Start:Oct,2019~ Thu 11am~12pm (Conv Eng-F6,F2)
Start:Oct,2019~ Thu 11am~12pm (Conv Eng-F6,F2)
Start:Oct,2019~ 14.Cheongju,Chungcheongbukdu (Ï≤≠Ï£º/Ï∂©Ï≤≠Î∂ÅÎèÑ)
Mon,Tue,Thu 4:30pm~6pm (Conv Eng-Kor)
Start:Sept 16,2019~Nov 21,2019 14.Cheongju,Chungcheongbukdu (Ï≤≠Ï£º/Ï∂©Ï≤≠Î∂ÅÎèÑ)
Mon,Tue,Thu 4:30pm~6pm (Conv Eng-Kor)
Start:Sept 16,2019~Nov 21,2019 Mon,Tue,Thu 4:30pm~6pm (Conv Eng-Kor)
Start:Sept 16,2019~Nov 21,2019 Mon,Tue,Thu 4:30pm~6pm (Conv Eng-Kor)
Start:Sept 16,2019~Nov 21,2019 Mon,Tue,Thu 4:30pm~6pm (Conv Eng-Kor)
Start:Sept 16,2019~Nov 21,2019 15.Yeoksam Stn,Seoul (line 2)(Ïó≠ÏÇºÏó≠)
2 x 30 hrs per week (1:1 Biz Eng)
Start:Sept,2019 or Oct,2019~ 15.Yeoksam Stn,Seoul (line 2)(Ïó≠ÏÇºÏó≠)
2 x 30 hrs per week (1:1 Biz Eng)
Start:Sept,2019 or Oct,2019~ 17.Pangyo Stn,Gyeonggido (ÌåêÍµêÏó≠)
Wed,Fri 12pm~1pm (Conv Eng-F6,F2,F4)
Start:Sept,2019~ 17.Pangyo Stn,Gyeonggido (ÌåêÍµêÏó≠)
Wed,Fri 12pm~1pm (Conv Eng-F6,F2,F4)
Start:Sept,2019~ Wed,Fri 12pm~1pm (Conv Eng-F6,F2,F4)
Start:Sept,2019~ Wed,Fri 12pm~1pm (Conv Eng-F6,F2,F4)
Start:Sept,2019~ Wed,Fri 12pm~1pm (Conv Eng-F6,F2,F4)
Start:Sept,2019~</v>
      </c>
      <c r="E95" t="str">
        <f t="shared" si="5"/>
        <v>Sep 3, 2019</v>
      </c>
      <c r="F95" t="e">
        <f t="shared" si="6"/>
        <v>#VALUE!</v>
      </c>
      <c r="G95" t="e">
        <f t="shared" si="8"/>
        <v>#VALUE!</v>
      </c>
      <c r="H95" t="e">
        <v>#VALUE!</v>
      </c>
      <c r="I95" t="s">
        <v>3174</v>
      </c>
    </row>
    <row r="96" spans="1:9" ht="16" customHeight="1" x14ac:dyDescent="0.2">
      <c r="A96" t="s">
        <v>2498</v>
      </c>
      <c r="B96" s="2" t="s">
        <v>2721</v>
      </c>
      <c r="C96" t="s">
        <v>2722</v>
      </c>
      <c r="D96" t="str">
        <f t="shared" si="4"/>
        <v>Sep 2, 2019</v>
      </c>
      <c r="E96" t="str">
        <f t="shared" si="5"/>
        <v>Sep 2, 2019</v>
      </c>
      <c r="F96" t="str">
        <f t="shared" si="6"/>
        <v>jinny.jo724@gmail.com</v>
      </c>
      <c r="G96" t="e">
        <f t="shared" si="8"/>
        <v>#VALUE!</v>
      </c>
      <c r="H96" t="s">
        <v>3222</v>
      </c>
      <c r="I96" t="s">
        <v>3175</v>
      </c>
    </row>
    <row r="97" spans="1:9" ht="16" customHeight="1" x14ac:dyDescent="0.2">
      <c r="A97" t="s">
        <v>2557</v>
      </c>
      <c r="B97" s="2" t="s">
        <v>2721</v>
      </c>
      <c r="C97" t="s">
        <v>2723</v>
      </c>
      <c r="D97" t="str">
        <f t="shared" si="4"/>
        <v>Sep 2, 2019</v>
      </c>
      <c r="E97" t="str">
        <f t="shared" si="5"/>
        <v>Sep 2, 2019</v>
      </c>
      <c r="F97" t="str">
        <f t="shared" si="6"/>
        <v>honeybizkr@gmail.com Email: honeybizkr@gmail.com</v>
      </c>
      <c r="G97" t="str">
        <f t="shared" si="8"/>
        <v xml:space="preserve">honeybizkr@gmail.com </v>
      </c>
      <c r="H97" t="s">
        <v>3291</v>
      </c>
      <c r="I97" t="s">
        <v>3175</v>
      </c>
    </row>
    <row r="98" spans="1:9" ht="16" customHeight="1" x14ac:dyDescent="0.2">
      <c r="A98" t="s">
        <v>2724</v>
      </c>
      <c r="B98" s="2" t="s">
        <v>2725</v>
      </c>
      <c r="C98" t="s">
        <v>2726</v>
      </c>
      <c r="D98" t="str">
        <f t="shared" si="4"/>
        <v>Sep 2, 2019 NOW HIRING FOR SEPTEMBER 2019. NOW HIRING FOR SEPTEMBER 2019. NOW HIRING FOR SEPTEMBER 2019.</v>
      </c>
      <c r="E98" t="str">
        <f t="shared" si="5"/>
        <v>Sep 2, 2019</v>
      </c>
      <c r="F98" t="str">
        <f t="shared" si="6"/>
        <v>job@chungdahm.com</v>
      </c>
      <c r="G98" t="e">
        <f t="shared" si="8"/>
        <v>#VALUE!</v>
      </c>
      <c r="H98" t="s">
        <v>1727</v>
      </c>
      <c r="I98" t="s">
        <v>3175</v>
      </c>
    </row>
    <row r="99" spans="1:9" ht="16" customHeight="1" x14ac:dyDescent="0.2">
      <c r="A99" t="s">
        <v>2509</v>
      </c>
      <c r="B99" s="2" t="s">
        <v>2721</v>
      </c>
      <c r="C99" t="s">
        <v>2727</v>
      </c>
      <c r="D99" t="str">
        <f t="shared" si="4"/>
        <v>Sep 2, 2019</v>
      </c>
      <c r="E99" t="str">
        <f t="shared" si="5"/>
        <v>Sep 2, 2019</v>
      </c>
      <c r="F99" t="str">
        <f t="shared" si="6"/>
        <v>union_lc@naver.com</v>
      </c>
      <c r="G99" t="e">
        <f t="shared" si="8"/>
        <v>#VALUE!</v>
      </c>
      <c r="H99" t="s">
        <v>1758</v>
      </c>
      <c r="I99" t="s">
        <v>3175</v>
      </c>
    </row>
    <row r="100" spans="1:9" ht="16" customHeight="1" x14ac:dyDescent="0.2">
      <c r="A100" t="s">
        <v>2540</v>
      </c>
      <c r="B100" s="2" t="s">
        <v>2728</v>
      </c>
      <c r="C100" t="s">
        <v>2729</v>
      </c>
      <c r="D100" t="str">
        <f t="shared" si="4"/>
        <v>Aug 31, 2019</v>
      </c>
      <c r="E100" t="str">
        <f t="shared" si="5"/>
        <v>Aug 31, 2019</v>
      </c>
      <c r="F100" t="str">
        <f t="shared" si="6"/>
        <v>anna@virtedco.com</v>
      </c>
      <c r="G100" t="e">
        <f t="shared" si="8"/>
        <v>#VALUE!</v>
      </c>
      <c r="H100" t="s">
        <v>3236</v>
      </c>
      <c r="I100" t="s">
        <v>3176</v>
      </c>
    </row>
    <row r="101" spans="1:9" ht="16" customHeight="1" x14ac:dyDescent="0.2">
      <c r="A101" t="s">
        <v>2490</v>
      </c>
      <c r="B101" s="2" t="s">
        <v>2716</v>
      </c>
      <c r="C101" t="s">
        <v>2730</v>
      </c>
      <c r="D101" t="str">
        <f t="shared" si="4"/>
        <v>Sep 4, 2019</v>
      </c>
      <c r="E101" t="str">
        <f t="shared" si="5"/>
        <v>Sep 4, 2019</v>
      </c>
      <c r="F101" t="str">
        <f t="shared" si="6"/>
        <v>hrteam@spep.co.kr</v>
      </c>
      <c r="G101" t="e">
        <f t="shared" si="8"/>
        <v>#VALUE!</v>
      </c>
      <c r="H101" t="s">
        <v>1739</v>
      </c>
      <c r="I101" t="s">
        <v>3173</v>
      </c>
    </row>
    <row r="102" spans="1:9" ht="16" customHeight="1" x14ac:dyDescent="0.2">
      <c r="A102" t="s">
        <v>2488</v>
      </c>
      <c r="B102" s="2" t="s">
        <v>2731</v>
      </c>
      <c r="C102" t="s">
        <v>2732</v>
      </c>
      <c r="D102" t="str">
        <f t="shared" si="4"/>
        <v>Aug 30,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22 Jan 2020 23 Sep 2019 ~ 22 Jan 2020 23 Sep 2019 ~ 22 Jan 2020 23 Sep 2019 ~ 22 Jan 2020 23 Sep 2019 ~ 22 Jan 2020 23 Sep 2019 ~ 22 Jan 2020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(23 Sep ~ 31 Oct 2019) (23 Sep ~ 31 Oct 2019) (23 Sep ~ 31 Oct 2019) (23 Sep ~ 31 Oct 2019) (23 Sep ~ 31 Oct 2019) 23 Sep ~ 20 Dec 2019 23 Sep ~ 20 Dec 2019 23 Sep ~ 20 Dec 2019 23 Sep ~ 20 Dec 2019 23 Sep ~ 20 Dec 2019 23 Sep ~ 20 Dec 2019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102" t="str">
        <f t="shared" si="5"/>
        <v>Aug 30, 2019</v>
      </c>
      <c r="F102" t="str">
        <f t="shared" si="6"/>
        <v>virtedco@virtedco.com</v>
      </c>
      <c r="G102" t="e">
        <f t="shared" si="8"/>
        <v>#VALUE!</v>
      </c>
      <c r="H102" t="s">
        <v>2671</v>
      </c>
      <c r="I102" t="s">
        <v>3177</v>
      </c>
    </row>
    <row r="103" spans="1:9" ht="16" customHeight="1" x14ac:dyDescent="0.2">
      <c r="A103" t="s">
        <v>2495</v>
      </c>
      <c r="B103" s="2" t="s">
        <v>2733</v>
      </c>
      <c r="C103" t="s">
        <v>2734</v>
      </c>
      <c r="D103" t="str">
        <f t="shared" si="4"/>
        <v>Aug 30, 2019 Start Date: September ~ November 2019 / Negotiable Start Date: September ~ November 2019 / Negotiable September ~ November 2019</v>
      </c>
      <c r="E103" t="str">
        <f t="shared" si="5"/>
        <v>Aug 30, 2019</v>
      </c>
      <c r="F103" t="str">
        <f t="shared" si="6"/>
        <v>hrd@osprep.com</v>
      </c>
      <c r="G103" t="e">
        <f t="shared" si="8"/>
        <v>#VALUE!</v>
      </c>
      <c r="H103" t="s">
        <v>1738</v>
      </c>
      <c r="I103" t="s">
        <v>3177</v>
      </c>
    </row>
    <row r="104" spans="1:9" ht="16" customHeight="1" x14ac:dyDescent="0.2">
      <c r="A104" t="s">
        <v>2505</v>
      </c>
      <c r="B104" s="2" t="s">
        <v>2735</v>
      </c>
      <c r="C104" t="s">
        <v>2736</v>
      </c>
      <c r="D104" t="str">
        <f t="shared" si="4"/>
        <v>Aug 30, 2019</v>
      </c>
      <c r="E104" t="str">
        <f t="shared" si="5"/>
        <v>Aug 30, 2019</v>
      </c>
      <c r="F104" t="str">
        <f t="shared" si="6"/>
        <v>kevn2@ybm.co.kr</v>
      </c>
      <c r="G104" t="e">
        <f t="shared" si="8"/>
        <v>#VALUE!</v>
      </c>
      <c r="H104" t="s">
        <v>3225</v>
      </c>
      <c r="I104" t="s">
        <v>3177</v>
      </c>
    </row>
    <row r="105" spans="1:9" ht="16" customHeight="1" x14ac:dyDescent="0.2">
      <c r="B105" s="2" t="s">
        <v>2737</v>
      </c>
      <c r="C105" t="s">
        <v>2738</v>
      </c>
      <c r="D105" t="str">
        <f t="shared" si="4"/>
        <v>Aug 29, 2019</v>
      </c>
      <c r="E105" t="str">
        <f t="shared" si="5"/>
        <v>Aug 29, 2019</v>
      </c>
      <c r="F105" t="e">
        <f t="shared" si="6"/>
        <v>#VALUE!</v>
      </c>
      <c r="G105" t="e">
        <f t="shared" si="8"/>
        <v>#VALUE!</v>
      </c>
      <c r="H105" t="e">
        <v>#VALUE!</v>
      </c>
      <c r="I105" t="s">
        <v>3178</v>
      </c>
    </row>
    <row r="106" spans="1:9" ht="16" customHeight="1" x14ac:dyDescent="0.2">
      <c r="B106" s="2" t="s">
        <v>2739</v>
      </c>
      <c r="C106" t="s">
        <v>2740</v>
      </c>
      <c r="D106" t="str">
        <f t="shared" si="4"/>
        <v>Aug 29, 2019 4.Cheongju,Chungcheongbukdu (Ï≤≠Ï£º/Ï∂©Ï≤≠Î∂ÅÎèÑ)
Mon,Tue,Thu 4:30pm~6pm (Conv Eng-Kor)
Start:Sept 16,2019~Nov 21,2019 4.Cheongju,Chungcheongbukdu (Ï≤≠Ï£º/Ï∂©Ï≤≠Î∂ÅÎèÑ)
Mon,Tue,Thu 4:30pm~6pm (Conv Eng-Kor)
Start:Sept 16,2019~Nov 21,2019 Mon,Tue,Thu 4:30pm~6pm (Conv Eng-Kor)
Start:Sept 16,2019~Nov 21,2019 Mon,Tue,Thu 4:30pm~6pm (Conv Eng-Kor)
Start:Sept 16,2019~Nov 21,2019 Mon,Tue,Thu 4:30pm~6pm (Conv Eng-Kor)
Start:Sept 16,2019~Nov 21,2019 6.Yeoksam Stn,Seoul (line 2)(Ïó≠ÏÇºÏó≠)
2 x 30 hrs per week (1:1 Biz Eng)
Start:Sept,2019 or Oct,2019~ 6.Yeoksam Stn,Seoul (line 2)(Ïó≠ÏÇºÏó≠)
2 x 30 hrs per week (1:1 Biz Eng)
Start:Sept,2019 or Oct,2019~ 8.Chilguk, Gyeongsangbukdo (Ïπ†Í≥°/Í≤ΩÏÉÅÎ∂ÅÎèÑ)
Mon~Fri 11am~8pm (Elem Eng-Kor)
Start:Sept 9,2019 ~ Sept 20,2019 or Sept 16,2019~Sept 20,2019 8.Chilguk, Gyeongsangbukdo (Ïπ†Í≥°/Í≤ΩÏÉÅÎ∂ÅÎèÑ)
Mon~Fri 11am~8pm (Elem Eng-Kor)
Start:Sept 9,2019 ~ Sept 20,2019 or Sept 16,2019~Sept 20,2019 Mon~Fri 11am~8pm (Elem Eng-Kor)
Start:Sept 9,2019 ~ Sept 20,2019 or Sept 16,2019~Sept 20,2019 Mon~Fri 11am~8pm (Elem Eng-Kor)
Start:Sept 9,2019 ~ Sept 20,2019 or Sept 16,2019~Sept 20,2019 Mon~Fri 11am~8pm (Elem Eng-Kor)
Start:Sept 9,2019 ~ Sept 20,2019 or Sept 16,2019~Sept 20,2019 9.Pangyo Stn,Gyeonggido (ÌåêÍµêÏó≠)
Wed,Fri 12pm~1pm (Conv Eng-F6,F2,F4)
Start:Sept,2019~ 9.Pangyo Stn,Gyeonggido (ÌåêÍµêÏó≠)
Wed,Fri 12pm~1pm (Conv Eng-F6,F2,F4)
Start:Sept,2019~ Wed,Fri 12pm~1pm (Conv Eng-F6,F2,F4)
Start:Sept,2019~ Wed,Fri 12pm~1pm (Conv Eng-F6,F2,F4)
Start:Sept,2019~ Wed,Fri 12pm~1pm (Conv Eng-F6,F2,F4)
Start:Sept,2019~</v>
      </c>
      <c r="E106" t="str">
        <f t="shared" si="5"/>
        <v>Aug 29, 2019</v>
      </c>
      <c r="F106" t="e">
        <f t="shared" si="6"/>
        <v>#VALUE!</v>
      </c>
      <c r="G106" t="e">
        <f t="shared" si="8"/>
        <v>#VALUE!</v>
      </c>
      <c r="H106" t="e">
        <v>#VALUE!</v>
      </c>
      <c r="I106" t="s">
        <v>3178</v>
      </c>
    </row>
    <row r="107" spans="1:9" ht="16" customHeight="1" x14ac:dyDescent="0.2">
      <c r="A107" t="s">
        <v>2576</v>
      </c>
      <c r="B107" s="2" t="s">
        <v>2741</v>
      </c>
      <c r="C107" t="s">
        <v>2742</v>
      </c>
      <c r="D107" t="str">
        <f t="shared" si="4"/>
        <v>Aug 29, 2019 Map data ¬©2019 SK telecom</v>
      </c>
      <c r="E107" t="str">
        <f t="shared" si="5"/>
        <v>Aug 29, 2019</v>
      </c>
      <c r="F107" t="str">
        <f t="shared" si="6"/>
        <v>kwpartners1@gmail.com</v>
      </c>
      <c r="G107" t="e">
        <f t="shared" si="8"/>
        <v>#VALUE!</v>
      </c>
      <c r="H107" t="s">
        <v>3244</v>
      </c>
      <c r="I107" t="s">
        <v>3178</v>
      </c>
    </row>
    <row r="108" spans="1:9" ht="16" customHeight="1" x14ac:dyDescent="0.2">
      <c r="A108" t="s">
        <v>2588</v>
      </c>
      <c r="B108" s="2" t="s">
        <v>2743</v>
      </c>
      <c r="C108" t="s">
        <v>2744</v>
      </c>
      <c r="D108" t="str">
        <f t="shared" si="4"/>
        <v>Sep 6, 2019 Map data ¬©2019 SK telecom</v>
      </c>
      <c r="E108" t="str">
        <f t="shared" si="5"/>
        <v>Sep 6, 2019</v>
      </c>
      <c r="F108" t="str">
        <f t="shared" si="6"/>
        <v>ziwoo2@gmail.com</v>
      </c>
      <c r="G108" t="e">
        <f t="shared" si="8"/>
        <v>#VALUE!</v>
      </c>
      <c r="H108" t="s">
        <v>1737</v>
      </c>
      <c r="I108" t="s">
        <v>3171</v>
      </c>
    </row>
    <row r="109" spans="1:9" ht="16" customHeight="1" x14ac:dyDescent="0.2">
      <c r="A109" t="s">
        <v>2490</v>
      </c>
      <c r="B109" s="2" t="s">
        <v>2745</v>
      </c>
      <c r="C109" t="s">
        <v>2746</v>
      </c>
      <c r="D109" t="str">
        <f t="shared" si="4"/>
        <v>Aug 30, 2019 Start Date: October ~ December 2019 / Negotiable Start Date: October ~ December 2019 / Negotiable Start Date: October ~ December 2019 / Negotiable Start Date: October ~ December 2019 / Negotiable Start Date: October ~ December 2019 / Negotiable Training Start Date: September ~ November 2019 / Negotiable Training Start Date: September ~ November 2019 / Negotiable Training Start Date: September ~ November 2019 / Negotiable Training Start Date: September ~ November 2019 / Negotiable September ~ November 2019 / Negotiable</v>
      </c>
      <c r="E109" t="str">
        <f t="shared" si="5"/>
        <v>Aug 30, 2019</v>
      </c>
      <c r="F109" t="str">
        <f t="shared" si="6"/>
        <v>hrteam@spep.co.kr</v>
      </c>
      <c r="G109" t="e">
        <f t="shared" si="8"/>
        <v>#VALUE!</v>
      </c>
      <c r="H109" t="s">
        <v>1739</v>
      </c>
      <c r="I109" t="s">
        <v>3177</v>
      </c>
    </row>
    <row r="110" spans="1:9" ht="16" customHeight="1" x14ac:dyDescent="0.2">
      <c r="A110" t="s">
        <v>2747</v>
      </c>
      <c r="B110" s="2" t="s">
        <v>2748</v>
      </c>
      <c r="C110" t="s">
        <v>2749</v>
      </c>
      <c r="D110" t="str">
        <f t="shared" si="4"/>
        <v>Aug 28, 2019</v>
      </c>
      <c r="E110" t="str">
        <f t="shared" si="5"/>
        <v>Aug 28, 2019</v>
      </c>
      <c r="F110" t="str">
        <f t="shared" si="6"/>
        <v>jiyoung.b@gmail.com</v>
      </c>
      <c r="G110" t="e">
        <f t="shared" si="8"/>
        <v>#VALUE!</v>
      </c>
      <c r="H110" t="s">
        <v>3251</v>
      </c>
      <c r="I110" t="s">
        <v>3179</v>
      </c>
    </row>
    <row r="111" spans="1:9" ht="16" customHeight="1" x14ac:dyDescent="0.2">
      <c r="A111" t="s">
        <v>2586</v>
      </c>
      <c r="B111" s="2" t="s">
        <v>2743</v>
      </c>
      <c r="C111" t="s">
        <v>2750</v>
      </c>
      <c r="D111" t="str">
        <f t="shared" si="4"/>
        <v>Sep 6, 2019 Map data ¬©2019 SK telecom</v>
      </c>
      <c r="E111" t="str">
        <f t="shared" si="5"/>
        <v>Sep 6, 2019</v>
      </c>
      <c r="F111" t="str">
        <f t="shared" si="6"/>
        <v>chomiel@in-touch.co.kr</v>
      </c>
      <c r="G111" t="e">
        <f t="shared" si="8"/>
        <v>#VALUE!</v>
      </c>
      <c r="H111" t="s">
        <v>3247</v>
      </c>
      <c r="I111" t="s">
        <v>3171</v>
      </c>
    </row>
    <row r="112" spans="1:9" ht="16" customHeight="1" x14ac:dyDescent="0.2">
      <c r="A112" t="s">
        <v>2495</v>
      </c>
      <c r="B112" s="2" t="s">
        <v>2748</v>
      </c>
      <c r="C112" t="s">
        <v>2751</v>
      </c>
      <c r="D112" t="str">
        <f t="shared" si="4"/>
        <v>Aug 28, 2019</v>
      </c>
      <c r="E112" t="str">
        <f t="shared" si="5"/>
        <v>Aug 28, 2019</v>
      </c>
      <c r="F112" t="str">
        <f t="shared" si="6"/>
        <v>hrd@osprep.com</v>
      </c>
      <c r="G112" t="e">
        <f t="shared" si="8"/>
        <v>#VALUE!</v>
      </c>
      <c r="H112" t="s">
        <v>1738</v>
      </c>
      <c r="I112" t="s">
        <v>3179</v>
      </c>
    </row>
    <row r="113" spans="1:9" ht="16" customHeight="1" x14ac:dyDescent="0.2">
      <c r="A113" t="s">
        <v>2752</v>
      </c>
      <c r="B113" s="2" t="s">
        <v>2753</v>
      </c>
      <c r="C113" t="s">
        <v>2754</v>
      </c>
      <c r="D113" t="str">
        <f t="shared" si="4"/>
        <v>Aug 27, 2019</v>
      </c>
      <c r="E113" t="str">
        <f t="shared" si="5"/>
        <v>Aug 27, 2019</v>
      </c>
      <c r="F113" t="str">
        <f t="shared" si="6"/>
        <v>joseph@koreaedu21.com</v>
      </c>
      <c r="G113" t="e">
        <f t="shared" si="8"/>
        <v>#VALUE!</v>
      </c>
      <c r="H113" t="s">
        <v>3252</v>
      </c>
      <c r="I113" t="s">
        <v>3180</v>
      </c>
    </row>
    <row r="114" spans="1:9" ht="16" customHeight="1" x14ac:dyDescent="0.2">
      <c r="A114" t="s">
        <v>2586</v>
      </c>
      <c r="B114" s="2" t="s">
        <v>2753</v>
      </c>
      <c r="C114" t="s">
        <v>2755</v>
      </c>
      <c r="D114" t="str">
        <f t="shared" si="4"/>
        <v>Aug 27, 2019</v>
      </c>
      <c r="E114" t="str">
        <f t="shared" si="5"/>
        <v>Aug 27, 2019</v>
      </c>
      <c r="F114" t="str">
        <f t="shared" si="6"/>
        <v>chomiel@in-touch.co.kr</v>
      </c>
      <c r="G114" t="e">
        <f t="shared" si="8"/>
        <v>#VALUE!</v>
      </c>
      <c r="H114" t="s">
        <v>3247</v>
      </c>
      <c r="I114" t="s">
        <v>3180</v>
      </c>
    </row>
    <row r="115" spans="1:9" ht="16" customHeight="1" x14ac:dyDescent="0.2">
      <c r="B115" s="2" t="s">
        <v>2756</v>
      </c>
      <c r="C115" t="s">
        <v>2757</v>
      </c>
      <c r="D115" t="str">
        <f t="shared" si="4"/>
        <v>Aug 27, 2019 2.Samseong Stn,Seoul (line 2)(ÏÇºÏÑ±Ïó≠)
Sept 6,2019 / 1pm~4pm (Interview Position-F6,F2) 2.Samseong Stn,Seoul (line 2)(ÏÇºÏÑ±Ïó≠)
Sept 6,2019 / 1pm~4pm (Interview Position-F6,F2) Sept 6,2019 / 1pm~4pm (Interview Position-F6,F2) Sept 6,2019 / 1pm~4pm (Interview Position-F6,F2) Sept 6,2019 / 1pm~4pm (Interview Position-F6,F2) 5.Yeoksam Stn,Seoul (line 2)(Ïó≠ÏÇºÏó≠)
2 x 30 hrs per week (1:1 Biz Eng)
Start:Sept,2019 or Oct,2019~ 5.Yeoksam Stn,Seoul (line 2)(Ïó≠ÏÇºÏó≠)
2 x 30 hrs per week (1:1 Biz Eng)
Start:Sept,2019 or Oct,2019~ Tue &amp; Thu 6:30pm~7:30pm (Conv Eng-F4)
Start:Sept 3,2019~ Tue &amp; Thu 6:30pm~7:30pm (Conv Eng-F4)
Start:Sept 3,2019~ Tue &amp; Thu 6:30pm~7:30pm (Conv Eng-F4)
Start:Sept 3,2019~ Tue &amp; Thu 6:30pm~7:30pm (Conv Eng-F4)
Start:Sept 3,2019~ Tue &amp; Thu 6:30pm~7:30pm (Conv Eng-F4)
Start:Sept 3,2019~ 8.Chilguk, Gyeongsangbukdo (Ïπ†Í≥°/Í≤ΩÏÉÅÎ∂ÅÎèÑ)
Mon~Fri 11am~8pm (Elem Eng-Kor)
Start:Sept¬† 9,2019~Sept 2019 or Sept 16,2019~ Sept 20,2019 8.Chilguk, Gyeongsangbukdo (Ïπ†Í≥°/Í≤ΩÏÉÅÎ∂ÅÎèÑ)
Mon~Fri 11am~8pm (Elem Eng-Kor)
Start:Sept¬† 9,2019~Sept 2019 or Sept 16,2019~ Sept 20,2019 Mon~Fri 11am~8pm (Elem Eng-Kor)
Start:Sept¬† 9,2019~Sept 2019 or Sept 16,2019~ Sept 20,2019 Mon~Fri 11am~8pm (Elem Eng-Kor)
Start:Sept¬† 9,2019~Sept 2019 or Sept 16,2019~ Sept 20,2019 Mon~Fri 11am~8pm (Elem Eng-Kor)
Start:Sept¬† 9,2019~Sept 2019 or Sept 16,2019~ Sept 20,2019 9.Pangyo Stn,Gyeonggido (ÌåêÍµêÏó≠)
Wed,Fri 12pm~1pm (Conv Eng-F6,F2,F4)
Start:Sept,2019~ 9.Pangyo Stn,Gyeonggido (ÌåêÍµêÏó≠)
Wed,Fri 12pm~1pm (Conv Eng-F6,F2,F4)
Start:Sept,2019~ Wed,Fri 12pm~1pm (Conv Eng-F6,F2,F4)
Start:Sept,2019~ Wed,Fri 12pm~1pm (Conv Eng-F6,F2,F4)
Start:Sept,2019~ Wed,Fri 12pm~1pm (Conv Eng-F6,F2,F4)
Start:Sept,2019~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v>
      </c>
      <c r="E115" t="str">
        <f t="shared" si="5"/>
        <v>Aug 27, 2019</v>
      </c>
      <c r="F115" t="e">
        <f t="shared" si="6"/>
        <v>#VALUE!</v>
      </c>
      <c r="G115" t="e">
        <f t="shared" si="8"/>
        <v>#VALUE!</v>
      </c>
      <c r="H115" t="e">
        <v>#VALUE!</v>
      </c>
      <c r="I115" t="s">
        <v>3180</v>
      </c>
    </row>
    <row r="116" spans="1:9" ht="16" customHeight="1" x14ac:dyDescent="0.2">
      <c r="A116" t="s">
        <v>2758</v>
      </c>
      <c r="B116" s="2" t="s">
        <v>2753</v>
      </c>
      <c r="C116" t="s">
        <v>2759</v>
      </c>
      <c r="D116" t="str">
        <f t="shared" si="4"/>
        <v>Aug 27, 2019</v>
      </c>
      <c r="E116" t="str">
        <f t="shared" si="5"/>
        <v>Aug 27, 2019</v>
      </c>
      <c r="F116" t="str">
        <f t="shared" si="6"/>
        <v>admissions@stpaulseoul.org</v>
      </c>
      <c r="G116" t="e">
        <f t="shared" si="8"/>
        <v>#VALUE!</v>
      </c>
      <c r="H116" t="s">
        <v>3253</v>
      </c>
      <c r="I116" t="s">
        <v>3180</v>
      </c>
    </row>
    <row r="117" spans="1:9" ht="16" customHeight="1" x14ac:dyDescent="0.2">
      <c r="A117" t="s">
        <v>2760</v>
      </c>
      <c r="B117" s="2" t="s">
        <v>2562</v>
      </c>
      <c r="C117" t="s">
        <v>2761</v>
      </c>
      <c r="D117" t="str">
        <f t="shared" si="4"/>
        <v>Sep 30, 2019</v>
      </c>
      <c r="E117" t="str">
        <f t="shared" si="5"/>
        <v>Sep 30, 2019</v>
      </c>
      <c r="F117" t="str">
        <f t="shared" si="6"/>
        <v>mazzazza1@naver.com</v>
      </c>
      <c r="G117" t="e">
        <f t="shared" si="8"/>
        <v>#VALUE!</v>
      </c>
      <c r="H117" t="s">
        <v>3254</v>
      </c>
      <c r="I117" t="s">
        <v>3155</v>
      </c>
    </row>
    <row r="118" spans="1:9" ht="16" customHeight="1" x14ac:dyDescent="0.2">
      <c r="A118" t="s">
        <v>2762</v>
      </c>
      <c r="B118" s="2" t="s">
        <v>2763</v>
      </c>
      <c r="C118" t="s">
        <v>2764</v>
      </c>
      <c r="D118" t="str">
        <f t="shared" si="4"/>
        <v>Aug 26, 2019</v>
      </c>
      <c r="E118" t="str">
        <f t="shared" si="5"/>
        <v>Aug 26, 2019</v>
      </c>
      <c r="F118" t="str">
        <f t="shared" si="6"/>
        <v>peterkoo81.p7@gmail.com</v>
      </c>
      <c r="G118" t="e">
        <f t="shared" si="8"/>
        <v>#VALUE!</v>
      </c>
      <c r="H118" t="s">
        <v>3255</v>
      </c>
      <c r="I118" t="s">
        <v>3181</v>
      </c>
    </row>
    <row r="119" spans="1:9" ht="16" customHeight="1" x14ac:dyDescent="0.2">
      <c r="A119" t="s">
        <v>2505</v>
      </c>
      <c r="B119" s="2" t="s">
        <v>2763</v>
      </c>
      <c r="C119" t="s">
        <v>2765</v>
      </c>
      <c r="D119" t="str">
        <f t="shared" si="4"/>
        <v>Aug 26, 2019</v>
      </c>
      <c r="E119" t="str">
        <f t="shared" si="5"/>
        <v>Aug 26, 2019</v>
      </c>
      <c r="F119" t="str">
        <f t="shared" si="6"/>
        <v>kevn2@ybm.co.kr</v>
      </c>
      <c r="G119" t="e">
        <f t="shared" si="8"/>
        <v>#VALUE!</v>
      </c>
      <c r="H119" t="s">
        <v>3225</v>
      </c>
      <c r="I119" t="s">
        <v>3181</v>
      </c>
    </row>
    <row r="120" spans="1:9" ht="16" customHeight="1" x14ac:dyDescent="0.2">
      <c r="A120" t="s">
        <v>2766</v>
      </c>
      <c r="B120" s="2" t="s">
        <v>2763</v>
      </c>
      <c r="C120" t="s">
        <v>2767</v>
      </c>
      <c r="D120" t="str">
        <f t="shared" si="4"/>
        <v>Aug 26, 2019</v>
      </c>
      <c r="E120" t="str">
        <f t="shared" si="5"/>
        <v>Aug 26, 2019</v>
      </c>
      <c r="F120" t="str">
        <f t="shared" si="6"/>
        <v>revera9991@gmail.com</v>
      </c>
      <c r="G120" t="e">
        <f t="shared" si="8"/>
        <v>#VALUE!</v>
      </c>
      <c r="H120" t="s">
        <v>3256</v>
      </c>
      <c r="I120" t="s">
        <v>3181</v>
      </c>
    </row>
    <row r="121" spans="1:9" ht="16" customHeight="1" x14ac:dyDescent="0.2">
      <c r="A121" t="s">
        <v>2590</v>
      </c>
      <c r="B121" s="2" t="s">
        <v>2763</v>
      </c>
      <c r="C121" t="s">
        <v>2768</v>
      </c>
      <c r="D121" t="str">
        <f t="shared" si="4"/>
        <v>Aug 26, 2019</v>
      </c>
      <c r="E121" t="str">
        <f t="shared" si="5"/>
        <v>Aug 26, 2019</v>
      </c>
      <c r="F121" t="str">
        <f t="shared" si="6"/>
        <v>languageteacher@multicampus.com Email: languageteacher@multicampus.com</v>
      </c>
      <c r="G121" t="str">
        <f t="shared" si="8"/>
        <v xml:space="preserve">languageteacher@multicampus.com </v>
      </c>
      <c r="H121" t="s">
        <v>3292</v>
      </c>
      <c r="I121" t="s">
        <v>3181</v>
      </c>
    </row>
    <row r="122" spans="1:9" ht="16" customHeight="1" x14ac:dyDescent="0.2">
      <c r="B122" s="2" t="s">
        <v>2769</v>
      </c>
      <c r="C122" t="s">
        <v>2770</v>
      </c>
      <c r="D122" t="str">
        <f t="shared" si="4"/>
        <v>Aug 26, 2019 Tue,Thu¬† 6:30pm~7:30pm (Conv Eng-F4)
Start:Sept 3,2019~ Tue,Thu¬† 6:30pm~7:30pm (Conv Eng-F4)
Start:Sept 3,2019~ Tue,Thu¬† 6:30pm~7:30pm (Conv Eng-F4)
Start:Sept 3,2019~ Tue,Thu¬† 6:30pm~7:30pm (Conv Eng-F4)
Start:Sept 3,2019~ Tue,Thu¬† 6:30pm~7:30pm (Conv Eng-F4)
Start:Sept 3,2019~ 3.Chilguk, Gyeongsangbukdo (Ïπ†Í≥°/Í≤ΩÏÉÅÎ∂ÅÎèÑ)
Mon~Fri 11am~8pm (Elem Eng-Kor)
Start:Sept 16,2019~ 2 or 3 weeks 3.Chilguk, Gyeongsangbukdo (Ïπ†Í≥°/Í≤ΩÏÉÅÎ∂ÅÎèÑ)
Mon~Fri 11am~8pm (Elem Eng-Kor)
Start:Sept 16,2019~ 2 or 3 weeks Mon~Fri 11am~8pm (Elem Eng-Kor)
Start:Sept 16,2019~ 2 or 3 weeks Mon~Fri 11am~8pm (Elem Eng-Kor)
Start:Sept 16,2019~ 2 or 3 weeks Mon~Fri 11am~8pm (Elem Eng-Kor)
Start:Sept 16,2019~ 2 or 3 weeks 4.Pangyo Stn,Gyeonggido (ÌåêÍµêÏó≠)
Wed,Fri 12pm~1pm (Conv Eng-F6,F2,F4)
Start:Sept,2019~ 4.Pangyo Stn,Gyeonggido (ÌåêÍµêÏó≠)
Wed,Fri 12pm~1pm (Conv Eng-F6,F2,F4)
Start:Sept,2019~ Wed,Fri 12pm~1pm (Conv Eng-F6,F2,F4)
Start:Sept,2019~ Wed,Fri 12pm~1pm (Conv Eng-F6,F2,F4)
Start:Sept,2019~ Wed,Fri 12pm~1pm (Conv Eng-F6,F2,F4)
Start:Sept,2019~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v>
      </c>
      <c r="E122" t="str">
        <f t="shared" si="5"/>
        <v>Aug 26, 2019</v>
      </c>
      <c r="F122" t="e">
        <f t="shared" si="6"/>
        <v>#VALUE!</v>
      </c>
      <c r="G122" t="e">
        <f t="shared" si="8"/>
        <v>#VALUE!</v>
      </c>
      <c r="H122" t="e">
        <v>#VALUE!</v>
      </c>
      <c r="I122" t="s">
        <v>3181</v>
      </c>
    </row>
    <row r="123" spans="1:9" ht="16" customHeight="1" x14ac:dyDescent="0.2">
      <c r="A123" t="s">
        <v>2582</v>
      </c>
      <c r="B123" s="2" t="s">
        <v>2771</v>
      </c>
      <c r="C123" t="s">
        <v>2772</v>
      </c>
      <c r="D123" t="str">
        <f t="shared" si="4"/>
        <v>Aug 25, 2019 September 2nd or September 9th , 2019
Working Hours:</v>
      </c>
      <c r="E123" t="str">
        <f t="shared" si="5"/>
        <v>Aug 25, 2019</v>
      </c>
      <c r="F123" t="str">
        <f t="shared" si="6"/>
        <v>jelitewt676@gmail.com</v>
      </c>
      <c r="G123" t="e">
        <f t="shared" si="8"/>
        <v>#VALUE!</v>
      </c>
      <c r="H123" t="s">
        <v>1768</v>
      </c>
      <c r="I123" t="s">
        <v>3182</v>
      </c>
    </row>
    <row r="124" spans="1:9" ht="16" customHeight="1" x14ac:dyDescent="0.2">
      <c r="A124" t="s">
        <v>2490</v>
      </c>
      <c r="B124" s="2" t="s">
        <v>2773</v>
      </c>
      <c r="C124" t="s">
        <v>2774</v>
      </c>
      <c r="D124" t="str">
        <f t="shared" si="4"/>
        <v>Aug 23, 2019 Start Date: September ~ November 2019 / Negotiable Start Date: September ~ November 2019 / Negotiable September ~ November 2019</v>
      </c>
      <c r="E124" t="str">
        <f t="shared" si="5"/>
        <v>Aug 23, 2019</v>
      </c>
      <c r="F124" t="str">
        <f t="shared" si="6"/>
        <v>hrteam@spep.co.kr</v>
      </c>
      <c r="G124" t="e">
        <f t="shared" si="8"/>
        <v>#VALUE!</v>
      </c>
      <c r="H124" t="s">
        <v>1739</v>
      </c>
      <c r="I124" t="s">
        <v>3183</v>
      </c>
    </row>
    <row r="125" spans="1:9" ht="16" customHeight="1" x14ac:dyDescent="0.2">
      <c r="A125" t="s">
        <v>2488</v>
      </c>
      <c r="B125" s="2" t="s">
        <v>2775</v>
      </c>
      <c r="C125" t="s">
        <v>2776</v>
      </c>
      <c r="D125" t="str">
        <f t="shared" si="4"/>
        <v>Aug 23,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22 Jan 2020 23 Sep 2019 ~ 22 Jan 2020 23 Sep 2019 ~ 22 Jan 2020 23 Sep 2019 ~ 22 Jan 2020 23 Sep 2019 ~ 22 Jan 2020 23 Sep 2019 ~ 22 Jan 2020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(23 Sep ~ 31 Oct 2019) (23 Sep ~ 31 Oct 2019) (23 Sep ~ 31 Oct 2019) (23 Sep ~ 31 Oct 2019) (23 Sep ~ 31 Oct 2019) 23 Sep ~ 20 Dec 2019 23 Sep ~ 20 Dec 2019 23 Sep ~ 20 Dec 2019 23 Sep ~ 20 Dec 2019 23 Sep ~ 20 Dec 2019 23 Sep ~ 20 Dec 2019 3 Sep ~ 31 Dec 2019 3 Sep ~ 31 Dec 2019 3 Sep ~ 31 Dec 2019 3 Sep ~ 31 Dec 2019 3 Sep ~ 31 Dec 2019 3 Sep ~ 31 Dec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125" t="str">
        <f t="shared" si="5"/>
        <v>Aug 23, 2019</v>
      </c>
      <c r="F125" t="str">
        <f t="shared" si="6"/>
        <v>virtedco@virtedco.com</v>
      </c>
      <c r="G125" t="e">
        <f t="shared" si="8"/>
        <v>#VALUE!</v>
      </c>
      <c r="H125" t="s">
        <v>2671</v>
      </c>
      <c r="I125" t="s">
        <v>3183</v>
      </c>
    </row>
    <row r="126" spans="1:9" ht="16" customHeight="1" x14ac:dyDescent="0.2">
      <c r="A126" t="s">
        <v>2495</v>
      </c>
      <c r="B126" s="2" t="s">
        <v>2777</v>
      </c>
      <c r="C126" t="s">
        <v>2778</v>
      </c>
      <c r="D126" t="str">
        <f t="shared" si="4"/>
        <v>Aug 23, 2019</v>
      </c>
      <c r="E126" t="str">
        <f t="shared" si="5"/>
        <v>Aug 23, 2019</v>
      </c>
      <c r="F126" t="str">
        <f t="shared" si="6"/>
        <v>hrd@osprep.com</v>
      </c>
      <c r="G126" t="e">
        <f t="shared" si="8"/>
        <v>#VALUE!</v>
      </c>
      <c r="H126" t="s">
        <v>1738</v>
      </c>
      <c r="I126" t="s">
        <v>3183</v>
      </c>
    </row>
    <row r="127" spans="1:9" ht="16" customHeight="1" x14ac:dyDescent="0.2">
      <c r="B127" s="2" t="s">
        <v>2777</v>
      </c>
      <c r="C127" t="s">
        <v>2779</v>
      </c>
      <c r="D127" t="str">
        <f t="shared" si="4"/>
        <v>Aug 23, 2019</v>
      </c>
      <c r="E127" t="str">
        <f t="shared" si="5"/>
        <v>Aug 23, 2019</v>
      </c>
      <c r="F127" t="e">
        <f t="shared" si="6"/>
        <v>#VALUE!</v>
      </c>
      <c r="G127" t="e">
        <f t="shared" si="8"/>
        <v>#VALUE!</v>
      </c>
      <c r="H127" t="e">
        <v>#VALUE!</v>
      </c>
      <c r="I127" t="s">
        <v>3183</v>
      </c>
    </row>
    <row r="128" spans="1:9" ht="16" customHeight="1" x14ac:dyDescent="0.2">
      <c r="B128" s="2" t="s">
        <v>2777</v>
      </c>
      <c r="C128" t="s">
        <v>2780</v>
      </c>
      <c r="D128" t="str">
        <f t="shared" si="4"/>
        <v>Aug 23, 2019</v>
      </c>
      <c r="E128" t="str">
        <f t="shared" si="5"/>
        <v>Aug 23, 2019</v>
      </c>
      <c r="F128" t="e">
        <f t="shared" si="6"/>
        <v>#VALUE!</v>
      </c>
      <c r="G128" t="e">
        <f t="shared" si="8"/>
        <v>#VALUE!</v>
      </c>
      <c r="H128" t="e">
        <v>#VALUE!</v>
      </c>
      <c r="I128" t="s">
        <v>3183</v>
      </c>
    </row>
    <row r="129" spans="1:9" ht="16" customHeight="1" x14ac:dyDescent="0.2">
      <c r="A129" t="s">
        <v>2557</v>
      </c>
      <c r="B129" s="2" t="s">
        <v>2781</v>
      </c>
      <c r="C129" t="s">
        <v>2782</v>
      </c>
      <c r="D129" t="str">
        <f t="shared" si="4"/>
        <v>Aug 30, 2019 (Tuesday), 2019 (Tuesday), 2019 (Tuesday), 2019 (Tuesday), 2019 (Tuesday), 2019 (Tuesday), 2019 1) Starting Date: September 17th¬†(Tuesday), 2019 1) Starting Date: September 17th¬†(Tuesday), 2019 1) Starting Date: September 17th¬†(Tuesday), 2019 1) Starting Date: September 17th¬†(Tuesday), 2019 1) Starting Date: September 17th¬†(Tuesday), 2019 1) Starting Date: September 17th¬†(Tuesday), 2019 1) Starting Date: September 17th (Tuesday), 2019 1) Starting Date: September 17th (Tuesday), 2019 1) Starting Date: September 17th (Tuesday), 2019 1) Starting Date: September 17th (Tuesday), 2019 1) Starting Date: September 17th (Tuesday), 2019 1) Starting Date: September 17th (Tuesday), 2019 1) Starting Date: September 17th¬†(Tuesday), 2019 1) Starting Date: September 17th¬†(Tuesday), 2019 1) Starting Date: September 17th¬†(Tuesday), 2019 1) Starting Date: September 17th¬†(Tuesday), 2019 1) Starting Date: September 17th¬†(Tuesday), 2019 1) Starting Date: September 17th¬†(Tuesday), 2019</v>
      </c>
      <c r="E129" t="str">
        <f t="shared" si="5"/>
        <v>Aug 30, 2019</v>
      </c>
      <c r="F129" t="str">
        <f t="shared" si="6"/>
        <v>honeybizkr@gmail.com Email: honeybizkr@gmail.com</v>
      </c>
      <c r="G129" t="str">
        <f t="shared" si="8"/>
        <v xml:space="preserve">honeybizkr@gmail.com </v>
      </c>
      <c r="H129" t="s">
        <v>3291</v>
      </c>
      <c r="I129" t="s">
        <v>3177</v>
      </c>
    </row>
    <row r="130" spans="1:9" ht="16" customHeight="1" x14ac:dyDescent="0.2">
      <c r="A130" t="s">
        <v>2540</v>
      </c>
      <c r="B130" s="2" t="s">
        <v>2783</v>
      </c>
      <c r="C130" t="s">
        <v>2784</v>
      </c>
      <c r="D130" t="str">
        <f t="shared" si="4"/>
        <v>Aug 27, 2019</v>
      </c>
      <c r="E130" t="str">
        <f t="shared" si="5"/>
        <v>Aug 27, 2019</v>
      </c>
      <c r="F130" t="str">
        <f t="shared" si="6"/>
        <v>anna@virtedco.com</v>
      </c>
      <c r="G130" t="e">
        <f t="shared" si="8"/>
        <v>#VALUE!</v>
      </c>
      <c r="H130" t="s">
        <v>3236</v>
      </c>
      <c r="I130" t="s">
        <v>3180</v>
      </c>
    </row>
    <row r="131" spans="1:9" ht="16" customHeight="1" x14ac:dyDescent="0.2">
      <c r="B131" s="2" t="s">
        <v>2785</v>
      </c>
      <c r="C131" t="s">
        <v>2786</v>
      </c>
      <c r="D131" t="str">
        <f t="shared" ref="D131:D194" si="9">RIGHT(B131,LEN(B131)-(4+FIND("2019",B131)))</f>
        <v>Aug 22, 2019</v>
      </c>
      <c r="E131" t="str">
        <f t="shared" ref="E131:E194" si="10">LEFT(D131,FIND("2019",D131)+3)</f>
        <v>Aug 22, 2019</v>
      </c>
      <c r="F131" t="e">
        <f t="shared" ref="F131:F194" si="11">RIGHT(A131,LEN(A131)-(FIND(": ",A131)+1))</f>
        <v>#VALUE!</v>
      </c>
      <c r="G131" t="e">
        <f t="shared" si="8"/>
        <v>#VALUE!</v>
      </c>
      <c r="H131" t="e">
        <v>#VALUE!</v>
      </c>
      <c r="I131" t="s">
        <v>3184</v>
      </c>
    </row>
    <row r="132" spans="1:9" ht="16" customHeight="1" x14ac:dyDescent="0.2">
      <c r="A132" t="s">
        <v>2490</v>
      </c>
      <c r="B132" s="2" t="s">
        <v>2787</v>
      </c>
      <c r="C132" t="s">
        <v>2788</v>
      </c>
      <c r="D132" t="str">
        <f t="shared" si="9"/>
        <v>Aug 21, 2019 Start¬†Date: August 26, 2019 Start¬†Date: August 26, 2019 Start¬†Date: September 2, 2019 Start¬†Date: September 2, 2019 2019 Start¬†Date: September 2, 2019 Start¬†Date: September 2, 2019 2, 2019</v>
      </c>
      <c r="E132" t="str">
        <f t="shared" si="10"/>
        <v>Aug 21, 2019</v>
      </c>
      <c r="F132" t="str">
        <f t="shared" si="11"/>
        <v>hrteam@spep.co.kr</v>
      </c>
      <c r="G132" t="e">
        <f t="shared" si="8"/>
        <v>#VALUE!</v>
      </c>
      <c r="H132" t="s">
        <v>1739</v>
      </c>
      <c r="I132" t="s">
        <v>3185</v>
      </c>
    </row>
    <row r="133" spans="1:9" ht="16" customHeight="1" x14ac:dyDescent="0.2">
      <c r="A133" t="s">
        <v>2789</v>
      </c>
      <c r="B133" s="2" t="s">
        <v>2790</v>
      </c>
      <c r="C133" t="s">
        <v>2791</v>
      </c>
      <c r="D133" t="str">
        <f t="shared" si="9"/>
        <v>Aug 21, 2019</v>
      </c>
      <c r="E133" t="str">
        <f t="shared" si="10"/>
        <v>Aug 21, 2019</v>
      </c>
      <c r="F133" t="str">
        <f t="shared" si="11"/>
        <v>daniellook4@hotmail.com</v>
      </c>
      <c r="G133" t="e">
        <f t="shared" si="8"/>
        <v>#VALUE!</v>
      </c>
      <c r="H133" t="s">
        <v>3257</v>
      </c>
      <c r="I133" t="s">
        <v>3185</v>
      </c>
    </row>
    <row r="134" spans="1:9" ht="16" customHeight="1" x14ac:dyDescent="0.2">
      <c r="A134" t="s">
        <v>2495</v>
      </c>
      <c r="B134" s="2" t="s">
        <v>2792</v>
      </c>
      <c r="C134" t="s">
        <v>2793</v>
      </c>
      <c r="D134" t="str">
        <f t="shared" si="9"/>
        <v>Aug 21, 2019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2019 / Negotiable 2019 / Negotiable 2019 / Negotiable 2019 / Negotiable 2019 / Negotiable 2019 / Negotiable 2019 / Negotiable 2019 / Negotiable</v>
      </c>
      <c r="E134" t="str">
        <f t="shared" si="10"/>
        <v>Aug 21, 2019</v>
      </c>
      <c r="F134" t="str">
        <f t="shared" si="11"/>
        <v>hrd@osprep.com</v>
      </c>
      <c r="G134" t="e">
        <f t="shared" si="8"/>
        <v>#VALUE!</v>
      </c>
      <c r="H134" t="s">
        <v>1738</v>
      </c>
      <c r="I134" t="s">
        <v>3185</v>
      </c>
    </row>
    <row r="135" spans="1:9" ht="16" customHeight="1" x14ac:dyDescent="0.2">
      <c r="B135" s="2" t="s">
        <v>2794</v>
      </c>
      <c r="C135" t="s">
        <v>2795</v>
      </c>
      <c r="D135" t="str">
        <f t="shared" si="9"/>
        <v>Aug 22, 2019 Pangyo Stn,Gyeonggido (ÌåêÍµêÏó≠)
Wed,Fri 12pm~1pm (Conv Eng-F6,F2,F4)
Start:Sept,2019~ Pangyo Stn,Gyeonggido (ÌåêÍµêÏó≠)
Wed,Fri 12pm~1pm (Conv Eng-F6,F2,F4)
Start:Sept,2019~ Wed,Fri 12pm~1pm (Conv Eng-F6,F2,F4)
Start:Sept,2019~ Wed,Fri 12pm~1pm (Conv Eng-F6,F2,F4)
Start:Sept,2019~ Wed,Fri 12pm~1pm (Conv Eng-F6,F2,F4)
Start:Sept,2019~ 3.Seongnam, Gyeonggido (ÏÑ±ÎÇ®)
Sept 4,5,6,10,11,2019 /9am~10am (Conv Eng-F4,Kor) 3.Seongnam, Gyeonggido (ÏÑ±ÎÇ®)
Sept 4,5,6,10,11,2019 /9am~10am (Conv Eng-F4,Kor) Sept 4,5,6,10,11,2019 /9am~10am (Conv Eng-F4,Kor) Sept 4,5,6,10,11,2019 /9am~10am (Conv Eng-F4,Kor) Sept 4,5,6,10,11,2019 /9am~10am (Conv Eng-F4,Kor) 4.Anyang Stn, or Pyeongchon Stn, Gyeonggido (line 4)(ÌèâÏ¥åÏó≠)
Thu 6:30pm~8pm (Conv Eng-F6,F2,F4)
Start:Sept 19,2019~ 4.Anyang Stn, or Pyeongchon Stn, Gyeonggido (line 4)(ÌèâÏ¥åÏó≠)
Thu 6:30pm~8pm (Conv Eng-F6,F2,F4)
Start:Sept 19,2019~ Thu 6:30pm~8pm (Conv Eng-F6,F2,F4)
Start:Sept 19,2019~ Thu 6:30pm~8pm (Conv Eng-F6,F2,F4)
Start:Sept 19,2019~ Thu 6:30pm~8pm (Conv Eng-F6,F2,F4)
Start:Sept 19,2019~ Aug 28,2019 &amp; Aug 29,2019 / 10am~3pm (Interview Position-F6,F2)
*transportation fee provided &amp; accommodation and¬†pick up service at ÎåÄÏ≤úÏó≠ or Î≥¥Î†πÏ¢ÖÌï©ÌÑ∞ÎØ∏ÎÑêÏó≠* Aug 28,2019 &amp; Aug 29,2019 / 10am~3pm (Interview Position-F6,F2)
*transportation fee provided &amp; accommodation and¬†pick up service at ÎåÄÏ≤úÏó≠ or Î≥¥Î†πÏ¢ÖÌï©ÌÑ∞ÎØ∏ÎÑêÏó≠* Aug 28,2019 &amp; Aug 29,2019 / 10am~3pm (Interview Position-F6,F2)
*transportation fee provided &amp; accommodation and¬†pick up service at Aug 28,2019 &amp; Aug 29,2019 / 10am~3pm (Interview Position-F6,F2)
*transportation fee provided &amp; accommodation and¬†pick up service at Aug 28,2019 &amp; Aug 29,2019 / 10am~3pm (Interview Position-F6,F2)
*transportation fee provided &amp; accommodation and¬†pick up service at Sept 2,2019 / 1pm~3pm (Interview Position-F6,F2) Sept 2,2019 / 1pm~3pm (Interview Position-F6,F2) Sept 2,2019 / 1pm~3pm (Interview Position-F6,F2) Sept 2,2019 / 1pm~3pm (Interview Position-F6,F2) Sept 2,2019 / 1pm~3pm (Interview Position-F6,F2) 2 x 30 hrs per week (1:1 Biz Eng-F6.F2.F4)
Start:Sept,2019 or Oct,2019~ 2 x 30 hrs per week (1:1 Biz Eng-F6.F2.F4)
Start:Sept,2019 or Oct,2019~ 2 x 30 hrs per week (1:1 Biz Eng-F6.F2.F4)
Start:Sept,2019 or Oct,2019~ 2 x 30 hrs per week (1:1 Biz Eng-F6.F2.F4)
Start:Sept,2019 or Oct,2019~ 2 x 30 hrs per week (1:1 Biz Eng-F6.F2.F4)
Start:Sept,2019 or Oct,2019~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v>
      </c>
      <c r="E135" t="str">
        <f t="shared" si="10"/>
        <v>Aug 22, 2019</v>
      </c>
      <c r="F135" t="e">
        <f t="shared" si="11"/>
        <v>#VALUE!</v>
      </c>
      <c r="G135" t="e">
        <f t="shared" si="8"/>
        <v>#VALUE!</v>
      </c>
      <c r="H135" t="e">
        <v>#VALUE!</v>
      </c>
      <c r="I135" t="s">
        <v>3184</v>
      </c>
    </row>
    <row r="136" spans="1:9" ht="16" customHeight="1" x14ac:dyDescent="0.2">
      <c r="A136" t="s">
        <v>2796</v>
      </c>
      <c r="B136" s="2" t="s">
        <v>2797</v>
      </c>
      <c r="C136" t="s">
        <v>2798</v>
      </c>
      <c r="D136" t="str">
        <f t="shared" si="9"/>
        <v>Aug 21, 2019 Map data ¬©2019 SK telecom</v>
      </c>
      <c r="E136" t="str">
        <f t="shared" si="10"/>
        <v>Aug 21, 2019</v>
      </c>
      <c r="F136" t="str">
        <f t="shared" si="11"/>
        <v>administration@wcacanada.com</v>
      </c>
      <c r="G136" t="e">
        <f t="shared" si="8"/>
        <v>#VALUE!</v>
      </c>
      <c r="H136" t="s">
        <v>2355</v>
      </c>
      <c r="I136" t="s">
        <v>3185</v>
      </c>
    </row>
    <row r="137" spans="1:9" ht="16" customHeight="1" x14ac:dyDescent="0.2">
      <c r="A137" t="s">
        <v>2799</v>
      </c>
      <c r="B137" s="2" t="s">
        <v>2800</v>
      </c>
      <c r="C137" t="s">
        <v>2801</v>
      </c>
      <c r="D137" t="str">
        <f t="shared" si="9"/>
        <v>Aug 25, 2019 Map data ¬©2019 SK telecom</v>
      </c>
      <c r="E137" t="str">
        <f t="shared" si="10"/>
        <v>Aug 25, 2019</v>
      </c>
      <c r="F137" t="str">
        <f t="shared" si="11"/>
        <v>ateam_resume@naver.com</v>
      </c>
      <c r="G137" t="e">
        <f t="shared" ref="G137:G200" si="12">LEFT(F137,FIND(" ",F137))</f>
        <v>#VALUE!</v>
      </c>
      <c r="H137" t="s">
        <v>1747</v>
      </c>
      <c r="I137" t="s">
        <v>3182</v>
      </c>
    </row>
    <row r="138" spans="1:9" ht="16" customHeight="1" x14ac:dyDescent="0.2">
      <c r="A138" t="s">
        <v>2802</v>
      </c>
      <c r="B138" s="2" t="s">
        <v>2803</v>
      </c>
      <c r="C138" t="s">
        <v>2804</v>
      </c>
      <c r="D138" t="str">
        <f t="shared" si="9"/>
        <v>Aug 20, 2019</v>
      </c>
      <c r="E138" t="str">
        <f t="shared" si="10"/>
        <v>Aug 20, 2019</v>
      </c>
      <c r="F138" t="str">
        <f t="shared" si="11"/>
        <v>hr@iedubest.com</v>
      </c>
      <c r="G138" t="e">
        <f t="shared" si="12"/>
        <v>#VALUE!</v>
      </c>
      <c r="H138" t="s">
        <v>1756</v>
      </c>
      <c r="I138" t="s">
        <v>3186</v>
      </c>
    </row>
    <row r="139" spans="1:9" ht="16" customHeight="1" x14ac:dyDescent="0.2">
      <c r="A139" t="s">
        <v>2505</v>
      </c>
      <c r="B139" s="2" t="s">
        <v>2803</v>
      </c>
      <c r="C139" t="s">
        <v>2805</v>
      </c>
      <c r="D139" t="str">
        <f t="shared" si="9"/>
        <v>Aug 20, 2019</v>
      </c>
      <c r="E139" t="str">
        <f t="shared" si="10"/>
        <v>Aug 20, 2019</v>
      </c>
      <c r="F139" t="str">
        <f t="shared" si="11"/>
        <v>kevn2@ybm.co.kr</v>
      </c>
      <c r="G139" t="e">
        <f t="shared" si="12"/>
        <v>#VALUE!</v>
      </c>
      <c r="H139" t="s">
        <v>3225</v>
      </c>
      <c r="I139" t="s">
        <v>3186</v>
      </c>
    </row>
    <row r="140" spans="1:9" ht="16" customHeight="1" x14ac:dyDescent="0.2">
      <c r="A140" t="s">
        <v>2806</v>
      </c>
      <c r="B140" s="2" t="s">
        <v>2803</v>
      </c>
      <c r="C140" t="s">
        <v>2807</v>
      </c>
      <c r="D140" t="str">
        <f t="shared" si="9"/>
        <v>Aug 20, 2019</v>
      </c>
      <c r="E140" t="str">
        <f t="shared" si="10"/>
        <v>Aug 20, 2019</v>
      </c>
      <c r="F140" t="str">
        <f t="shared" si="11"/>
        <v>jeena.appletree@gmail.com</v>
      </c>
      <c r="G140" t="e">
        <f t="shared" si="12"/>
        <v>#VALUE!</v>
      </c>
      <c r="H140" t="s">
        <v>1749</v>
      </c>
      <c r="I140" t="s">
        <v>3186</v>
      </c>
    </row>
    <row r="141" spans="1:9" ht="16" customHeight="1" x14ac:dyDescent="0.2">
      <c r="A141" t="s">
        <v>2808</v>
      </c>
      <c r="B141" s="2" t="s">
        <v>2803</v>
      </c>
      <c r="C141" t="s">
        <v>2809</v>
      </c>
      <c r="D141" t="str">
        <f t="shared" si="9"/>
        <v>Aug 20, 2019</v>
      </c>
      <c r="E141" t="str">
        <f t="shared" si="10"/>
        <v>Aug 20, 2019</v>
      </c>
      <c r="F141" t="str">
        <f t="shared" si="11"/>
        <v>jamesjoong@daum.net</v>
      </c>
      <c r="G141" t="e">
        <f t="shared" si="12"/>
        <v>#VALUE!</v>
      </c>
      <c r="H141" t="s">
        <v>3258</v>
      </c>
      <c r="I141" t="s">
        <v>3186</v>
      </c>
    </row>
    <row r="142" spans="1:9" ht="16" customHeight="1" x14ac:dyDescent="0.2">
      <c r="A142" t="s">
        <v>2810</v>
      </c>
      <c r="B142" s="2" t="s">
        <v>2811</v>
      </c>
      <c r="C142" t="s">
        <v>2812</v>
      </c>
      <c r="D142" t="str">
        <f t="shared" si="9"/>
        <v>Aug 19, 2019</v>
      </c>
      <c r="E142" t="str">
        <f t="shared" si="10"/>
        <v>Aug 19, 2019</v>
      </c>
      <c r="F142" t="str">
        <f t="shared" si="11"/>
        <v>eccj0505@hanmail.net</v>
      </c>
      <c r="G142" t="e">
        <f t="shared" si="12"/>
        <v>#VALUE!</v>
      </c>
      <c r="H142" t="s">
        <v>3259</v>
      </c>
      <c r="I142" t="s">
        <v>3187</v>
      </c>
    </row>
    <row r="143" spans="1:9" ht="16" customHeight="1" x14ac:dyDescent="0.2">
      <c r="A143" t="s">
        <v>2509</v>
      </c>
      <c r="B143" s="2" t="s">
        <v>2811</v>
      </c>
      <c r="C143" t="s">
        <v>2813</v>
      </c>
      <c r="D143" t="str">
        <f t="shared" si="9"/>
        <v>Aug 19, 2019</v>
      </c>
      <c r="E143" t="str">
        <f t="shared" si="10"/>
        <v>Aug 19, 2019</v>
      </c>
      <c r="F143" t="str">
        <f t="shared" si="11"/>
        <v>union_lc@naver.com</v>
      </c>
      <c r="G143" t="e">
        <f t="shared" si="12"/>
        <v>#VALUE!</v>
      </c>
      <c r="H143" t="s">
        <v>1758</v>
      </c>
      <c r="I143" t="s">
        <v>3187</v>
      </c>
    </row>
    <row r="144" spans="1:9" ht="16" customHeight="1" x14ac:dyDescent="0.2">
      <c r="A144" t="s">
        <v>2814</v>
      </c>
      <c r="B144" s="2" t="s">
        <v>2811</v>
      </c>
      <c r="C144" t="s">
        <v>2815</v>
      </c>
      <c r="D144" t="str">
        <f t="shared" si="9"/>
        <v>Aug 19, 2019</v>
      </c>
      <c r="E144" t="str">
        <f t="shared" si="10"/>
        <v>Aug 19, 2019</v>
      </c>
      <c r="F144" t="str">
        <f t="shared" si="11"/>
        <v>kimjungeun@english.co.kr</v>
      </c>
      <c r="G144" t="e">
        <f t="shared" si="12"/>
        <v>#VALUE!</v>
      </c>
      <c r="H144" t="s">
        <v>3260</v>
      </c>
      <c r="I144" t="s">
        <v>3187</v>
      </c>
    </row>
    <row r="145" spans="1:9" ht="16" customHeight="1" x14ac:dyDescent="0.2">
      <c r="B145" s="2" t="s">
        <v>2816</v>
      </c>
      <c r="C145" t="s">
        <v>2817</v>
      </c>
      <c r="D145" t="str">
        <f t="shared" si="9"/>
        <v>Aug 20, 2019 Aug 28,2019 &amp; Aug 29,2019 / 10am~3pm (Interview Position-F6,F2)
*transportation fee provided or pick up service at ÎåÄÏ≤úÏó≠ or Î≥¥Î†πÏ¢ÖÌï©ÌÑ∞ÎØ∏ÎÑêÏó≠* Aug 28,2019 &amp; Aug 29,2019 / 10am~3pm (Interview Position-F6,F2)
*transportation fee provided or pick up service at ÎåÄÏ≤úÏó≠ or Î≥¥Î†πÏ¢ÖÌï©ÌÑ∞ÎØ∏ÎÑêÏó≠* Aug 28,2019 &amp; Aug 29,2019 / 10am~3pm (Interview Position-F6,F2)
*transportation fee provided or pick up service at Aug 28,2019 &amp; Aug 29,2019 / 10am~3pm (Interview Position-F6,F2)
*transportation fee provided or pick up service at Aug 28,2019 &amp; Aug 29,2019 / 10am~3pm (Interview Position-F6,F2)
*transportation fee provided or pick up service at Thu 11am~12pm (Conv Eng-F6,F2)
Start:Sept,2019~ Thu 11am~12pm (Conv Eng-F6,F2)
Start:Sept,2019~ Thu 11am~12pm (Conv Eng-F6,F2)
Start:Sept,2019~ Thu 11am~12pm (Conv Eng-F6,F2)
Start:Sept,2019~ Thu 11am~12pm (Conv Eng-F6,F2)
Start:Sept,2019~ Sept 2,2019 / 1pm~3pm (Interview Position-F6,F2) Sept 2,2019 / 1pm~3pm (Interview Position-F6,F2) Sept 2,2019 / 1pm~3pm (Interview Position-F6,F2) Sept 2,2019 / 1pm~3pm (Interview Position-F6,F2) Sept 2,2019 / 1pm~3pm (Interview Position-F6,F2) 2 x 30 hours a week¬†(1:1 Biz Eng-F6.F2.F4)
Start:Sept,2019 or Oct,2019~ 2 x 30 hours a week¬†(1:1 Biz Eng-F6.F2.F4)
Start:Sept,2019 or Oct,2019~ 2 x 30 hours a week¬†(1:1 Biz Eng-F6.F2.F4)
Start:Sept,2019 or Oct,2019~ 2 x 30 hours a week¬†(1:1 Biz Eng-F6.F2.F4)
Start:Sept,2019 or Oct,2019~ 2 x 30 hours a week¬†(1:1 Biz Eng-F6.F2.F4)
Start:Sept,2019 or Oct,2019~ 6.Siheung, Gyeonggido (ÏãúÌù•/Í≤ΩÍ∏∞ÎèÑ)
Mon,Wed,Fri 12pm~1pm (Conv Eng-F4,Kor)
Start:Aug 26,2019~Oct 4,2019 6.Siheung, Gyeonggido (ÏãúÌù•/Í≤ΩÍ∏∞ÎèÑ)
Mon,Wed,Fri 12pm~1pm (Conv Eng-F4,Kor)
Start:Aug 26,2019~Oct 4,2019 Mon,Wed,Fri 12pm~1pm (Conv Eng-F4,Kor)
Start:Aug 26,2019~Oct 4,2019 Mon,Wed,Fri 12pm~1pm (Conv Eng-F4,Kor)
Start:Aug 26,2019~Oct 4,2019 Mon,Wed,Fri 12pm~1pm (Conv Eng-F4,Kor)
Start:Aug 26,2019~Oct 4,2019 Mon,Wed,Fri 12pm~1pm (Conv Eng-F4,Kor)
Start:Sept 2,2019~ Mon,Wed,Fri 12pm~1pm (Conv Eng-F4,Kor)
Start:Sept 2,2019~ Mon,Wed,Fri 12pm~1pm (Conv Eng-F4,Kor)
Start:Sept 2,2019~ Mon,Wed,Fri 12pm~1pm (Conv Eng-F4,Kor)
Start:Sept 2,2019~ Mon,Wed,Fri 12pm~1pm (Conv Eng-F4,Kor)
Start:Sept 2,2019~ 3 times a week/any time (Conv Eng-F6,F2)
Start:Aug 27,2019~ or Sept 3,2019~Dec,2019 3 times a week/any time (Conv Eng-F6,F2)
Start:Aug 27,2019~ or Sept 3,2019~Dec,2019 3 times a week/any time (Conv Eng-F6,F2)
Start:Aug 27,2019~ or Sept 3,2019~Dec,2019 3 times a week/any time (Conv Eng-F6,F2)
Start:Aug 27,2019~ or Sept 3,2019~Dec,2019 3 times a week/any time (Conv Eng-F6,F2)
Start:Aug 27,2019~ or Sept 3,2019~Dec,2019 10.Yangpyeong Stn,Seoul (line 5)(ÏñëÌèâÏó≠)
Tue.Thu 7:50am~8:50am (Conv Eng-F4)
Start:Sept 3,2019~ 10.Yangpyeong Stn,Seoul (line 5)(ÏñëÌèâÏó≠)
Tue.Thu 7:50am~8:50am (Conv Eng-F4)
Start:Sept 3,2019~ Tue.Thu 7:50am~8:50am (Conv Eng-F4)
Start:Sept 3,2019~ Tue.Thu 7:50am~8:50am (Conv Eng-F4)
Start:Sept 3,2019~ Tue.Thu 7:50am~8:50am (Conv Eng-F4)
Start:Sept 3,2019~</v>
      </c>
      <c r="E145" t="str">
        <f t="shared" si="10"/>
        <v>Aug 20, 2019</v>
      </c>
      <c r="F145" t="e">
        <f t="shared" si="11"/>
        <v>#VALUE!</v>
      </c>
      <c r="G145" t="e">
        <f t="shared" si="12"/>
        <v>#VALUE!</v>
      </c>
      <c r="H145" t="e">
        <v>#VALUE!</v>
      </c>
      <c r="I145" t="s">
        <v>3186</v>
      </c>
    </row>
    <row r="146" spans="1:9" ht="16" customHeight="1" x14ac:dyDescent="0.2">
      <c r="A146" t="s">
        <v>2752</v>
      </c>
      <c r="B146" s="2" t="s">
        <v>2818</v>
      </c>
      <c r="C146" t="s">
        <v>2819</v>
      </c>
      <c r="D146" t="str">
        <f t="shared" si="9"/>
        <v>Aug 23, 2019 Map data ¬©2019 SK telecom</v>
      </c>
      <c r="E146" t="str">
        <f t="shared" si="10"/>
        <v>Aug 23, 2019</v>
      </c>
      <c r="F146" t="str">
        <f t="shared" si="11"/>
        <v>joseph@koreaedu21.com</v>
      </c>
      <c r="G146" t="e">
        <f t="shared" si="12"/>
        <v>#VALUE!</v>
      </c>
      <c r="H146" t="s">
        <v>3252</v>
      </c>
      <c r="I146" t="s">
        <v>3183</v>
      </c>
    </row>
    <row r="147" spans="1:9" ht="16" customHeight="1" x14ac:dyDescent="0.2">
      <c r="A147" t="s">
        <v>2570</v>
      </c>
      <c r="B147" s="2" t="s">
        <v>2820</v>
      </c>
      <c r="C147" t="s">
        <v>2821</v>
      </c>
      <c r="D147" t="str">
        <f t="shared" si="9"/>
        <v>Aug 17, 2019</v>
      </c>
      <c r="E147" t="str">
        <f t="shared" si="10"/>
        <v>Aug 17, 2019</v>
      </c>
      <c r="F147" t="str">
        <f t="shared" si="11"/>
        <v>recruiting.kaylee@gmail.com</v>
      </c>
      <c r="G147" t="e">
        <f t="shared" si="12"/>
        <v>#VALUE!</v>
      </c>
      <c r="H147" t="s">
        <v>3243</v>
      </c>
      <c r="I147" t="s">
        <v>3188</v>
      </c>
    </row>
    <row r="148" spans="1:9" ht="16" customHeight="1" x14ac:dyDescent="0.2">
      <c r="A148" t="s">
        <v>2488</v>
      </c>
      <c r="B148" s="2" t="s">
        <v>2822</v>
      </c>
      <c r="C148" t="s">
        <v>2823</v>
      </c>
      <c r="D148" t="str">
        <f t="shared" si="9"/>
        <v>Aug 22,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22 Jan 2020 23 Sep 2019 ~ 22 Jan 2020 23 Sep 2019 ~ 22 Jan 2020 23 Sep 2019 ~ 22 Jan 2020 23 Sep 2019 ~ 22 Jan 2020 23 Sep 2019 ~ 22 Jan 2020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(23 Sep ~ 31 Oct 2019) (23 Sep ~ 31 Oct 2019) (23 Sep ~ 31 Oct 2019) (23 Sep ~ 31 Oct 2019) (23 Sep ~ 31 Oct 2019) 23 Sep ~ 20 Dec 2019 23 Sep ~ 20 Dec 2019 23 Sep ~ 20 Dec 2019 23 Sep ~ 20 Dec 2019 23 Sep ~ 20 Dec 2019 23 Sep ~ 20 Dec 2019 3 Sep ~ 31 Dec 2019 3 Sep ~ 31 Dec 2019 3 Sep ~ 31 Dec 2019 3 Sep ~ 31 Dec 2019 3 Sep ~ 31 Dec 2019 3 Sep ~ 31 Dec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148" t="str">
        <f t="shared" si="10"/>
        <v>Aug 22, 2019</v>
      </c>
      <c r="F148" t="str">
        <f t="shared" si="11"/>
        <v>virtedco@virtedco.com</v>
      </c>
      <c r="G148" t="e">
        <f t="shared" si="12"/>
        <v>#VALUE!</v>
      </c>
      <c r="H148" t="s">
        <v>2671</v>
      </c>
      <c r="I148" t="s">
        <v>3184</v>
      </c>
    </row>
    <row r="149" spans="1:9" ht="16" customHeight="1" x14ac:dyDescent="0.2">
      <c r="A149" t="s">
        <v>2824</v>
      </c>
      <c r="B149" s="2" t="s">
        <v>2825</v>
      </c>
      <c r="C149" t="s">
        <v>2826</v>
      </c>
      <c r="D149" t="str">
        <f t="shared" si="9"/>
        <v>Aug 16, 2019 - Period of employment : 2019. 08. 26. ~ 2020. 02. 29. (possible to renew the contract after termination) - Period of employment : 2019. 08. 26. ~ 2020. 02. 29. (possible to renew the contract after termination) - Period of employment : 2019. 08. 26. ~ 2020. 02. 29. (possible to renew the contract after termination) - Send an e-mail(see below) or visit Myongji Elementary School with all required documents by 2019. 08. 21(Wed.) 12:00. - Send an e-mail(see below) or visit Myongji Elementary School with all required documents by 2019. 08. 21(Wed.) 12:00. - Send an e-mail(see below) or visit Myongji Elementary School with all required documents by 2019. 08. 21(Wed.) 12:00.</v>
      </c>
      <c r="E149" t="str">
        <f t="shared" si="10"/>
        <v>Aug 16, 2019</v>
      </c>
      <c r="F149" t="str">
        <f t="shared" si="11"/>
        <v>kmh7538@hanmail.net</v>
      </c>
      <c r="G149" t="e">
        <f t="shared" si="12"/>
        <v>#VALUE!</v>
      </c>
      <c r="H149" t="s">
        <v>3261</v>
      </c>
      <c r="I149" t="s">
        <v>3189</v>
      </c>
    </row>
    <row r="150" spans="1:9" ht="16" customHeight="1" x14ac:dyDescent="0.2">
      <c r="A150" t="s">
        <v>2490</v>
      </c>
      <c r="B150" s="2" t="s">
        <v>2827</v>
      </c>
      <c r="C150" t="s">
        <v>2828</v>
      </c>
      <c r="D150" t="str">
        <f t="shared" si="9"/>
        <v>Aug 16, 2019 Start¬†Date: September 2, 2019 Start¬†Date: September 2, 2019 2, 2019 Training¬†Start Date: August 26, 2019 (at SPEP Apgujeong Center, Seoul) Training¬†Start Date: August 26, 2019 (at SPEP Apgujeong Center, Seoul) Start¬†Date: September 2, 2019 Start¬†Date: September 2, 2019 Training¬†Start Date: August 26, 2019 (at SPEP Apgujeong Center, Seoul) Training¬†Start Date: August 26, 2019 (at SPEP Apgujeong Center, Seoul) Start¬†Date: August 26, 2019 Start¬†Date: August 26, 2019 Start¬†Date: September 2, 2019 Start¬†Date: September 2, 2019 2019 Start¬†Date: September 2, 2019 Start¬†Date: September 2, 2019 2, 2019</v>
      </c>
      <c r="E150" t="str">
        <f t="shared" si="10"/>
        <v>Aug 16, 2019</v>
      </c>
      <c r="F150" t="str">
        <f t="shared" si="11"/>
        <v>hrteam@spep.co.kr</v>
      </c>
      <c r="G150" t="e">
        <f t="shared" si="12"/>
        <v>#VALUE!</v>
      </c>
      <c r="H150" t="s">
        <v>1739</v>
      </c>
      <c r="I150" t="s">
        <v>3189</v>
      </c>
    </row>
    <row r="151" spans="1:9" ht="16" customHeight="1" x14ac:dyDescent="0.2">
      <c r="A151" t="s">
        <v>2504</v>
      </c>
      <c r="B151" s="2" t="s">
        <v>2829</v>
      </c>
      <c r="C151" t="s">
        <v>2830</v>
      </c>
      <c r="D151" t="str">
        <f t="shared" si="9"/>
        <v>Sep 1, 2019</v>
      </c>
      <c r="E151" t="str">
        <f t="shared" si="10"/>
        <v>Sep 1, 2019</v>
      </c>
      <c r="F151" t="str">
        <f t="shared" si="11"/>
        <v>infoeslagent@gmail.com</v>
      </c>
      <c r="G151" t="e">
        <f t="shared" si="12"/>
        <v>#VALUE!</v>
      </c>
      <c r="H151" t="s">
        <v>3224</v>
      </c>
      <c r="I151" t="s">
        <v>3190</v>
      </c>
    </row>
    <row r="152" spans="1:9" ht="16" customHeight="1" x14ac:dyDescent="0.2">
      <c r="A152" t="s">
        <v>2495</v>
      </c>
      <c r="B152" s="2" t="s">
        <v>2831</v>
      </c>
      <c r="C152" t="s">
        <v>2832</v>
      </c>
      <c r="D152" t="str">
        <f t="shared" si="9"/>
        <v>Aug 16, 2019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2019 / Negotiable 2019 / Negotiable 2019 / Negotiable 2019 / Negotiable 2019 / Negotiable 2019 / Negotiable 2019 / Negotiable</v>
      </c>
      <c r="E152" t="str">
        <f t="shared" si="10"/>
        <v>Aug 16, 2019</v>
      </c>
      <c r="F152" t="str">
        <f t="shared" si="11"/>
        <v>hrd@osprep.com</v>
      </c>
      <c r="G152" t="e">
        <f t="shared" si="12"/>
        <v>#VALUE!</v>
      </c>
      <c r="H152" t="s">
        <v>1738</v>
      </c>
      <c r="I152" t="s">
        <v>3189</v>
      </c>
    </row>
    <row r="153" spans="1:9" ht="16" customHeight="1" x14ac:dyDescent="0.2">
      <c r="A153" t="s">
        <v>2833</v>
      </c>
      <c r="B153" s="2" t="s">
        <v>2834</v>
      </c>
      <c r="C153" t="s">
        <v>2835</v>
      </c>
      <c r="D153" t="str">
        <f t="shared" si="9"/>
        <v>Aug 16, 2019</v>
      </c>
      <c r="E153" t="str">
        <f t="shared" si="10"/>
        <v>Aug 16, 2019</v>
      </c>
      <c r="F153" t="str">
        <f t="shared" si="11"/>
        <v>kh.choi@spicusinc.com</v>
      </c>
      <c r="G153" t="e">
        <f t="shared" si="12"/>
        <v>#VALUE!</v>
      </c>
      <c r="H153" t="s">
        <v>3262</v>
      </c>
      <c r="I153" t="s">
        <v>3189</v>
      </c>
    </row>
    <row r="154" spans="1:9" ht="16" customHeight="1" x14ac:dyDescent="0.2">
      <c r="A154" t="s">
        <v>2698</v>
      </c>
      <c r="B154" s="2" t="s">
        <v>2834</v>
      </c>
      <c r="C154" t="s">
        <v>2836</v>
      </c>
      <c r="D154" t="str">
        <f t="shared" si="9"/>
        <v>Aug 16, 2019</v>
      </c>
      <c r="E154" t="str">
        <f t="shared" si="10"/>
        <v>Aug 16, 2019</v>
      </c>
      <c r="F154" t="str">
        <f t="shared" si="11"/>
        <v>recruit@eckedu.com</v>
      </c>
      <c r="G154" t="e">
        <f t="shared" si="12"/>
        <v>#VALUE!</v>
      </c>
      <c r="H154" t="s">
        <v>1833</v>
      </c>
      <c r="I154" t="s">
        <v>3189</v>
      </c>
    </row>
    <row r="155" spans="1:9" ht="16" customHeight="1" x14ac:dyDescent="0.2">
      <c r="A155" t="s">
        <v>2837</v>
      </c>
      <c r="B155" s="2" t="s">
        <v>2834</v>
      </c>
      <c r="C155" t="s">
        <v>2838</v>
      </c>
      <c r="D155" t="str">
        <f t="shared" si="9"/>
        <v>Aug 16, 2019</v>
      </c>
      <c r="E155" t="str">
        <f t="shared" si="10"/>
        <v>Aug 16, 2019</v>
      </c>
      <c r="F155" t="str">
        <f t="shared" si="11"/>
        <v>hr@valorschool.co.kr</v>
      </c>
      <c r="G155" t="e">
        <f t="shared" si="12"/>
        <v>#VALUE!</v>
      </c>
      <c r="H155" t="s">
        <v>3263</v>
      </c>
      <c r="I155" t="s">
        <v>3189</v>
      </c>
    </row>
    <row r="156" spans="1:9" ht="16" customHeight="1" x14ac:dyDescent="0.2">
      <c r="A156" t="s">
        <v>2839</v>
      </c>
      <c r="B156" s="2" t="s">
        <v>2834</v>
      </c>
      <c r="C156" t="s">
        <v>2840</v>
      </c>
      <c r="D156" t="str">
        <f t="shared" si="9"/>
        <v>Aug 16, 2019</v>
      </c>
      <c r="E156" t="str">
        <f t="shared" si="10"/>
        <v>Aug 16, 2019</v>
      </c>
      <c r="F156" t="str">
        <f t="shared" si="11"/>
        <v>eunicelee.spdrt@gmail.com</v>
      </c>
      <c r="G156" t="e">
        <f t="shared" si="12"/>
        <v>#VALUE!</v>
      </c>
      <c r="H156" t="s">
        <v>3264</v>
      </c>
      <c r="I156" t="s">
        <v>3189</v>
      </c>
    </row>
    <row r="157" spans="1:9" ht="16" customHeight="1" x14ac:dyDescent="0.2">
      <c r="A157" t="s">
        <v>2841</v>
      </c>
      <c r="B157" s="2" t="s">
        <v>2842</v>
      </c>
      <c r="C157" t="s">
        <v>2843</v>
      </c>
      <c r="D157" t="str">
        <f t="shared" si="9"/>
        <v>Aug 15, 2019</v>
      </c>
      <c r="E157" t="str">
        <f t="shared" si="10"/>
        <v>Aug 15, 2019</v>
      </c>
      <c r="F157" t="str">
        <f t="shared" si="11"/>
        <v>ilee@bisce.net Email: ilee@bisce.net</v>
      </c>
      <c r="G157" t="str">
        <f t="shared" si="12"/>
        <v xml:space="preserve">ilee@bisce.net </v>
      </c>
      <c r="H157" t="s">
        <v>3294</v>
      </c>
      <c r="I157" t="s">
        <v>3191</v>
      </c>
    </row>
    <row r="158" spans="1:9" ht="16" customHeight="1" x14ac:dyDescent="0.2">
      <c r="A158" t="s">
        <v>2844</v>
      </c>
      <c r="B158" s="2" t="s">
        <v>2845</v>
      </c>
      <c r="C158" t="s">
        <v>2846</v>
      </c>
      <c r="D158" t="str">
        <f t="shared" si="9"/>
        <v>Aug 21, 2019</v>
      </c>
      <c r="E158" t="str">
        <f t="shared" si="10"/>
        <v>Aug 21, 2019</v>
      </c>
      <c r="F158" t="str">
        <f t="shared" si="11"/>
        <v>jeni1009@naver.com</v>
      </c>
      <c r="G158" t="e">
        <f t="shared" si="12"/>
        <v>#VALUE!</v>
      </c>
      <c r="H158" t="s">
        <v>1759</v>
      </c>
      <c r="I158" t="s">
        <v>3185</v>
      </c>
    </row>
    <row r="159" spans="1:9" ht="16" customHeight="1" x14ac:dyDescent="0.2">
      <c r="A159" t="s">
        <v>2847</v>
      </c>
      <c r="B159" s="2" t="s">
        <v>2848</v>
      </c>
      <c r="C159" t="s">
        <v>2849</v>
      </c>
      <c r="D159" t="str">
        <f t="shared" si="9"/>
        <v>Aug 14, 2019</v>
      </c>
      <c r="E159" t="str">
        <f t="shared" si="10"/>
        <v>Aug 14, 2019</v>
      </c>
      <c r="F159" t="str">
        <f t="shared" si="11"/>
        <v>nmdedu@naver.com</v>
      </c>
      <c r="G159" t="e">
        <f t="shared" si="12"/>
        <v>#VALUE!</v>
      </c>
      <c r="H159" t="s">
        <v>2354</v>
      </c>
      <c r="I159" t="s">
        <v>3192</v>
      </c>
    </row>
    <row r="160" spans="1:9" ht="16" customHeight="1" x14ac:dyDescent="0.2">
      <c r="A160" t="s">
        <v>2509</v>
      </c>
      <c r="B160" s="2" t="s">
        <v>2848</v>
      </c>
      <c r="C160" t="s">
        <v>2850</v>
      </c>
      <c r="D160" t="str">
        <f t="shared" si="9"/>
        <v>Aug 14, 2019</v>
      </c>
      <c r="E160" t="str">
        <f t="shared" si="10"/>
        <v>Aug 14, 2019</v>
      </c>
      <c r="F160" t="str">
        <f t="shared" si="11"/>
        <v>union_lc@naver.com</v>
      </c>
      <c r="G160" t="e">
        <f t="shared" si="12"/>
        <v>#VALUE!</v>
      </c>
      <c r="H160" t="s">
        <v>1758</v>
      </c>
      <c r="I160" t="s">
        <v>3192</v>
      </c>
    </row>
    <row r="161" spans="1:9" ht="16" customHeight="1" x14ac:dyDescent="0.2">
      <c r="A161" t="s">
        <v>2505</v>
      </c>
      <c r="B161" s="2" t="s">
        <v>2848</v>
      </c>
      <c r="C161" t="s">
        <v>2851</v>
      </c>
      <c r="D161" t="str">
        <f t="shared" si="9"/>
        <v>Aug 14, 2019</v>
      </c>
      <c r="E161" t="str">
        <f t="shared" si="10"/>
        <v>Aug 14, 2019</v>
      </c>
      <c r="F161" t="str">
        <f t="shared" si="11"/>
        <v>kevn2@ybm.co.kr</v>
      </c>
      <c r="G161" t="e">
        <f t="shared" si="12"/>
        <v>#VALUE!</v>
      </c>
      <c r="H161" t="s">
        <v>3225</v>
      </c>
      <c r="I161" t="s">
        <v>3192</v>
      </c>
    </row>
    <row r="162" spans="1:9" ht="16" customHeight="1" x14ac:dyDescent="0.2">
      <c r="A162" t="s">
        <v>2490</v>
      </c>
      <c r="B162" s="2" t="s">
        <v>2852</v>
      </c>
      <c r="C162" t="s">
        <v>2853</v>
      </c>
      <c r="D162" t="str">
        <f t="shared" si="9"/>
        <v>Aug 14, 2019 Start¬†Date:¬†September¬†2, 2019 Start¬†Date:¬†September¬†2, 2019 Start¬†Date:¬†September¬†2, 2019 Start¬†Date:¬†September¬†2, 2019 2, 2019 2, 2019 Start¬†Date: September 2, 2019 Start¬†Date: September 2, 2019 Start¬†Date: September 2, 2019 Start¬†Date: September 2, 2019</v>
      </c>
      <c r="E162" t="str">
        <f t="shared" si="10"/>
        <v>Aug 14, 2019</v>
      </c>
      <c r="F162" t="str">
        <f t="shared" si="11"/>
        <v>hrteam@spep.co.kr</v>
      </c>
      <c r="G162" t="e">
        <f t="shared" si="12"/>
        <v>#VALUE!</v>
      </c>
      <c r="H162" t="s">
        <v>1739</v>
      </c>
      <c r="I162" t="s">
        <v>3192</v>
      </c>
    </row>
    <row r="163" spans="1:9" ht="16" customHeight="1" x14ac:dyDescent="0.2">
      <c r="A163" t="s">
        <v>2495</v>
      </c>
      <c r="B163" s="2" t="s">
        <v>2854</v>
      </c>
      <c r="C163" t="s">
        <v>2855</v>
      </c>
      <c r="D163" t="str">
        <f t="shared" si="9"/>
        <v>Aug 16, 2019</v>
      </c>
      <c r="E163" t="str">
        <f t="shared" si="10"/>
        <v>Aug 16, 2019</v>
      </c>
      <c r="F163" t="str">
        <f t="shared" si="11"/>
        <v>hrd@osprep.com</v>
      </c>
      <c r="G163" t="e">
        <f t="shared" si="12"/>
        <v>#VALUE!</v>
      </c>
      <c r="H163" t="s">
        <v>1738</v>
      </c>
      <c r="I163" t="s">
        <v>3189</v>
      </c>
    </row>
    <row r="164" spans="1:9" ht="16" customHeight="1" x14ac:dyDescent="0.2">
      <c r="A164" t="s">
        <v>2758</v>
      </c>
      <c r="B164" s="2" t="s">
        <v>2848</v>
      </c>
      <c r="C164" t="s">
        <v>2856</v>
      </c>
      <c r="D164" t="str">
        <f t="shared" si="9"/>
        <v>Aug 14, 2019</v>
      </c>
      <c r="E164" t="str">
        <f t="shared" si="10"/>
        <v>Aug 14, 2019</v>
      </c>
      <c r="F164" t="str">
        <f t="shared" si="11"/>
        <v>admissions@stpaulseoul.org</v>
      </c>
      <c r="G164" t="e">
        <f t="shared" si="12"/>
        <v>#VALUE!</v>
      </c>
      <c r="H164" t="s">
        <v>3253</v>
      </c>
      <c r="I164" t="s">
        <v>3192</v>
      </c>
    </row>
    <row r="165" spans="1:9" ht="16" customHeight="1" x14ac:dyDescent="0.2">
      <c r="A165" t="s">
        <v>2857</v>
      </c>
      <c r="B165" s="2" t="s">
        <v>2858</v>
      </c>
      <c r="C165" t="s">
        <v>2859</v>
      </c>
      <c r="D165" t="str">
        <f t="shared" si="9"/>
        <v>Aug 13, 2019</v>
      </c>
      <c r="E165" t="str">
        <f t="shared" si="10"/>
        <v>Aug 13, 2019</v>
      </c>
      <c r="F165" t="str">
        <f t="shared" si="11"/>
        <v>admin@dreamedu.kr</v>
      </c>
      <c r="G165" t="e">
        <f t="shared" si="12"/>
        <v>#VALUE!</v>
      </c>
      <c r="H165" t="s">
        <v>1763</v>
      </c>
      <c r="I165" t="s">
        <v>3193</v>
      </c>
    </row>
    <row r="166" spans="1:9" ht="16" customHeight="1" x14ac:dyDescent="0.2">
      <c r="B166" s="2" t="s">
        <v>2860</v>
      </c>
      <c r="C166" t="s">
        <v>2861</v>
      </c>
      <c r="D166" t="str">
        <f t="shared" si="9"/>
        <v>Aug 13, 2019 Tue.Thu 6pm~7pmn (Conv Eng-F6,F2)
Start:Sept,2019~ Tue.Thu 6pm~7pmn (Conv Eng-F6,F2)
Start:Sept,2019~ Tue.Thu 6pm~7pmn (Conv Eng-F6,F2)
Start:Sept,2019~ Tue.Thu 6pm~7pmn (Conv Eng-F6,F2)
Start:Sept,2019~ Tue.Thu 6pm~7pmn (Conv Eng-F6,F2)
Start:Sept,2019~ Mon,Wed,Fri 12pm~1pm (Conv Eng-F4,Kor)
Start:Sept 2,2019~ Mon,Wed,Fri 12pm~1pm (Conv Eng-F4,Kor)
Start:Sept 2,2019~ Mon,Wed,Fri 12pm~1pm (Conv Eng-F4,Kor)
Start:Sept 2,2019~ Mon,Wed,Fri 12pm~1pm (Conv Eng-F4,Kor)
Start:Sept 2,2019~ Mon,Wed,Fri 12pm~1pm (Conv Eng-F4,Kor)
Start:Sept 2,2019~ Tue.Thu.Fri 8am~9am (Conv Eng-F6,F2)
Start:Aug 27,2019~ or Sept 3,2019~Dec,2019 Tue.Thu.Fri 8am~9am (Conv Eng-F6,F2)
Start:Aug 27,2019~ or Sept 3,2019~Dec,2019 Tue.Thu.Fri 8am~9am (Conv Eng-F6,F2)
Start:Aug 27,2019~ or Sept 3,2019~Dec,2019 Tue.Thu.Fri 8am~9am (Conv Eng-F6,F2)
Start:Aug 27,2019~ or Sept 3,2019~Dec,2019 Tue.Thu.Fri 8am~9am (Conv Eng-F6,F2)
Start:Aug 27,2019~ or Sept 3,2019~Dec,2019 6.Yangpyeong Stn,Seoul (line 5)(ÏñëÌèâÏó≠)
Tue.Thu 7:50am~8:50am (Conv Eng-F4)
Start:Sept 3,2019~ 6.Yangpyeong Stn,Seoul (line 5)(ÏñëÌèâÏó≠)
Tue.Thu 7:50am~8:50am (Conv Eng-F4)
Start:Sept 3,2019~ Tue.Thu 7:50am~8:50am (Conv Eng-F4)
Start:Sept 3,2019~ Tue.Thu 7:50am~8:50am (Conv Eng-F4)
Start:Sept 3,2019~ Tue.Thu 7:50am~8:50am (Conv Eng-F4)
Start:Sept 3,2019~</v>
      </c>
      <c r="E166" t="str">
        <f t="shared" si="10"/>
        <v>Aug 13, 2019</v>
      </c>
      <c r="F166" t="e">
        <f t="shared" si="11"/>
        <v>#VALUE!</v>
      </c>
      <c r="G166" t="e">
        <f t="shared" si="12"/>
        <v>#VALUE!</v>
      </c>
      <c r="H166" t="e">
        <v>#VALUE!</v>
      </c>
      <c r="I166" t="s">
        <v>3193</v>
      </c>
    </row>
    <row r="167" spans="1:9" ht="16" customHeight="1" x14ac:dyDescent="0.2">
      <c r="A167" t="s">
        <v>2862</v>
      </c>
      <c r="B167" s="2" t="s">
        <v>2863</v>
      </c>
      <c r="C167" t="s">
        <v>2864</v>
      </c>
      <c r="D167" t="str">
        <f t="shared" si="9"/>
        <v>Aug 13, 2019 Map data ¬©2019 SK telecom</v>
      </c>
      <c r="E167" t="str">
        <f t="shared" si="10"/>
        <v>Aug 13, 2019</v>
      </c>
      <c r="F167" t="str">
        <f t="shared" si="11"/>
        <v>vipasion12@naver.com</v>
      </c>
      <c r="G167" t="e">
        <f t="shared" si="12"/>
        <v>#VALUE!</v>
      </c>
      <c r="H167" t="s">
        <v>3265</v>
      </c>
      <c r="I167" t="s">
        <v>3193</v>
      </c>
    </row>
    <row r="168" spans="1:9" ht="16" customHeight="1" x14ac:dyDescent="0.2">
      <c r="A168" t="s">
        <v>2865</v>
      </c>
      <c r="B168" s="2" t="s">
        <v>2866</v>
      </c>
      <c r="C168" t="s">
        <v>2867</v>
      </c>
      <c r="D168" t="str">
        <f t="shared" si="9"/>
        <v>Aug 14, 2019 Map data ¬©2019 SK telecom</v>
      </c>
      <c r="E168" t="str">
        <f t="shared" si="10"/>
        <v>Aug 14, 2019</v>
      </c>
      <c r="F168" t="str">
        <f t="shared" si="11"/>
        <v>simtong44@gmail.com</v>
      </c>
      <c r="G168" t="e">
        <f t="shared" si="12"/>
        <v>#VALUE!</v>
      </c>
      <c r="H168" t="s">
        <v>3266</v>
      </c>
      <c r="I168" t="s">
        <v>3192</v>
      </c>
    </row>
    <row r="169" spans="1:9" ht="16" customHeight="1" x14ac:dyDescent="0.2">
      <c r="A169" t="s">
        <v>2868</v>
      </c>
      <c r="B169" s="2" t="s">
        <v>2858</v>
      </c>
      <c r="C169" t="s">
        <v>2869</v>
      </c>
      <c r="D169" t="str">
        <f t="shared" si="9"/>
        <v>Aug 13, 2019</v>
      </c>
      <c r="E169" t="str">
        <f t="shared" si="10"/>
        <v>Aug 13, 2019</v>
      </c>
      <c r="F169" t="str">
        <f t="shared" si="11"/>
        <v>languageteacher@multicampus.com</v>
      </c>
      <c r="G169" t="e">
        <f t="shared" si="12"/>
        <v>#VALUE!</v>
      </c>
      <c r="H169" t="s">
        <v>3267</v>
      </c>
      <c r="I169" t="s">
        <v>3193</v>
      </c>
    </row>
    <row r="170" spans="1:9" ht="16" customHeight="1" x14ac:dyDescent="0.2">
      <c r="A170" t="s">
        <v>2724</v>
      </c>
      <c r="B170" s="2" t="s">
        <v>2870</v>
      </c>
      <c r="C170" t="s">
        <v>2871</v>
      </c>
      <c r="D170" t="str">
        <f t="shared" si="9"/>
        <v>Sep 2, 2019 NOW HIRING FOR AUGUST 2019. NOW HIRING FOR AUGUST 2019. NOW HIRING FOR AUGUST 2019.</v>
      </c>
      <c r="E170" t="str">
        <f t="shared" si="10"/>
        <v>Sep 2, 2019</v>
      </c>
      <c r="F170" t="str">
        <f t="shared" si="11"/>
        <v>job@chungdahm.com</v>
      </c>
      <c r="G170" t="e">
        <f t="shared" si="12"/>
        <v>#VALUE!</v>
      </c>
      <c r="H170" t="s">
        <v>1727</v>
      </c>
      <c r="I170" t="s">
        <v>3175</v>
      </c>
    </row>
    <row r="171" spans="1:9" ht="16" customHeight="1" x14ac:dyDescent="0.2">
      <c r="A171" t="s">
        <v>2872</v>
      </c>
      <c r="B171" s="2" t="s">
        <v>2873</v>
      </c>
      <c r="C171" t="s">
        <v>2874</v>
      </c>
      <c r="D171" t="str">
        <f t="shared" si="9"/>
        <v>Aug 12, 2019 2019.09.04~ongoing 2019.09.04~ongoing 2019.09.04~ongoing 2019.09.04~ongoing 2019.09.04~ongoing 2019.09.03~2019.12.31 2019.09.03~2019.12.31 2019.09.03~2019.12.31 2019.09.03~2019.12.31 2019.09.03~2019.12.31</v>
      </c>
      <c r="E171" t="str">
        <f t="shared" si="10"/>
        <v>Aug 12, 2019</v>
      </c>
      <c r="F171" t="str">
        <f t="shared" si="11"/>
        <v>recruit@trued.co.kr</v>
      </c>
      <c r="G171" t="e">
        <f t="shared" si="12"/>
        <v>#VALUE!</v>
      </c>
      <c r="H171" t="s">
        <v>3268</v>
      </c>
      <c r="I171" t="s">
        <v>3194</v>
      </c>
    </row>
    <row r="172" spans="1:9" ht="16" customHeight="1" x14ac:dyDescent="0.2">
      <c r="B172" s="2" t="s">
        <v>2875</v>
      </c>
      <c r="C172" t="s">
        <v>2876</v>
      </c>
      <c r="D172" t="str">
        <f t="shared" si="9"/>
        <v>Aug 13, 2019 Aug 19,2019~Aug 20,2019 / 10am~5:30pm (Interview Position-F6,F2) Aug 19,2019~Aug 20,2019 / 10am~5:30pm (Interview Position-F6,F2) Aug 19,2019~Aug 20,2019 / 10am~5:30pm (Interview Position-F6,F2) Aug 19,2019~Aug 20,2019 / 10am~5:30pm (Interview Position-F6,F2) Aug 19,2019~Aug 20,2019 / 10am~5:30pm (Interview Position-F6,F2) Tue.Thu.Fri 8am~9am (Conv Eng-F6,F2)
Start:Aug 27,2019~ or Sept 3,2019~Dec,2019 Tue.Thu.Fri 8am~9am (Conv Eng-F6,F2)
Start:Aug 27,2019~ or Sept 3,2019~Dec,2019 Tue.Thu.Fri 8am~9am (Conv Eng-F6,F2)
Start:Aug 27,2019~ or Sept 3,2019~Dec,2019 Tue.Thu.Fri 8am~9am (Conv Eng-F6,F2)
Start:Aug 27,2019~ or Sept 3,2019~Dec,2019 Tue.Thu.Fri 8am~9am (Conv Eng-F6,F2)
Start:Aug 27,2019~ or Sept 3,2019~Dec,2019 5.Yangpyeong Stn,Seoul (line 5)(ÏñëÌèâÏó≠)
Tue.Thu 7:50am~8:50am (Conv Eng-F4)
Start:Sept 3,2019~ 5.Yangpyeong Stn,Seoul (line 5)(ÏñëÌèâÏó≠)
Tue.Thu 7:50am~8:50am (Conv Eng-F4)
Start:Sept 3,2019~ Tue.Thu 7:50am~8:50am (Conv Eng-F4)
Start:Sept 3,2019~ Tue.Thu 7:50am~8:50am (Conv Eng-F4)
Start:Sept 3,2019~ Tue.Thu 7:50am~8:50am (Conv Eng-F4)
Start:Sept 3,2019~ 6.Seongsu Stn,Seoul (line 2)(ÏÑ±ÏàòÏó≠)
Tue 6:30pm~8pm (Conv Eng-F4,Kor)
Start:Sept,2019~ 6.Seongsu Stn,Seoul (line 2)(ÏÑ±ÏàòÏó≠)
Tue 6:30pm~8pm (Conv Eng-F4,Kor)
Start:Sept,2019~ Tue 6:30pm~8pm (Conv Eng-F4,Kor)
Start:Sept,2019~ Tue 6:30pm~8pm (Conv Eng-F4,Kor)
Start:Sept,2019~ Tue 6:30pm~8pm (Conv Eng-F4,Kor)
Start:Sept,2019~</v>
      </c>
      <c r="E172" t="str">
        <f t="shared" si="10"/>
        <v>Aug 13, 2019</v>
      </c>
      <c r="F172" t="e">
        <f t="shared" si="11"/>
        <v>#VALUE!</v>
      </c>
      <c r="G172" t="e">
        <f t="shared" si="12"/>
        <v>#VALUE!</v>
      </c>
      <c r="H172" t="e">
        <v>#VALUE!</v>
      </c>
      <c r="I172" t="s">
        <v>3193</v>
      </c>
    </row>
    <row r="173" spans="1:9" ht="16" customHeight="1" x14ac:dyDescent="0.2">
      <c r="A173" t="s">
        <v>2709</v>
      </c>
      <c r="B173" s="2" t="s">
        <v>2877</v>
      </c>
      <c r="C173" t="s">
        <v>2878</v>
      </c>
      <c r="D173" t="str">
        <f t="shared" si="9"/>
        <v>Aug 12, 2019 Map data ¬©2019 SK telecom</v>
      </c>
      <c r="E173" t="str">
        <f t="shared" si="10"/>
        <v>Aug 12, 2019</v>
      </c>
      <c r="F173" t="str">
        <f t="shared" si="11"/>
        <v>grace611@sisaed.com</v>
      </c>
      <c r="G173" t="e">
        <f t="shared" si="12"/>
        <v>#VALUE!</v>
      </c>
      <c r="H173" t="s">
        <v>3249</v>
      </c>
      <c r="I173" t="s">
        <v>3194</v>
      </c>
    </row>
    <row r="174" spans="1:9" ht="16" customHeight="1" x14ac:dyDescent="0.2">
      <c r="A174" t="s">
        <v>2879</v>
      </c>
      <c r="B174" s="2" t="s">
        <v>2880</v>
      </c>
      <c r="C174" t="s">
        <v>2881</v>
      </c>
      <c r="D174" t="str">
        <f t="shared" si="9"/>
        <v>Aug 12, 2019</v>
      </c>
      <c r="E174" t="str">
        <f t="shared" si="10"/>
        <v>Aug 12, 2019</v>
      </c>
      <c r="F174" t="str">
        <f t="shared" si="11"/>
        <v>hr@gcsenglish.net</v>
      </c>
      <c r="G174" t="e">
        <f t="shared" si="12"/>
        <v>#VALUE!</v>
      </c>
      <c r="H174" t="s">
        <v>3269</v>
      </c>
      <c r="I174" t="s">
        <v>3194</v>
      </c>
    </row>
    <row r="175" spans="1:9" ht="16" customHeight="1" x14ac:dyDescent="0.2">
      <c r="A175" t="s">
        <v>2879</v>
      </c>
      <c r="B175" s="2" t="s">
        <v>2880</v>
      </c>
      <c r="C175" t="s">
        <v>2882</v>
      </c>
      <c r="D175" t="str">
        <f t="shared" si="9"/>
        <v>Aug 12, 2019</v>
      </c>
      <c r="E175" t="str">
        <f t="shared" si="10"/>
        <v>Aug 12, 2019</v>
      </c>
      <c r="F175" t="str">
        <f t="shared" si="11"/>
        <v>hr@gcsenglish.net</v>
      </c>
      <c r="G175" t="e">
        <f t="shared" si="12"/>
        <v>#VALUE!</v>
      </c>
      <c r="H175" t="s">
        <v>3269</v>
      </c>
      <c r="I175" t="s">
        <v>3194</v>
      </c>
    </row>
    <row r="176" spans="1:9" ht="16" customHeight="1" x14ac:dyDescent="0.2">
      <c r="A176" t="s">
        <v>2883</v>
      </c>
      <c r="B176" s="2" t="s">
        <v>2884</v>
      </c>
      <c r="C176" t="s">
        <v>2885</v>
      </c>
      <c r="D176" t="str">
        <f t="shared" si="9"/>
        <v>Aug 9, 2019 Map data ¬©2019 SK telecom</v>
      </c>
      <c r="E176" t="str">
        <f t="shared" si="10"/>
        <v>Aug 9, 2019</v>
      </c>
      <c r="F176" t="str">
        <f t="shared" si="11"/>
        <v>sunnieylee@naver.com</v>
      </c>
      <c r="G176" t="e">
        <f t="shared" si="12"/>
        <v>#VALUE!</v>
      </c>
      <c r="H176" t="s">
        <v>3270</v>
      </c>
      <c r="I176" t="s">
        <v>3195</v>
      </c>
    </row>
    <row r="177" spans="1:9" ht="16" customHeight="1" x14ac:dyDescent="0.2">
      <c r="B177" s="2" t="s">
        <v>2886</v>
      </c>
      <c r="C177" t="s">
        <v>2887</v>
      </c>
      <c r="D177" t="str">
        <f t="shared" si="9"/>
        <v>Aug 9, 2019 Mon,Wed,Fri 7pm~10pm (Conv Eng-F4,Kor)
Start:Aug,2019~ Mon,Wed,Fri 7pm~10pm (Conv Eng-F4,Kor)
Start:Aug,2019~ (Conv Eng-F4,Kor)
Start:Aug,2019~ (Conv Eng-F4,Kor)
Start:Aug,2019~ (Conv Eng-F4,Kor)
Start:Aug,2019~ 3.Yangpyeong Stn,Seoul (line 5)(ÏñëÌèâÏó≠)
Tue.Thu 7:50am~8:50am (Conv Eng-F4)
Start:Sept 3,2019~ 3.Yangpyeong Stn,Seoul (line 5)(ÏñëÌèâÏó≠)
Tue.Thu 7:50am~8:50am (Conv Eng-F4)
Start:Sept 3,2019~ Tue.Thu 7:50am~8:50am (Conv Eng-F4)
Start:Sept 3,2019~ Tue.Thu 7:50am~8:50am (Conv Eng-F4)
Start:Sept 3,2019~ Tue.Thu 7:50am~8:50am (Conv Eng-F4)
Start:Sept 3,2019~ 4.Seongsu Stn,Seoul (line 2)(ÏÑ±ÏàòÏó≠)
Tue 6:30pm~8pm (Conv Eng-F4,Kor)
Start:Sept,2019~ 4.Seongsu Stn,Seoul (line 2)(ÏÑ±ÏàòÏó≠)
Tue 6:30pm~8pm (Conv Eng-F4,Kor)
Start:Sept,2019~ Tue 6:30pm~8pm (Conv Eng-F4,Kor)
Start:Sept,2019~ Tue 6:30pm~8pm (Conv Eng-F4,Kor)
Start:Sept,2019~ Tue 6:30pm~8pm (Conv Eng-F4,Kor)
Start:Sept,2019~</v>
      </c>
      <c r="E177" t="str">
        <f t="shared" si="10"/>
        <v>Aug 9, 2019</v>
      </c>
      <c r="F177" t="e">
        <f t="shared" si="11"/>
        <v>#VALUE!</v>
      </c>
      <c r="G177" t="e">
        <f t="shared" si="12"/>
        <v>#VALUE!</v>
      </c>
      <c r="H177" t="e">
        <v>#VALUE!</v>
      </c>
      <c r="I177" t="s">
        <v>3195</v>
      </c>
    </row>
    <row r="178" spans="1:9" ht="16" customHeight="1" x14ac:dyDescent="0.2">
      <c r="A178" t="s">
        <v>2488</v>
      </c>
      <c r="B178" s="2" t="s">
        <v>2888</v>
      </c>
      <c r="C178" t="s">
        <v>2889</v>
      </c>
      <c r="D178" t="str">
        <f t="shared" si="9"/>
        <v>Aug 13,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Sep 2019 Sep 2019 Sep 2019 Sep 2019 Sep 2019 Sep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178" t="str">
        <f t="shared" si="10"/>
        <v>Aug 13, 2019</v>
      </c>
      <c r="F178" t="str">
        <f t="shared" si="11"/>
        <v>virtedco@virtedco.com</v>
      </c>
      <c r="G178" t="e">
        <f t="shared" si="12"/>
        <v>#VALUE!</v>
      </c>
      <c r="H178" t="s">
        <v>2671</v>
      </c>
      <c r="I178" t="s">
        <v>3193</v>
      </c>
    </row>
    <row r="179" spans="1:9" ht="16" customHeight="1" x14ac:dyDescent="0.2">
      <c r="A179" t="s">
        <v>2490</v>
      </c>
      <c r="B179" s="2" t="s">
        <v>2890</v>
      </c>
      <c r="C179" t="s">
        <v>2891</v>
      </c>
      <c r="D179" t="str">
        <f t="shared" si="9"/>
        <v>Aug 14, 2019 Start Date: Septembr ~ November 2019 / Negotiable Start Date: Septembr ~ November 2019 / Negotiable Start Date: Septembr ~ November 2019 / Negotiable Start Date: Septembr ~ November 2019 / Negotiable Start Date: Septembr ~ November 2019 / Negotiable Training Start Date: August ~ October 2019 / Negotiable Training Start Date: August ~ October 2019 / Negotiable Training Start Date: August ~ October 2019 / Negotiable Training Start Date: August ~ October 2019 / Negotiable August ~ October 2019 / Negotiable</v>
      </c>
      <c r="E179" t="str">
        <f t="shared" si="10"/>
        <v>Aug 14, 2019</v>
      </c>
      <c r="F179" t="str">
        <f t="shared" si="11"/>
        <v>hrteam@spep.co.kr</v>
      </c>
      <c r="G179" t="e">
        <f t="shared" si="12"/>
        <v>#VALUE!</v>
      </c>
      <c r="H179" t="s">
        <v>1739</v>
      </c>
      <c r="I179" t="s">
        <v>3192</v>
      </c>
    </row>
    <row r="180" spans="1:9" ht="16" customHeight="1" x14ac:dyDescent="0.2">
      <c r="A180" t="s">
        <v>2490</v>
      </c>
      <c r="B180" s="2" t="s">
        <v>2892</v>
      </c>
      <c r="C180" t="s">
        <v>2893</v>
      </c>
      <c r="D180" t="str">
        <f t="shared" si="9"/>
        <v>Aug 9, 2019 Start¬†Date: August 26, 2019 Start¬†Date: August 26, 2019 Start¬†Date: September 2, 2019 Start¬†Date: September 2, 2019 2019 Start¬†Date: September 2, 2019 Start¬†Date: September 2, 2019 2, 2019</v>
      </c>
      <c r="E180" t="str">
        <f t="shared" si="10"/>
        <v>Aug 9, 2019</v>
      </c>
      <c r="F180" t="str">
        <f t="shared" si="11"/>
        <v>hrteam@spep.co.kr</v>
      </c>
      <c r="G180" t="e">
        <f t="shared" si="12"/>
        <v>#VALUE!</v>
      </c>
      <c r="H180" t="s">
        <v>1739</v>
      </c>
      <c r="I180" t="s">
        <v>3195</v>
      </c>
    </row>
    <row r="181" spans="1:9" ht="16" customHeight="1" x14ac:dyDescent="0.2">
      <c r="A181" t="s">
        <v>2495</v>
      </c>
      <c r="B181" s="2" t="s">
        <v>2894</v>
      </c>
      <c r="C181" t="s">
        <v>2895</v>
      </c>
      <c r="D181" t="str">
        <f t="shared" si="9"/>
        <v>Aug 14, 2019</v>
      </c>
      <c r="E181" t="str">
        <f t="shared" si="10"/>
        <v>Aug 14, 2019</v>
      </c>
      <c r="F181" t="str">
        <f t="shared" si="11"/>
        <v>hrd@osprep.com</v>
      </c>
      <c r="G181" t="e">
        <f t="shared" si="12"/>
        <v>#VALUE!</v>
      </c>
      <c r="H181" t="s">
        <v>1738</v>
      </c>
      <c r="I181" t="s">
        <v>3192</v>
      </c>
    </row>
    <row r="182" spans="1:9" ht="16" customHeight="1" x14ac:dyDescent="0.2">
      <c r="A182" t="s">
        <v>2582</v>
      </c>
      <c r="B182" s="2" t="s">
        <v>2896</v>
      </c>
      <c r="C182" t="s">
        <v>2897</v>
      </c>
      <c r="D182" t="str">
        <f t="shared" si="9"/>
        <v>Aug 8, 2019 August 26 or September 2nd, 2019
Working Hours: Map data ¬©2019 SK telecom</v>
      </c>
      <c r="E182" t="str">
        <f t="shared" si="10"/>
        <v>Aug 8, 2019</v>
      </c>
      <c r="F182" t="str">
        <f t="shared" si="11"/>
        <v>jelitewt676@gmail.com</v>
      </c>
      <c r="G182" t="e">
        <f t="shared" si="12"/>
        <v>#VALUE!</v>
      </c>
      <c r="H182" t="s">
        <v>1768</v>
      </c>
      <c r="I182" t="s">
        <v>3196</v>
      </c>
    </row>
    <row r="183" spans="1:9" ht="16" customHeight="1" x14ac:dyDescent="0.2">
      <c r="A183" t="s">
        <v>2898</v>
      </c>
      <c r="B183" s="2" t="s">
        <v>2899</v>
      </c>
      <c r="C183" t="s">
        <v>2900</v>
      </c>
      <c r="D183" t="str">
        <f t="shared" si="9"/>
        <v>Aug 8, 2019</v>
      </c>
      <c r="E183" t="str">
        <f t="shared" si="10"/>
        <v>Aug 8, 2019</v>
      </c>
      <c r="F183" t="str">
        <f t="shared" si="11"/>
        <v>jessicaeng@naver.com</v>
      </c>
      <c r="G183" t="e">
        <f t="shared" si="12"/>
        <v>#VALUE!</v>
      </c>
      <c r="H183" t="s">
        <v>3271</v>
      </c>
      <c r="I183" t="s">
        <v>3196</v>
      </c>
    </row>
    <row r="184" spans="1:9" ht="16" customHeight="1" x14ac:dyDescent="0.2">
      <c r="B184" s="2" t="s">
        <v>2901</v>
      </c>
      <c r="C184" t="s">
        <v>2902</v>
      </c>
      <c r="D184" t="str">
        <f t="shared" si="9"/>
        <v>Aug 8, 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3.Seongsu Stn,Seoul (line 2)(ÏÑ±ÏàòÏó≠)
Tue 6:30pm~8pm (Conv Eng-F4,Kor)
Start:Sept,2019~ 3.Seongsu Stn,Seoul (line 2)(ÏÑ±ÏàòÏó≠)
Tue 6:30pm~8pm (Conv Eng-F4,Kor)
Start:Sept,2019~ Tue 6:30pm~8pm (Conv Eng-F4,Kor)
Start:Sept,2019~ Tue 6:30pm~8pm (Conv Eng-F4,Kor)
Start:Sept,2019~ Tue 6:30pm~8pm (Conv Eng-F4,Kor)
Start:Sept,2019~</v>
      </c>
      <c r="E184" t="str">
        <f t="shared" si="10"/>
        <v>Aug 8, 2019</v>
      </c>
      <c r="F184" t="e">
        <f t="shared" si="11"/>
        <v>#VALUE!</v>
      </c>
      <c r="G184" t="e">
        <f t="shared" si="12"/>
        <v>#VALUE!</v>
      </c>
      <c r="H184" t="e">
        <v>#VALUE!</v>
      </c>
      <c r="I184" t="s">
        <v>3196</v>
      </c>
    </row>
    <row r="185" spans="1:9" ht="16" customHeight="1" x14ac:dyDescent="0.2">
      <c r="A185" t="s">
        <v>2559</v>
      </c>
      <c r="B185" s="2" t="s">
        <v>2903</v>
      </c>
      <c r="C185" t="s">
        <v>2904</v>
      </c>
      <c r="D185" t="str">
        <f t="shared" si="9"/>
        <v>Sep 18, 2019</v>
      </c>
      <c r="E185" t="str">
        <f t="shared" si="10"/>
        <v>Sep 18, 2019</v>
      </c>
      <c r="F185" t="str">
        <f t="shared" si="11"/>
        <v>openbookeng@gmail.com</v>
      </c>
      <c r="G185" t="e">
        <f t="shared" si="12"/>
        <v>#VALUE!</v>
      </c>
      <c r="H185" t="s">
        <v>3240</v>
      </c>
      <c r="I185" t="s">
        <v>3163</v>
      </c>
    </row>
    <row r="186" spans="1:9" ht="16" customHeight="1" x14ac:dyDescent="0.2">
      <c r="A186" t="s">
        <v>2802</v>
      </c>
      <c r="B186" s="2" t="s">
        <v>2905</v>
      </c>
      <c r="C186" t="s">
        <v>2906</v>
      </c>
      <c r="D186" t="str">
        <f t="shared" si="9"/>
        <v>Aug 20, 2019</v>
      </c>
      <c r="E186" t="str">
        <f t="shared" si="10"/>
        <v>Aug 20, 2019</v>
      </c>
      <c r="F186" t="str">
        <f t="shared" si="11"/>
        <v>hr@iedubest.com</v>
      </c>
      <c r="G186" t="e">
        <f t="shared" si="12"/>
        <v>#VALUE!</v>
      </c>
      <c r="H186" t="s">
        <v>1756</v>
      </c>
      <c r="I186" t="s">
        <v>3186</v>
      </c>
    </row>
    <row r="187" spans="1:9" ht="16" customHeight="1" x14ac:dyDescent="0.2">
      <c r="A187" t="s">
        <v>2698</v>
      </c>
      <c r="B187" s="2" t="s">
        <v>2907</v>
      </c>
      <c r="C187" t="s">
        <v>2908</v>
      </c>
      <c r="D187" t="str">
        <f t="shared" si="9"/>
        <v>Aug 8, 2019 Map data ¬©2019 SK telecom</v>
      </c>
      <c r="E187" t="str">
        <f t="shared" si="10"/>
        <v>Aug 8, 2019</v>
      </c>
      <c r="F187" t="str">
        <f t="shared" si="11"/>
        <v>recruit@eckedu.com</v>
      </c>
      <c r="G187" t="e">
        <f t="shared" si="12"/>
        <v>#VALUE!</v>
      </c>
      <c r="H187" t="s">
        <v>1833</v>
      </c>
      <c r="I187" t="s">
        <v>3196</v>
      </c>
    </row>
    <row r="188" spans="1:9" ht="16" customHeight="1" x14ac:dyDescent="0.2">
      <c r="A188" t="s">
        <v>2692</v>
      </c>
      <c r="B188" s="2" t="s">
        <v>2907</v>
      </c>
      <c r="C188" t="s">
        <v>2909</v>
      </c>
      <c r="D188" t="str">
        <f t="shared" si="9"/>
        <v>Aug 8, 2019 Map data ¬©2019 SK telecom</v>
      </c>
      <c r="E188" t="str">
        <f t="shared" si="10"/>
        <v>Aug 8, 2019</v>
      </c>
      <c r="F188" t="str">
        <f t="shared" si="11"/>
        <v>educonhan@gmail.com</v>
      </c>
      <c r="G188" t="e">
        <f t="shared" si="12"/>
        <v>#VALUE!</v>
      </c>
      <c r="H188" t="s">
        <v>1767</v>
      </c>
      <c r="I188" t="s">
        <v>3196</v>
      </c>
    </row>
    <row r="189" spans="1:9" ht="16" customHeight="1" x14ac:dyDescent="0.2">
      <c r="A189" t="s">
        <v>2796</v>
      </c>
      <c r="B189" s="2" t="s">
        <v>2907</v>
      </c>
      <c r="C189" t="s">
        <v>2910</v>
      </c>
      <c r="D189" t="str">
        <f t="shared" si="9"/>
        <v>Aug 8, 2019 Map data ¬©2019 SK telecom</v>
      </c>
      <c r="E189" t="str">
        <f t="shared" si="10"/>
        <v>Aug 8, 2019</v>
      </c>
      <c r="F189" t="str">
        <f t="shared" si="11"/>
        <v>administration@wcacanada.com</v>
      </c>
      <c r="G189" t="e">
        <f t="shared" si="12"/>
        <v>#VALUE!</v>
      </c>
      <c r="H189" t="s">
        <v>2355</v>
      </c>
      <c r="I189" t="s">
        <v>3196</v>
      </c>
    </row>
    <row r="190" spans="1:9" ht="16" customHeight="1" x14ac:dyDescent="0.2">
      <c r="A190" t="s">
        <v>2505</v>
      </c>
      <c r="B190" s="2" t="s">
        <v>2911</v>
      </c>
      <c r="C190" t="s">
        <v>2912</v>
      </c>
      <c r="D190" t="str">
        <f t="shared" si="9"/>
        <v>Aug 7, 2019</v>
      </c>
      <c r="E190" t="str">
        <f t="shared" si="10"/>
        <v>Aug 7, 2019</v>
      </c>
      <c r="F190" t="str">
        <f t="shared" si="11"/>
        <v>kevn2@ybm.co.kr</v>
      </c>
      <c r="G190" t="e">
        <f t="shared" si="12"/>
        <v>#VALUE!</v>
      </c>
      <c r="H190" t="s">
        <v>3225</v>
      </c>
      <c r="I190" t="s">
        <v>3197</v>
      </c>
    </row>
    <row r="191" spans="1:9" ht="16" customHeight="1" x14ac:dyDescent="0.2">
      <c r="A191" t="s">
        <v>2913</v>
      </c>
      <c r="B191" s="2" t="s">
        <v>2911</v>
      </c>
      <c r="C191" t="s">
        <v>2914</v>
      </c>
      <c r="D191" t="str">
        <f t="shared" si="9"/>
        <v>Aug 7, 2019</v>
      </c>
      <c r="E191" t="str">
        <f t="shared" si="10"/>
        <v>Aug 7, 2019</v>
      </c>
      <c r="F191" t="str">
        <f t="shared" si="11"/>
        <v>Email resume and pic Email: chase.academy0@gmail.com</v>
      </c>
      <c r="G191" t="str">
        <f t="shared" si="12"/>
        <v xml:space="preserve">Email </v>
      </c>
      <c r="H191" s="13" t="s">
        <v>3289</v>
      </c>
      <c r="I191" t="s">
        <v>3197</v>
      </c>
    </row>
    <row r="192" spans="1:9" ht="16" customHeight="1" x14ac:dyDescent="0.2">
      <c r="A192" t="s">
        <v>2490</v>
      </c>
      <c r="B192" s="2" t="s">
        <v>2915</v>
      </c>
      <c r="C192" t="s">
        <v>2916</v>
      </c>
      <c r="D192" t="str">
        <f t="shared" si="9"/>
        <v>Aug 7, 2019 Start¬†Date: September 2, 2019 Start¬†Date: September 2, 2019 2, 2019 Start¬†Date: September 2, 2019 Start¬†Date: September 2, 2019 2, 2019 Start¬†Date: September 2, 2019 Start¬†Date: September 2, 2019 2, 2019 Start¬†Date: September 2, 2019 Start¬†Date: September 2, 2019</v>
      </c>
      <c r="E192" t="str">
        <f t="shared" si="10"/>
        <v>Aug 7, 2019</v>
      </c>
      <c r="F192" t="str">
        <f t="shared" si="11"/>
        <v>hrteam@spep.co.kr</v>
      </c>
      <c r="G192" t="e">
        <f t="shared" si="12"/>
        <v>#VALUE!</v>
      </c>
      <c r="H192" t="s">
        <v>1739</v>
      </c>
      <c r="I192" t="s">
        <v>3197</v>
      </c>
    </row>
    <row r="193" spans="1:9" ht="16" customHeight="1" x14ac:dyDescent="0.2">
      <c r="A193" t="s">
        <v>2495</v>
      </c>
      <c r="B193" s="2" t="s">
        <v>2917</v>
      </c>
      <c r="C193" t="s">
        <v>2918</v>
      </c>
      <c r="D193" t="str">
        <f t="shared" si="9"/>
        <v>Aug 7, 2019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2019 / Negotiable 2019 / Negotiable 2019 / Negotiable 2019 / Negotiable</v>
      </c>
      <c r="E193" t="str">
        <f t="shared" si="10"/>
        <v>Aug 7, 2019</v>
      </c>
      <c r="F193" t="str">
        <f t="shared" si="11"/>
        <v>hrd@osprep.com</v>
      </c>
      <c r="G193" t="e">
        <f t="shared" si="12"/>
        <v>#VALUE!</v>
      </c>
      <c r="H193" t="s">
        <v>1738</v>
      </c>
      <c r="I193" t="s">
        <v>3197</v>
      </c>
    </row>
    <row r="194" spans="1:9" ht="16" customHeight="1" x14ac:dyDescent="0.2">
      <c r="A194" t="s">
        <v>2833</v>
      </c>
      <c r="B194" s="2" t="s">
        <v>2919</v>
      </c>
      <c r="C194" t="s">
        <v>2920</v>
      </c>
      <c r="D194" t="str">
        <f t="shared" si="9"/>
        <v>Sep 2, 2019</v>
      </c>
      <c r="E194" t="str">
        <f t="shared" si="10"/>
        <v>Sep 2, 2019</v>
      </c>
      <c r="F194" t="str">
        <f t="shared" si="11"/>
        <v>kh.choi@spicusinc.com</v>
      </c>
      <c r="G194" t="e">
        <f t="shared" si="12"/>
        <v>#VALUE!</v>
      </c>
      <c r="H194" t="s">
        <v>3262</v>
      </c>
      <c r="I194" t="s">
        <v>3175</v>
      </c>
    </row>
    <row r="195" spans="1:9" ht="16" customHeight="1" x14ac:dyDescent="0.2">
      <c r="A195" t="s">
        <v>2921</v>
      </c>
      <c r="B195" s="2" t="s">
        <v>2922</v>
      </c>
      <c r="C195" t="s">
        <v>2923</v>
      </c>
      <c r="D195" t="str">
        <f t="shared" ref="D195:D258" si="13">RIGHT(B195,LEN(B195)-(4+FIND("2019",B195)))</f>
        <v>Second Semester(private elementary school) Date Posted
:
Aug 7, 2019 Aug 7, 2019 - 2019.08.26.(Monday) ~ 2020.02.28.(Friday) - 2019.08.26.(Monday) ~ 2020.02.28.(Friday) - 2019.08.26.(Monday) ~ 2020.02.28.(Friday) - 2019.08.26.(Monday) ~ 2020.02.28.(Friday) - 2019.08.26.(Monday) ~ 2020.02.28.(Friday) - 2019.08.26.(Monday) ~ 2020.02.28.(Friday) - 2019.08.26.(Monday) ~ 2020.02.28.(Friday) - 2019.08.26.(Monday) ~ 2020.02.28.(Friday) Map data ¬©2019 SK telecom</v>
      </c>
      <c r="E195" t="str">
        <f t="shared" ref="E195:E258" si="14">LEFT(D195,FIND("2019",D195)+3)</f>
        <v>Second Semester(private elementary school) Date Posted
:
Aug 7, 2019</v>
      </c>
      <c r="F195" t="str">
        <f t="shared" ref="F195:F258" si="15">RIGHT(A195,LEN(A195)-(FIND(": ",A195)+1))</f>
        <v>hwang54@sen.go.kr</v>
      </c>
      <c r="G195" t="e">
        <f t="shared" si="12"/>
        <v>#VALUE!</v>
      </c>
      <c r="H195" t="s">
        <v>3272</v>
      </c>
      <c r="I195" t="s">
        <v>3197</v>
      </c>
    </row>
    <row r="196" spans="1:9" ht="16" customHeight="1" x14ac:dyDescent="0.2">
      <c r="A196" t="s">
        <v>2576</v>
      </c>
      <c r="B196" s="2" t="s">
        <v>2924</v>
      </c>
      <c r="C196" t="s">
        <v>2925</v>
      </c>
      <c r="D196" t="str">
        <f t="shared" si="13"/>
        <v>Aug 6, 2019 Map data ¬©2019 SK telecom</v>
      </c>
      <c r="E196" t="str">
        <f t="shared" si="14"/>
        <v>Aug 6, 2019</v>
      </c>
      <c r="F196" t="str">
        <f t="shared" si="15"/>
        <v>kwpartners1@gmail.com</v>
      </c>
      <c r="G196" t="e">
        <f t="shared" si="12"/>
        <v>#VALUE!</v>
      </c>
      <c r="H196" t="s">
        <v>3244</v>
      </c>
      <c r="I196" t="s">
        <v>3198</v>
      </c>
    </row>
    <row r="197" spans="1:9" ht="16" customHeight="1" x14ac:dyDescent="0.2">
      <c r="A197" t="s">
        <v>2926</v>
      </c>
      <c r="B197" s="2" t="s">
        <v>2927</v>
      </c>
      <c r="C197" t="s">
        <v>2928</v>
      </c>
      <c r="D197" t="str">
        <f t="shared" si="13"/>
        <v>Aug 6, 2019 Starting Date: ASAP / September 2019 Starting Date: ASAP / September 2019 Starting Date: ASAP / September 2019 Starting Date: ASAP / September 2019 Starting Date: ASAP / September 2019 Starting Date: ASAP / September 2019 Starting Date: ASAP / September 2019 Starting Date: ASAP / September 2019 Starting Date: ASAP / September 2019</v>
      </c>
      <c r="E197" t="str">
        <f t="shared" si="14"/>
        <v>Aug 6, 2019</v>
      </c>
      <c r="F197" t="str">
        <f t="shared" si="15"/>
        <v>shellengacademy@gmail.com</v>
      </c>
      <c r="G197" t="e">
        <f t="shared" si="12"/>
        <v>#VALUE!</v>
      </c>
      <c r="H197" t="s">
        <v>3273</v>
      </c>
      <c r="I197" t="s">
        <v>3198</v>
      </c>
    </row>
    <row r="198" spans="1:9" ht="16" customHeight="1" x14ac:dyDescent="0.2">
      <c r="B198" s="2" t="s">
        <v>2929</v>
      </c>
      <c r="C198" t="s">
        <v>2930</v>
      </c>
      <c r="D198" t="str">
        <f t="shared" si="13"/>
        <v>Aug 6, 2019 1.Korea Tourism Organization (ÌïúÍµ≠Í¥ÄÍ¥ëÍ≥µÏÇ¨)(Wonju,Gangwondo)(ÏõêÏ£º/Í∞ïÏõêÎèÑ)
Aug 19,2019~Aug 20,2019 /6:30pm~8pm or 7pm~8:20pm (Conv Eng-F6,F2,F4,Kor) 1.Korea Tourism Organization (ÌïúÍµ≠Í¥ÄÍ¥ëÍ≥µÏÇ¨)(Wonju,Gangwondo)(ÏõêÏ£º/Í∞ïÏõêÎèÑ)
Aug 19,2019~Aug 20,2019 /6:30pm~8pm or 7pm~8:20pm (Conv Eng-F6,F2,F4,Kor) Aug 19,2019~Aug 20,2019 /6:30pm~8pm or 7pm~8:20pm (Conv Eng-F6,F2,F4,Kor) Aug 19,2019~Aug 20,2019 /6:30pm~8pm or 7pm~8:20pm (Conv Eng-F6,F2,F4,Kor) Aug 19,2019~Aug 20,2019 /6:30pm~8pm or 7pm~8:20pm (Conv Eng-F6,F2,F4,Kor)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Start:Aug 5,2019~ Start:Aug 5,2019~ Start:Aug 5,2019~ Start:Aug 5,2019~ Start:Aug 5,2019~</v>
      </c>
      <c r="E198" t="str">
        <f t="shared" si="14"/>
        <v>Aug 6, 2019</v>
      </c>
      <c r="F198" t="e">
        <f t="shared" si="15"/>
        <v>#VALUE!</v>
      </c>
      <c r="G198" t="e">
        <f t="shared" si="12"/>
        <v>#VALUE!</v>
      </c>
      <c r="H198" t="e">
        <v>#VALUE!</v>
      </c>
      <c r="I198" t="s">
        <v>3198</v>
      </c>
    </row>
    <row r="199" spans="1:9" ht="16" customHeight="1" x14ac:dyDescent="0.2">
      <c r="A199" t="s">
        <v>2509</v>
      </c>
      <c r="B199" s="2" t="s">
        <v>2931</v>
      </c>
      <c r="C199" t="s">
        <v>2932</v>
      </c>
      <c r="D199" t="str">
        <f t="shared" si="13"/>
        <v>Aug 5, 2019</v>
      </c>
      <c r="E199" t="str">
        <f t="shared" si="14"/>
        <v>Aug 5, 2019</v>
      </c>
      <c r="F199" t="str">
        <f t="shared" si="15"/>
        <v>union_lc@naver.com</v>
      </c>
      <c r="G199" t="e">
        <f t="shared" si="12"/>
        <v>#VALUE!</v>
      </c>
      <c r="H199" t="s">
        <v>1758</v>
      </c>
      <c r="I199" t="s">
        <v>3199</v>
      </c>
    </row>
    <row r="200" spans="1:9" ht="16" customHeight="1" x14ac:dyDescent="0.2">
      <c r="A200" t="s">
        <v>2933</v>
      </c>
      <c r="B200" s="2" t="s">
        <v>2931</v>
      </c>
      <c r="C200" t="s">
        <v>2934</v>
      </c>
      <c r="D200" t="str">
        <f t="shared" si="13"/>
        <v>Aug 5, 2019</v>
      </c>
      <c r="E200" t="str">
        <f t="shared" si="14"/>
        <v>Aug 5, 2019</v>
      </c>
      <c r="F200" t="str">
        <f t="shared" si="15"/>
        <v>samjeo@naver.com</v>
      </c>
      <c r="G200" t="e">
        <f t="shared" si="12"/>
        <v>#VALUE!</v>
      </c>
      <c r="H200" t="s">
        <v>1766</v>
      </c>
      <c r="I200" t="s">
        <v>3199</v>
      </c>
    </row>
    <row r="201" spans="1:9" ht="16" customHeight="1" x14ac:dyDescent="0.2">
      <c r="A201" t="s">
        <v>2789</v>
      </c>
      <c r="B201" s="2" t="s">
        <v>2935</v>
      </c>
      <c r="C201" t="s">
        <v>2936</v>
      </c>
      <c r="D201" t="str">
        <f t="shared" si="13"/>
        <v>Aug 7, 2019</v>
      </c>
      <c r="E201" t="str">
        <f t="shared" si="14"/>
        <v>Aug 7, 2019</v>
      </c>
      <c r="F201" t="str">
        <f t="shared" si="15"/>
        <v>daniellook4@hotmail.com</v>
      </c>
      <c r="G201" t="e">
        <f t="shared" ref="G201:G264" si="16">LEFT(F201,FIND(" ",F201))</f>
        <v>#VALUE!</v>
      </c>
      <c r="H201" t="s">
        <v>3257</v>
      </c>
      <c r="I201" t="s">
        <v>3197</v>
      </c>
    </row>
    <row r="202" spans="1:9" ht="16" customHeight="1" x14ac:dyDescent="0.2">
      <c r="A202" t="s">
        <v>2559</v>
      </c>
      <c r="B202" s="2" t="s">
        <v>2937</v>
      </c>
      <c r="C202" t="s">
        <v>2938</v>
      </c>
      <c r="D202" t="str">
        <f t="shared" si="13"/>
        <v>Aug 8, 2019</v>
      </c>
      <c r="E202" t="str">
        <f t="shared" si="14"/>
        <v>Aug 8, 2019</v>
      </c>
      <c r="F202" t="str">
        <f t="shared" si="15"/>
        <v>openbookeng@gmail.com</v>
      </c>
      <c r="G202" t="e">
        <f t="shared" si="16"/>
        <v>#VALUE!</v>
      </c>
      <c r="H202" t="s">
        <v>3240</v>
      </c>
      <c r="I202" t="s">
        <v>3196</v>
      </c>
    </row>
    <row r="203" spans="1:9" ht="16" customHeight="1" x14ac:dyDescent="0.2">
      <c r="A203" t="s">
        <v>2760</v>
      </c>
      <c r="B203" s="2" t="s">
        <v>2931</v>
      </c>
      <c r="C203" t="s">
        <v>2939</v>
      </c>
      <c r="D203" t="str">
        <f t="shared" si="13"/>
        <v>Aug 5, 2019</v>
      </c>
      <c r="E203" t="str">
        <f t="shared" si="14"/>
        <v>Aug 5, 2019</v>
      </c>
      <c r="F203" t="str">
        <f t="shared" si="15"/>
        <v>mazzazza1@naver.com</v>
      </c>
      <c r="G203" t="e">
        <f t="shared" si="16"/>
        <v>#VALUE!</v>
      </c>
      <c r="H203" t="s">
        <v>3254</v>
      </c>
      <c r="I203" t="s">
        <v>3199</v>
      </c>
    </row>
    <row r="204" spans="1:9" ht="16" customHeight="1" x14ac:dyDescent="0.2">
      <c r="A204" t="s">
        <v>2490</v>
      </c>
      <c r="B204" s="2" t="s">
        <v>2940</v>
      </c>
      <c r="C204" t="s">
        <v>2941</v>
      </c>
      <c r="D204" t="str">
        <f t="shared" si="13"/>
        <v>Aug 7, 2019 Start Date: August ~ October 2019 / Negotiable Start Date: August ~ October 2019 / Negotiable 2019 / Negotiable</v>
      </c>
      <c r="E204" t="str">
        <f t="shared" si="14"/>
        <v>Aug 7, 2019</v>
      </c>
      <c r="F204" t="str">
        <f t="shared" si="15"/>
        <v>hrteam@spep.co.kr</v>
      </c>
      <c r="G204" t="e">
        <f t="shared" si="16"/>
        <v>#VALUE!</v>
      </c>
      <c r="H204" t="s">
        <v>1739</v>
      </c>
      <c r="I204" t="s">
        <v>3197</v>
      </c>
    </row>
    <row r="205" spans="1:9" ht="16" customHeight="1" x14ac:dyDescent="0.2">
      <c r="A205" t="s">
        <v>2490</v>
      </c>
      <c r="B205" s="2" t="s">
        <v>2942</v>
      </c>
      <c r="C205" t="s">
        <v>2943</v>
      </c>
      <c r="D205" t="str">
        <f t="shared" si="13"/>
        <v>Aug 2, 2019 Start¬†Date: August 26, 2019 Start¬†Date: August 26, 2019 Start¬†Date: September 2, 2019 Start¬†Date: September 2, 2019 2019 Start¬†Date: September 2, 2019 Start¬†Date: September 2, 2019 2, 2019</v>
      </c>
      <c r="E205" t="str">
        <f t="shared" si="14"/>
        <v>Aug 2, 2019</v>
      </c>
      <c r="F205" t="str">
        <f t="shared" si="15"/>
        <v>hrteam@spep.co.kr</v>
      </c>
      <c r="G205" t="e">
        <f t="shared" si="16"/>
        <v>#VALUE!</v>
      </c>
      <c r="H205" t="s">
        <v>1739</v>
      </c>
      <c r="I205" t="s">
        <v>3200</v>
      </c>
    </row>
    <row r="206" spans="1:9" ht="16" customHeight="1" x14ac:dyDescent="0.2">
      <c r="A206" t="s">
        <v>2488</v>
      </c>
      <c r="B206" s="2" t="s">
        <v>2944</v>
      </c>
      <c r="C206" t="s">
        <v>2945</v>
      </c>
      <c r="D206" t="str">
        <f t="shared" si="13"/>
        <v>Aug 6,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Aug 2019 Aug 2019 Aug 2019 Aug 2019 Aug 2019 Aug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206" t="str">
        <f t="shared" si="14"/>
        <v>Aug 6, 2019</v>
      </c>
      <c r="F206" t="str">
        <f t="shared" si="15"/>
        <v>virtedco@virtedco.com</v>
      </c>
      <c r="G206" t="e">
        <f t="shared" si="16"/>
        <v>#VALUE!</v>
      </c>
      <c r="H206" t="s">
        <v>2671</v>
      </c>
      <c r="I206" t="s">
        <v>3198</v>
      </c>
    </row>
    <row r="207" spans="1:9" ht="16" customHeight="1" x14ac:dyDescent="0.2">
      <c r="A207" t="s">
        <v>2504</v>
      </c>
      <c r="B207" s="2" t="s">
        <v>2946</v>
      </c>
      <c r="C207" t="s">
        <v>2947</v>
      </c>
      <c r="D207" t="str">
        <f t="shared" si="13"/>
        <v>Aug 9, 2019</v>
      </c>
      <c r="E207" t="str">
        <f t="shared" si="14"/>
        <v>Aug 9, 2019</v>
      </c>
      <c r="F207" t="str">
        <f t="shared" si="15"/>
        <v>infoeslagent@gmail.com</v>
      </c>
      <c r="G207" t="e">
        <f t="shared" si="16"/>
        <v>#VALUE!</v>
      </c>
      <c r="H207" t="s">
        <v>3224</v>
      </c>
      <c r="I207" t="s">
        <v>3195</v>
      </c>
    </row>
    <row r="208" spans="1:9" ht="16" customHeight="1" x14ac:dyDescent="0.2">
      <c r="A208" t="s">
        <v>2495</v>
      </c>
      <c r="B208" s="2" t="s">
        <v>2935</v>
      </c>
      <c r="C208" t="s">
        <v>2948</v>
      </c>
      <c r="D208" t="str">
        <f t="shared" si="13"/>
        <v>Aug 7, 2019</v>
      </c>
      <c r="E208" t="str">
        <f t="shared" si="14"/>
        <v>Aug 7, 2019</v>
      </c>
      <c r="F208" t="str">
        <f t="shared" si="15"/>
        <v>hrd@osprep.com</v>
      </c>
      <c r="G208" t="e">
        <f t="shared" si="16"/>
        <v>#VALUE!</v>
      </c>
      <c r="H208" t="s">
        <v>1738</v>
      </c>
      <c r="I208" t="s">
        <v>3197</v>
      </c>
    </row>
    <row r="209" spans="1:9" ht="16" customHeight="1" x14ac:dyDescent="0.2">
      <c r="A209" t="s">
        <v>2949</v>
      </c>
      <c r="B209" s="2" t="s">
        <v>2950</v>
      </c>
      <c r="C209" t="s">
        <v>2951</v>
      </c>
      <c r="D209" t="str">
        <f t="shared" si="13"/>
        <v>Aug 2, 2019</v>
      </c>
      <c r="E209" t="str">
        <f t="shared" si="14"/>
        <v>Aug 2, 2019</v>
      </c>
      <c r="F209" t="str">
        <f t="shared" si="15"/>
        <v>aie0422@naver.com</v>
      </c>
      <c r="G209" t="e">
        <f t="shared" si="16"/>
        <v>#VALUE!</v>
      </c>
      <c r="H209" t="s">
        <v>3274</v>
      </c>
      <c r="I209" t="s">
        <v>3200</v>
      </c>
    </row>
    <row r="210" spans="1:9" ht="16" customHeight="1" x14ac:dyDescent="0.2">
      <c r="A210" t="s">
        <v>2952</v>
      </c>
      <c r="B210" s="2" t="s">
        <v>2953</v>
      </c>
      <c r="C210" t="s">
        <v>2954</v>
      </c>
      <c r="D210" t="str">
        <f t="shared" si="13"/>
        <v>Aug 1, 2019 Tue,Thu ¬†x¬† 2 hrs (Conv Eng-F6,F2)
Start:Aug,2019~ Tue,Thu ¬†x¬† 2 hrs (Conv Eng-F6,F2)
Start:Aug,2019~ Tue,Thu ¬†x¬† 2 hrs (Conv Eng-F6,F2)
Start:Aug,2019~ Tue,Thu ¬†x¬† 2 hrs (Conv Eng-F6,F2)
Start:Aug,2019~ Tue,Thu ¬†x¬† 2 hrs (Conv Eng-F6,F2)
Start:Aug,2019~ Aug 12,2019 or Aug 26,2019 / 9am~11am or 9:30am~11:30am (Special Lecture(Biz Email Writing-F6,F2) Aug 12,2019 or Aug 26,2019 / 9am~11am or 9:30am~11:30am (Special Lecture(Biz Email Writing-F6,F2) Aug 12,2019 or Aug 26,2019 / 9am~11am or 9:30am~11:30am (Special Lecture(Biz Email Writing-F6,F2) Aug 12,2019 or Aug 26,2019 / 9am~11am or 9:30am~11:30am (Special Lecture(Biz Email Writing-F6,F2) Aug 12,2019 or Aug 26,2019 / 9am~11am or 9:30am~11:30am (Special Lecture(Biz Email Writing-F6,F2)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Start:Aug 18,2019~Dec,2019 Start:Aug 18,2019~Dec,2019 Start:Aug 18,2019~Dec,2019 Start:Aug 18,2019~Dec,2019 Start:Aug 18,2019~Dec,2019 Start:Aug 19,2019~Nov 1,2019 Start:Aug 19,2019~Nov 1,2019 Start:Aug 19,2019~Nov 1,2019 Start:Aug 19,2019~Nov 1,2019 Start:Aug 19,2019~Nov 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Start:Aug 5,2019~ Start:Aug 5,2019~ Start:Aug 5,2019~ Start:Aug 5,2019~ Start:Aug 5,2019~</v>
      </c>
      <c r="E210" t="str">
        <f t="shared" si="14"/>
        <v>Aug 1, 2019</v>
      </c>
      <c r="F210" t="e">
        <f t="shared" si="15"/>
        <v>#VALUE!</v>
      </c>
      <c r="G210" t="e">
        <f t="shared" si="16"/>
        <v>#VALUE!</v>
      </c>
      <c r="H210" t="e">
        <v>#VALUE!</v>
      </c>
      <c r="I210" t="s">
        <v>3201</v>
      </c>
    </row>
    <row r="211" spans="1:9" ht="16" customHeight="1" x14ac:dyDescent="0.2">
      <c r="A211" t="s">
        <v>2498</v>
      </c>
      <c r="B211" s="2" t="s">
        <v>2955</v>
      </c>
      <c r="C211" t="s">
        <v>2956</v>
      </c>
      <c r="D211" t="str">
        <f t="shared" si="13"/>
        <v>Aug 1, 2019</v>
      </c>
      <c r="E211" t="str">
        <f t="shared" si="14"/>
        <v>Aug 1, 2019</v>
      </c>
      <c r="F211" t="str">
        <f t="shared" si="15"/>
        <v>jinny.jo724@gmail.com</v>
      </c>
      <c r="G211" t="e">
        <f t="shared" si="16"/>
        <v>#VALUE!</v>
      </c>
      <c r="H211" t="s">
        <v>3222</v>
      </c>
      <c r="I211" t="s">
        <v>3201</v>
      </c>
    </row>
    <row r="212" spans="1:9" ht="16" customHeight="1" x14ac:dyDescent="0.2">
      <c r="A212" t="s">
        <v>2536</v>
      </c>
      <c r="B212" s="2" t="s">
        <v>2957</v>
      </c>
      <c r="C212" t="s">
        <v>2958</v>
      </c>
      <c r="D212" t="str">
        <f t="shared" si="13"/>
        <v>Aug 16, 2019 Map data ¬©2019 SK telecom</v>
      </c>
      <c r="E212" t="str">
        <f t="shared" si="14"/>
        <v>Aug 16, 2019</v>
      </c>
      <c r="F212" t="str">
        <f t="shared" si="15"/>
        <v>lovesimson@naver.com</v>
      </c>
      <c r="G212" t="e">
        <f t="shared" si="16"/>
        <v>#VALUE!</v>
      </c>
      <c r="H212" t="s">
        <v>3234</v>
      </c>
      <c r="I212" t="s">
        <v>3189</v>
      </c>
    </row>
    <row r="213" spans="1:9" ht="16" customHeight="1" x14ac:dyDescent="0.2">
      <c r="A213" t="s">
        <v>2490</v>
      </c>
      <c r="B213" s="2" t="s">
        <v>2959</v>
      </c>
      <c r="C213" t="s">
        <v>2960</v>
      </c>
      <c r="D213" t="str">
        <f t="shared" si="13"/>
        <v>Aug 6, 2019 Start¬†Date: September 2, 2019 Start¬†Date: September 2, 2019 2, 2019 Start¬†Date: September 2, 2019 Start¬†Date: September 2, 2019 2, 2019 Start¬†Date: September 2, 2019 Start¬†Date: September 2, 2019 2, 2019 Start¬†Date: September 2, 2019 Start¬†Date: September 2, 2019</v>
      </c>
      <c r="E213" t="str">
        <f t="shared" si="14"/>
        <v>Aug 6, 2019</v>
      </c>
      <c r="F213" t="str">
        <f t="shared" si="15"/>
        <v>hrteam@spep.co.kr</v>
      </c>
      <c r="G213" t="e">
        <f t="shared" si="16"/>
        <v>#VALUE!</v>
      </c>
      <c r="H213" t="s">
        <v>1739</v>
      </c>
      <c r="I213" t="s">
        <v>3198</v>
      </c>
    </row>
    <row r="214" spans="1:9" ht="16" customHeight="1" x14ac:dyDescent="0.2">
      <c r="B214" s="2" t="s">
        <v>2961</v>
      </c>
      <c r="C214" t="s">
        <v>2962</v>
      </c>
      <c r="D214" t="str">
        <f t="shared" si="13"/>
        <v>Aug 22, 2019</v>
      </c>
      <c r="E214" t="str">
        <f t="shared" si="14"/>
        <v>Aug 22, 2019</v>
      </c>
      <c r="F214" t="e">
        <f t="shared" si="15"/>
        <v>#VALUE!</v>
      </c>
      <c r="G214" t="e">
        <f t="shared" si="16"/>
        <v>#VALUE!</v>
      </c>
      <c r="H214" t="e">
        <v>#VALUE!</v>
      </c>
      <c r="I214" t="s">
        <v>3184</v>
      </c>
    </row>
    <row r="215" spans="1:9" ht="16" customHeight="1" x14ac:dyDescent="0.2">
      <c r="A215" t="s">
        <v>2495</v>
      </c>
      <c r="B215" s="2" t="s">
        <v>2963</v>
      </c>
      <c r="C215" t="s">
        <v>2964</v>
      </c>
      <c r="D215" t="str">
        <f t="shared" si="13"/>
        <v>Jul 31, 2019</v>
      </c>
      <c r="E215" t="str">
        <f t="shared" si="14"/>
        <v>Jul 31, 2019</v>
      </c>
      <c r="F215" t="str">
        <f t="shared" si="15"/>
        <v>hrd@osprep.com</v>
      </c>
      <c r="G215" t="e">
        <f t="shared" si="16"/>
        <v>#VALUE!</v>
      </c>
      <c r="H215" t="s">
        <v>1738</v>
      </c>
      <c r="I215" t="s">
        <v>3202</v>
      </c>
    </row>
    <row r="216" spans="1:9" ht="16" customHeight="1" x14ac:dyDescent="0.2">
      <c r="A216" t="s">
        <v>2965</v>
      </c>
      <c r="B216" s="2" t="s">
        <v>2963</v>
      </c>
      <c r="C216" t="s">
        <v>2966</v>
      </c>
      <c r="D216" t="str">
        <f t="shared" si="13"/>
        <v>Jul 31, 2019</v>
      </c>
      <c r="E216" t="str">
        <f t="shared" si="14"/>
        <v>Jul 31, 2019</v>
      </c>
      <c r="F216" t="str">
        <f t="shared" si="15"/>
        <v>todori50@naver.com</v>
      </c>
      <c r="G216" t="e">
        <f t="shared" si="16"/>
        <v>#VALUE!</v>
      </c>
      <c r="H216" t="s">
        <v>3275</v>
      </c>
      <c r="I216" t="s">
        <v>3202</v>
      </c>
    </row>
    <row r="217" spans="1:9" ht="16" customHeight="1" x14ac:dyDescent="0.2">
      <c r="A217" t="s">
        <v>2528</v>
      </c>
      <c r="B217" s="2" t="s">
        <v>2967</v>
      </c>
      <c r="C217" t="s">
        <v>2968</v>
      </c>
      <c r="D217" t="str">
        <f t="shared" si="13"/>
        <v>Sep 24, 2019</v>
      </c>
      <c r="E217" t="str">
        <f t="shared" si="14"/>
        <v>Sep 24, 2019</v>
      </c>
      <c r="F217" t="str">
        <f t="shared" si="15"/>
        <v>mhkim@sntedu.org</v>
      </c>
      <c r="G217" t="e">
        <f t="shared" si="16"/>
        <v>#VALUE!</v>
      </c>
      <c r="H217" t="s">
        <v>3232</v>
      </c>
      <c r="I217" t="s">
        <v>3159</v>
      </c>
    </row>
    <row r="218" spans="1:9" ht="16" customHeight="1" x14ac:dyDescent="0.2">
      <c r="A218" t="s">
        <v>2724</v>
      </c>
      <c r="B218" s="2" t="s">
        <v>2969</v>
      </c>
      <c r="C218" t="s">
        <v>2970</v>
      </c>
      <c r="D218" t="str">
        <f t="shared" si="13"/>
        <v>Jul 30, 2019 NOW HIRING FOR AUGUST 2019 NOW HIRING FOR AUGUST 2019 NOW HIRING FOR AUGUST 2019</v>
      </c>
      <c r="E218" t="str">
        <f t="shared" si="14"/>
        <v>Jul 30, 2019</v>
      </c>
      <c r="F218" t="str">
        <f t="shared" si="15"/>
        <v>job@chungdahm.com</v>
      </c>
      <c r="G218" t="e">
        <f t="shared" si="16"/>
        <v>#VALUE!</v>
      </c>
      <c r="H218" t="s">
        <v>1727</v>
      </c>
      <c r="I218" t="s">
        <v>3203</v>
      </c>
    </row>
    <row r="219" spans="1:9" ht="16" customHeight="1" x14ac:dyDescent="0.2">
      <c r="A219" t="s">
        <v>2971</v>
      </c>
      <c r="B219" s="2" t="s">
        <v>2972</v>
      </c>
      <c r="C219" t="s">
        <v>2973</v>
      </c>
      <c r="D219" t="str">
        <f t="shared" si="13"/>
        <v>Aug 21, 2019 Map data ¬©2019 SK telecom</v>
      </c>
      <c r="E219" t="str">
        <f t="shared" si="14"/>
        <v>Aug 21, 2019</v>
      </c>
      <c r="F219" t="str">
        <f t="shared" si="15"/>
        <v>tcreunice@neungyule.com</v>
      </c>
      <c r="G219" t="e">
        <f t="shared" si="16"/>
        <v>#VALUE!</v>
      </c>
      <c r="H219" t="s">
        <v>3276</v>
      </c>
      <c r="I219" t="s">
        <v>3185</v>
      </c>
    </row>
    <row r="220" spans="1:9" ht="16" customHeight="1" x14ac:dyDescent="0.2">
      <c r="A220" t="s">
        <v>2814</v>
      </c>
      <c r="B220" s="2" t="s">
        <v>2974</v>
      </c>
      <c r="C220" t="s">
        <v>2975</v>
      </c>
      <c r="D220" t="str">
        <f t="shared" si="13"/>
        <v>Aug 13, 2019</v>
      </c>
      <c r="E220" t="str">
        <f t="shared" si="14"/>
        <v>Aug 13, 2019</v>
      </c>
      <c r="F220" t="str">
        <f t="shared" si="15"/>
        <v>kimjungeun@english.co.kr</v>
      </c>
      <c r="G220" t="e">
        <f t="shared" si="16"/>
        <v>#VALUE!</v>
      </c>
      <c r="H220" t="s">
        <v>3260</v>
      </c>
      <c r="I220" t="s">
        <v>3193</v>
      </c>
    </row>
    <row r="221" spans="1:9" ht="16" customHeight="1" x14ac:dyDescent="0.2">
      <c r="A221" t="s">
        <v>2505</v>
      </c>
      <c r="B221" s="2" t="s">
        <v>2976</v>
      </c>
      <c r="C221" t="s">
        <v>2977</v>
      </c>
      <c r="D221" t="str">
        <f t="shared" si="13"/>
        <v>Jul 30, 2019</v>
      </c>
      <c r="E221" t="str">
        <f t="shared" si="14"/>
        <v>Jul 30, 2019</v>
      </c>
      <c r="F221" t="str">
        <f t="shared" si="15"/>
        <v>kevn2@ybm.co.kr</v>
      </c>
      <c r="G221" t="e">
        <f t="shared" si="16"/>
        <v>#VALUE!</v>
      </c>
      <c r="H221" t="s">
        <v>3225</v>
      </c>
      <c r="I221" t="s">
        <v>3203</v>
      </c>
    </row>
    <row r="222" spans="1:9" ht="16" customHeight="1" x14ac:dyDescent="0.2">
      <c r="A222" t="s">
        <v>2576</v>
      </c>
      <c r="B222" s="2" t="s">
        <v>2978</v>
      </c>
      <c r="C222" t="s">
        <v>2979</v>
      </c>
      <c r="D222" t="str">
        <f t="shared" si="13"/>
        <v>Jul 30, 2019 Map data ¬©2019 SK telecom</v>
      </c>
      <c r="E222" t="str">
        <f t="shared" si="14"/>
        <v>Jul 30, 2019</v>
      </c>
      <c r="F222" t="str">
        <f t="shared" si="15"/>
        <v>kwpartners1@gmail.com</v>
      </c>
      <c r="G222" t="e">
        <f t="shared" si="16"/>
        <v>#VALUE!</v>
      </c>
      <c r="H222" t="s">
        <v>3244</v>
      </c>
      <c r="I222" t="s">
        <v>3203</v>
      </c>
    </row>
    <row r="223" spans="1:9" ht="16" customHeight="1" x14ac:dyDescent="0.2">
      <c r="B223" s="2" t="s">
        <v>2980</v>
      </c>
      <c r="C223" t="s">
        <v>2981</v>
      </c>
      <c r="D223" t="str">
        <f t="shared" si="13"/>
        <v>Jul 31, 2019 Samsung Life Insurance (ÏÇºÏÑ±ÏÉùÎ™Ö at Ïö©Ïù∏ ÏÇºÏÑ±ÏÉùÎ™Ö Ìú¥Î®ºÏÑºÌÑ∞)
August 5,2019~August 16,2019/ 8hrs (Elem Eng-F6,F2,F4,C4)
*accommodation &amp; meals provided* Samsung Life Insurance (ÏÇºÏÑ±ÏÉùÎ™Ö at Ïö©Ïù∏ ÏÇºÏÑ±ÏÉùÎ™Ö Ìú¥Î®ºÏÑºÌÑ∞)
August 5,2019~August 16,2019/ 8hrs (Elem Eng-F6,F2,F4,C4)
*accommodation &amp; meals provided* August 5,2019~August 16,2019/ 8hrs (Elem Eng-F6,F2,F4,C4)
*accommodation &amp; meals provided* August 5,2019~August 16,2019/ 8hrs (Elem Eng-F6,F2,F4,C4)
*accommodation &amp; meals provided* August 5,2019~August 16,2019/ 8hrs (Elem Eng-F6,F2,F4,C4)
*accommodation &amp; meals provided* Tue,Thu ¬†x¬† 2 hrs (Conv Eng-F6,F2)
Start:Aug,2019~ Tue,Thu ¬†x¬† 2 hrs (Conv Eng-F6,F2)
Start:Aug,2019~ Tue,Thu ¬†x¬† 2 hrs (Conv Eng-F6,F2)
Start:Aug,2019~ Tue,Thu ¬†x¬† 2 hrs (Conv Eng-F6,F2)
Start:Aug,2019~ Tue,Thu ¬†x¬† 2 hrs (Conv Eng-F6,F2)
Start:Aug,2019~ Sept 6,2019 / Sept 27,2019/ Oct 4,2019/ Oct 18,2019/ Oct 25,2019/ Nov 8,2019/Nov 15,2019/Dec 6.2019/Dec 13,2019 / 1pm~2:50pm (Biz Eng-F6,F2) Sept 6,2019 / Sept 27,2019/ Oct 4,2019/ Oct 18,2019/ Oct 25,2019/ Nov 8,2019/Nov 15,2019/Dec 6.2019/Dec 13,2019 / 1pm~2:50pm (Biz Eng-F6,F2) Sept 6,2019 / Sept 27,2019/ Oct 4,2019/ Oct 18,2019/ Oct 25,2019/ Nov 8,2019/Nov 15,2019/Dec 6.2019/Dec 13,2019 / 1pm~2:50pm (Biz Eng-F6,F2) Sept 6,2019 / Sept 27,2019/ Oct 4,2019/ Oct 18,2019/ Oct 25,2019/ Nov 8,2019/Nov 15,2019/Dec 6.2019/Dec 13,2019 / 1pm~2:50pm (Biz Eng-F6,F2) Sept 6,2019 / Sept 27,2019/ Oct 4,2019/ Oct 18,2019/ Oct 25,2019/ Nov 8,2019/Nov 15,2019/Dec 6.2019/Dec 13,2019 / 1pm~2:50pm (Biz Eng-F6,F2) Start:Aug 18,2019~Dec,2019 Start:Aug 18,2019~Dec,2019 Start:Aug 18,2019~Dec,2019 Start:Aug 18,2019~Dec,2019 Start:Aug 18,2019~Dec,2019 Start:Aug 19,2019~Nov 1,2019 Start:Aug 19,2019~Nov 1,2019 Start:Aug 19,2019~Nov 1,2019 Start:Aug 19,2019~Nov 1,2019 Start:Aug 19,2019~Nov 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Start:Aug 5,2019~ Start:Aug 5,2019~ Start:Aug 5,2019~ Start:Aug 5,2019~ Start:Aug 5,2019~</v>
      </c>
      <c r="E223" t="str">
        <f t="shared" si="14"/>
        <v>Jul 31, 2019</v>
      </c>
      <c r="F223" t="e">
        <f t="shared" si="15"/>
        <v>#VALUE!</v>
      </c>
      <c r="G223" t="e">
        <f t="shared" si="16"/>
        <v>#VALUE!</v>
      </c>
      <c r="H223" t="e">
        <v>#VALUE!</v>
      </c>
      <c r="I223" t="s">
        <v>3202</v>
      </c>
    </row>
    <row r="224" spans="1:9" ht="16" customHeight="1" x14ac:dyDescent="0.2">
      <c r="A224" t="s">
        <v>2879</v>
      </c>
      <c r="B224" s="2" t="s">
        <v>2982</v>
      </c>
      <c r="C224" t="s">
        <v>2983</v>
      </c>
      <c r="D224" t="str">
        <f t="shared" si="13"/>
        <v>Aug 12, 2019</v>
      </c>
      <c r="E224" t="str">
        <f t="shared" si="14"/>
        <v>Aug 12, 2019</v>
      </c>
      <c r="F224" t="str">
        <f t="shared" si="15"/>
        <v>hr@gcsenglish.net</v>
      </c>
      <c r="G224" t="e">
        <f t="shared" si="16"/>
        <v>#VALUE!</v>
      </c>
      <c r="H224" t="s">
        <v>3269</v>
      </c>
      <c r="I224" t="s">
        <v>3194</v>
      </c>
    </row>
    <row r="225" spans="1:9" ht="16" customHeight="1" x14ac:dyDescent="0.2">
      <c r="A225" t="s">
        <v>2984</v>
      </c>
      <c r="B225" s="2" t="s">
        <v>2985</v>
      </c>
      <c r="C225" t="s">
        <v>2986</v>
      </c>
      <c r="D225" t="str">
        <f t="shared" si="13"/>
        <v>Jul 29, 2019 - Starting date:¬† August 19th, 2019
¬†
We look forward to hearing from someone who has strong work ethics and is great with young¬†students. - Starting date:¬† August 19th, 2019 Starting date:¬† August 19th, 2019</v>
      </c>
      <c r="E225" t="str">
        <f t="shared" si="14"/>
        <v>Jul 29, 2019</v>
      </c>
      <c r="F225" t="str">
        <f t="shared" si="15"/>
        <v>yolacool@hotmail.com</v>
      </c>
      <c r="G225" t="e">
        <f t="shared" si="16"/>
        <v>#VALUE!</v>
      </c>
      <c r="H225" t="s">
        <v>3277</v>
      </c>
      <c r="I225" t="s">
        <v>3204</v>
      </c>
    </row>
    <row r="226" spans="1:9" ht="16" customHeight="1" x14ac:dyDescent="0.2">
      <c r="A226" t="s">
        <v>2987</v>
      </c>
      <c r="B226" s="2" t="s">
        <v>2988</v>
      </c>
      <c r="C226" t="s">
        <v>2989</v>
      </c>
      <c r="D226" t="str">
        <f t="shared" si="13"/>
        <v>Aug 2, 2019 Map data ¬©2019 SK telecom</v>
      </c>
      <c r="E226" t="str">
        <f t="shared" si="14"/>
        <v>Aug 2, 2019</v>
      </c>
      <c r="F226" t="str">
        <f t="shared" si="15"/>
        <v>ivyzenkorea@gmail.com</v>
      </c>
      <c r="G226" t="e">
        <f t="shared" si="16"/>
        <v>#VALUE!</v>
      </c>
      <c r="H226" t="s">
        <v>3278</v>
      </c>
      <c r="I226" t="s">
        <v>3200</v>
      </c>
    </row>
    <row r="227" spans="1:9" ht="16" customHeight="1" x14ac:dyDescent="0.2">
      <c r="A227" t="s">
        <v>2802</v>
      </c>
      <c r="B227" s="2" t="s">
        <v>2990</v>
      </c>
      <c r="C227" t="s">
        <v>2991</v>
      </c>
      <c r="D227" t="str">
        <f t="shared" si="13"/>
        <v>Jul 29, 2019</v>
      </c>
      <c r="E227" t="str">
        <f t="shared" si="14"/>
        <v>Jul 29, 2019</v>
      </c>
      <c r="F227" t="str">
        <f t="shared" si="15"/>
        <v>hr@iedubest.com</v>
      </c>
      <c r="G227" t="e">
        <f t="shared" si="16"/>
        <v>#VALUE!</v>
      </c>
      <c r="H227" t="s">
        <v>1756</v>
      </c>
      <c r="I227" t="s">
        <v>3204</v>
      </c>
    </row>
    <row r="228" spans="1:9" ht="16" customHeight="1" x14ac:dyDescent="0.2">
      <c r="A228" t="s">
        <v>2538</v>
      </c>
      <c r="B228" s="2" t="s">
        <v>2992</v>
      </c>
      <c r="C228" t="s">
        <v>2993</v>
      </c>
      <c r="D228" t="str">
        <f t="shared" si="13"/>
        <v>Jul 31, 2019</v>
      </c>
      <c r="E228" t="str">
        <f t="shared" si="14"/>
        <v>Jul 31, 2019</v>
      </c>
      <c r="F228" t="str">
        <f t="shared" si="15"/>
        <v>HEADOFSCHOOLS@SEOULCENTRAL.OR</v>
      </c>
      <c r="G228" t="e">
        <f t="shared" si="16"/>
        <v>#VALUE!</v>
      </c>
      <c r="H228" t="s">
        <v>3235</v>
      </c>
      <c r="I228" t="s">
        <v>3202</v>
      </c>
    </row>
    <row r="229" spans="1:9" ht="16" customHeight="1" x14ac:dyDescent="0.2">
      <c r="A229" t="s">
        <v>2488</v>
      </c>
      <c r="B229" s="2" t="s">
        <v>2994</v>
      </c>
      <c r="C229" t="s">
        <v>2995</v>
      </c>
      <c r="D229" t="str">
        <f t="shared" si="13"/>
        <v>Jul 29,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Aug 2019 Aug 2019 Aug 2019 Aug 2019 Aug 2019 Aug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229" t="str">
        <f t="shared" si="14"/>
        <v>Jul 29, 2019</v>
      </c>
      <c r="F229" t="str">
        <f t="shared" si="15"/>
        <v>virtedco@virtedco.com</v>
      </c>
      <c r="G229" t="e">
        <f t="shared" si="16"/>
        <v>#VALUE!</v>
      </c>
      <c r="H229" t="s">
        <v>2671</v>
      </c>
      <c r="I229" t="s">
        <v>3204</v>
      </c>
    </row>
    <row r="230" spans="1:9" ht="16" customHeight="1" x14ac:dyDescent="0.2">
      <c r="A230" t="s">
        <v>2490</v>
      </c>
      <c r="B230" s="2" t="s">
        <v>2996</v>
      </c>
      <c r="C230" t="s">
        <v>2997</v>
      </c>
      <c r="D230" t="str">
        <f t="shared" si="13"/>
        <v>Jul 26, 2019 Start¬†Date: August 12, 2019 Start¬†Date: August 12, 2019 Start¬†Date: September 2, 2019 Start¬†Date: September 2, 2019 2019 Start¬†Date: September 2, 2019 Start¬†Date: September 2, 2019 2, 2019</v>
      </c>
      <c r="E230" t="str">
        <f t="shared" si="14"/>
        <v>Jul 26, 2019</v>
      </c>
      <c r="F230" t="str">
        <f t="shared" si="15"/>
        <v>hrteam@spep.co.kr</v>
      </c>
      <c r="G230" t="e">
        <f t="shared" si="16"/>
        <v>#VALUE!</v>
      </c>
      <c r="H230" t="s">
        <v>1739</v>
      </c>
      <c r="I230" t="s">
        <v>3205</v>
      </c>
    </row>
    <row r="231" spans="1:9" ht="16" customHeight="1" x14ac:dyDescent="0.2">
      <c r="B231" s="2" t="s">
        <v>2998</v>
      </c>
      <c r="C231" t="s">
        <v>2999</v>
      </c>
      <c r="D231" t="str">
        <f t="shared" si="13"/>
        <v>Jul 31, 2019 Samsung Life Insurance (ÏÇºÏÑ±ÏÉùÎ™Ö at Ïö©Ïù∏ ÏÇºÏÑ±ÏÉùÎ™Ö Ìú¥Î®ºÏÑºÌÑ∞)
A.August 5,2019~August 16,2019/ 8hrs (Elem Eng-F6,F2,C4) Samsung Life Insurance (ÏÇºÏÑ±ÏÉùÎ™Ö at Ïö©Ïù∏ ÏÇºÏÑ±ÏÉùÎ™Ö Ìú¥Î®ºÏÑºÌÑ∞)
A.August 5,2019~August 16,2019/ 8hrs (Elem Eng-F6,F2,C4) A.August 5,2019~August 16,2019/ 8hrs (Elem Eng-F6,F2,C4) A.August 5,2019~August 16,2019/ 8hrs (Elem Eng-F6,F2,C4) A.August 5,2019~August 16,2019/ 8hrs (Elem Eng-F6,F2,C4) B.August 5,2019~August 9,2019 / 8 hrs (Elem Eng-F6,F2,C4)
C.August 10,2019~August 16,2019/ 8 hrs (Elem Eng-F6,F2,C4) B.August 5,2019~August 9,2019 / 8 hrs (Elem Eng-F6,F2,C4)
C.August 10,2019~August 16,2019/ 8 hrs (Elem Eng-F6,F2,C4) B.August 5,2019~August 9,2019 / 8 hrs (Elem Eng-F6,F2,C4)
C.August 10,2019~August 16,2019/ 8 hrs (Elem Eng-F6,F2,C4) B.August 5,2019~August 9,2019 / 8 hrs (Elem Eng-F6,F2,C4)
C.August 10,2019~August 16,2019/ 8 hrs (Elem Eng-F6,F2,C4) B.August 5,2019~August 9,2019 / 8 hrs (Elem Eng-F6,F2,C4)
C.August 10,2019~August 16,2019/ 8 hrs (Elem Eng-F6,F2,C4) D,August 12,2019~August 16,2019/ 8 hrs (Elem Eng-F6,F2,C4)
*accommodation &amp; meals provided* D,August 12,2019~August 16,2019/ 8 hrs (Elem Eng-F6,F2,C4)
*accommodation &amp; meals provided* D,August 12,2019~August 16,2019/ 8 hrs (Elem Eng-F6,F2,C4) D,August 12,2019~August 16,2019/ 8 hrs (Elem Eng-F6,F2,C4) D,August 12,2019~August 16,2019/ 8 hrs (Elem Eng-F6,F2,C4) Tue,Thu ¬†x ¬†2 hrs (Conv Eng-F6,F2)
Start:Aug,2019~ Tue,Thu ¬†x ¬†2 hrs (Conv Eng-F6,F2)
Start:Aug,2019~ Tue,Thu ¬†x ¬†2 hrs (Conv Eng-F6,F2)
Start:Aug,2019~ Tue,Thu ¬†x ¬†2 hrs (Conv Eng-F6,F2)
Start:Aug,2019~ Tue,Thu ¬†x ¬†2 hrs (Conv Eng-F6,F2)
Start:Aug,2019~ Start:Aug 19,2019~Nov 1,2019 Start:Aug 19,2019~Nov 1,2019 Start:Aug 19,2019~Nov 1,2019 Start:Aug 19,2019~Nov 1,2019 Start:Aug 19,2019~Nov 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Start:Aug 5,2019~ Start:Aug 5,2019~ Start:Aug 5,2019~ Start:Aug 5,2019~ Start:Aug 5,2019~</v>
      </c>
      <c r="E231" t="str">
        <f t="shared" si="14"/>
        <v>Jul 31, 2019</v>
      </c>
      <c r="F231" t="e">
        <f t="shared" si="15"/>
        <v>#VALUE!</v>
      </c>
      <c r="G231" t="e">
        <f t="shared" si="16"/>
        <v>#VALUE!</v>
      </c>
      <c r="H231" t="e">
        <v>#VALUE!</v>
      </c>
      <c r="I231" t="s">
        <v>3202</v>
      </c>
    </row>
    <row r="232" spans="1:9" ht="16" customHeight="1" x14ac:dyDescent="0.2">
      <c r="A232" t="s">
        <v>2495</v>
      </c>
      <c r="B232" s="2" t="s">
        <v>3000</v>
      </c>
      <c r="C232" t="s">
        <v>3001</v>
      </c>
      <c r="D232" t="str">
        <f t="shared" si="13"/>
        <v>Jul 26, 2019 Start Date:¬†August ~ October¬†2019 / Negotiable Start Date:¬†August ~ October¬†2019 / Negotiable Start Date:¬†August ~ October¬†2019 / Negotiable Start Date:¬†August ~ October¬†2019 / Negotiable 2019 / Negotiable 2019 / Negotiable</v>
      </c>
      <c r="E232" t="str">
        <f t="shared" si="14"/>
        <v>Jul 26, 2019</v>
      </c>
      <c r="F232" t="str">
        <f t="shared" si="15"/>
        <v>hrd@osprep.com</v>
      </c>
      <c r="G232" t="e">
        <f t="shared" si="16"/>
        <v>#VALUE!</v>
      </c>
      <c r="H232" t="s">
        <v>1738</v>
      </c>
      <c r="I232" t="s">
        <v>3205</v>
      </c>
    </row>
    <row r="233" spans="1:9" ht="16" customHeight="1" x14ac:dyDescent="0.2">
      <c r="A233" s="2" t="s">
        <v>3002</v>
      </c>
      <c r="B233" s="2" t="s">
        <v>3003</v>
      </c>
      <c r="C233" t="s">
        <v>3004</v>
      </c>
      <c r="D233" t="str">
        <f t="shared" si="13"/>
        <v>Jul 25, 2019</v>
      </c>
      <c r="E233" t="str">
        <f t="shared" si="14"/>
        <v>Jul 25, 2019</v>
      </c>
      <c r="F233" t="str">
        <f t="shared" si="15"/>
        <v>teaching@carrotglobal.com</v>
      </c>
      <c r="G233" t="e">
        <f t="shared" si="16"/>
        <v>#VALUE!</v>
      </c>
      <c r="H233" t="s">
        <v>1807</v>
      </c>
      <c r="I233" t="s">
        <v>3206</v>
      </c>
    </row>
    <row r="234" spans="1:9" ht="16" customHeight="1" x14ac:dyDescent="0.2">
      <c r="A234" s="2" t="s">
        <v>2703</v>
      </c>
      <c r="B234" s="2" t="s">
        <v>3005</v>
      </c>
      <c r="C234" t="s">
        <v>3006</v>
      </c>
      <c r="D234" t="str">
        <f t="shared" si="13"/>
        <v>Sep 5, 2019</v>
      </c>
      <c r="E234" t="str">
        <f t="shared" si="14"/>
        <v>Sep 5, 2019</v>
      </c>
      <c r="F234" t="str">
        <f t="shared" si="15"/>
        <v>bcm.teacher.recruit@gmail.com Email: bcm.teacher.recruit@gmail.com</v>
      </c>
      <c r="G234" t="str">
        <f t="shared" si="16"/>
        <v xml:space="preserve">bcm.teacher.recruit@gmail.com </v>
      </c>
      <c r="H234" s="13" t="s">
        <v>3279</v>
      </c>
      <c r="I234" t="s">
        <v>3172</v>
      </c>
    </row>
    <row r="235" spans="1:9" ht="16" customHeight="1" x14ac:dyDescent="0.2">
      <c r="A235" t="s">
        <v>3007</v>
      </c>
      <c r="B235" s="2" t="s">
        <v>3008</v>
      </c>
      <c r="C235" t="s">
        <v>3009</v>
      </c>
      <c r="D235" t="str">
        <f t="shared" si="13"/>
        <v>Aug 7, 2019 Map data ¬©2019 SK telecom</v>
      </c>
      <c r="E235" t="str">
        <f t="shared" si="14"/>
        <v>Aug 7, 2019</v>
      </c>
      <c r="F235" t="str">
        <f t="shared" si="15"/>
        <v>ilee@bisce.net</v>
      </c>
      <c r="G235" t="e">
        <f t="shared" si="16"/>
        <v>#VALUE!</v>
      </c>
      <c r="H235" t="s">
        <v>3239</v>
      </c>
      <c r="I235" t="s">
        <v>3197</v>
      </c>
    </row>
    <row r="236" spans="1:9" ht="16" customHeight="1" x14ac:dyDescent="0.2">
      <c r="B236" s="2" t="s">
        <v>3010</v>
      </c>
      <c r="C236" t="s">
        <v>3011</v>
      </c>
      <c r="D236" t="str">
        <f t="shared" si="13"/>
        <v>Jul 26, 2019 Samsung Life Insurance (ÏÇºÏÑ±ÏÉùÎ™Ö at Ïö©Ïù∏ ÏÇºÏÑ±ÏÉùÎ™Ö Ìú¥Î®ºÏÑºÌÑ∞)
August 5,2019~August 16,2019/ 8hrs (Elem Eng-F6,F2,F4)
*accommodation &amp; meals provided* Samsung Life Insurance (ÏÇºÏÑ±ÏÉùÎ™Ö at Ïö©Ïù∏ ÏÇºÏÑ±ÏÉùÎ™Ö Ìú¥Î®ºÏÑºÌÑ∞)
August 5,2019~August 16,2019/ 8hrs (Elem Eng-F6,F2,F4)
*accommodation &amp; meals provided* August 5,2019~August 16,2019/ 8hrs (Elem Eng-F6,F2,F4)
*accommodation &amp; meals provided* August 5,2019~August 16,2019/ 8hrs (Elem Eng-F6,F2,F4)
*accommodation &amp; meals provided* August 5,2019~August 16,2019/ 8hrs (Elem Eng-F6,F2,F4)
*accommodation &amp; meals provided* Tue,Thu ¬†x ¬†2 hrs (Conv Eng-F6,F2)
Start:Aug,2019~ Tue,Thu ¬†x ¬†2 hrs (Conv Eng-F6,F2)
Start:Aug,2019~ Tue,Thu ¬†x ¬†2 hrs (Conv Eng-F6,F2)
Start:Aug,2019~ Tue,Thu ¬†x ¬†2 hrs (Conv Eng-F6,F2)
Start:Aug,2019~ Tue,Thu ¬†x ¬†2 hrs (Conv Eng-F6,F2)
Start:Aug,2019~ Start:Aug 19,2019~Nov 1,2019 Start:Aug 19,2019~Nov 1,2019 Start:Aug 19,2019~Nov 1,2019 Start:Aug 19,2019~Nov 1,2019 Start:Aug 19,2019~Nov 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Start:Aug 5,2019~ Start:Aug 5,2019~ Start:Aug 5,2019~ Start:Aug 5,2019~ Start:Aug 5,2019~</v>
      </c>
      <c r="E236" t="str">
        <f t="shared" si="14"/>
        <v>Jul 26, 2019</v>
      </c>
      <c r="F236" t="e">
        <f t="shared" si="15"/>
        <v>#VALUE!</v>
      </c>
      <c r="G236" t="e">
        <f t="shared" si="16"/>
        <v>#VALUE!</v>
      </c>
      <c r="H236" t="e">
        <v>#VALUE!</v>
      </c>
      <c r="I236" t="s">
        <v>3205</v>
      </c>
    </row>
    <row r="237" spans="1:9" ht="16" customHeight="1" x14ac:dyDescent="0.2">
      <c r="A237" t="s">
        <v>2872</v>
      </c>
      <c r="B237" s="2" t="s">
        <v>3012</v>
      </c>
      <c r="C237" t="s">
        <v>3013</v>
      </c>
      <c r="D237" t="str">
        <f t="shared" si="13"/>
        <v>Jul 24, 2019 2019.08.02~ongoing 2019.08.02~ongoing 2019.08.02~ongoing 2019.08.02~ongoing 2019.08.02~ongoing 2019.08.07~ongoing 2019.08.07~ongoing 2019.08.07~ongoing 2019.08.07~ongoing 2019.08.07~ongoing 2019.08.01~ongoing 2019.08.01~ongoing 2019.08.01~ongoing 2019.08.01~ongoing 2019.08.01~ongoing</v>
      </c>
      <c r="E237" t="str">
        <f t="shared" si="14"/>
        <v>Jul 24, 2019</v>
      </c>
      <c r="F237" t="str">
        <f t="shared" si="15"/>
        <v>recruit@trued.co.kr</v>
      </c>
      <c r="G237" t="e">
        <f t="shared" si="16"/>
        <v>#VALUE!</v>
      </c>
      <c r="H237" t="s">
        <v>3268</v>
      </c>
      <c r="I237" t="s">
        <v>3207</v>
      </c>
    </row>
    <row r="238" spans="1:9" ht="16" customHeight="1" x14ac:dyDescent="0.2">
      <c r="A238" t="s">
        <v>2872</v>
      </c>
      <c r="B238" s="2" t="s">
        <v>3014</v>
      </c>
      <c r="C238" t="s">
        <v>3015</v>
      </c>
      <c r="D238" t="str">
        <f t="shared" si="13"/>
        <v>Jul 24, 2019</v>
      </c>
      <c r="E238" t="str">
        <f t="shared" si="14"/>
        <v>Jul 24, 2019</v>
      </c>
      <c r="F238" t="str">
        <f t="shared" si="15"/>
        <v>recruit@trued.co.kr</v>
      </c>
      <c r="G238" t="e">
        <f t="shared" si="16"/>
        <v>#VALUE!</v>
      </c>
      <c r="H238" t="s">
        <v>3268</v>
      </c>
      <c r="I238" t="s">
        <v>3207</v>
      </c>
    </row>
    <row r="239" spans="1:9" ht="16" customHeight="1" x14ac:dyDescent="0.2">
      <c r="A239" s="2" t="s">
        <v>3016</v>
      </c>
      <c r="B239" s="2" t="s">
        <v>3017</v>
      </c>
      <c r="C239" t="s">
        <v>3018</v>
      </c>
      <c r="D239" t="str">
        <f t="shared" si="13"/>
        <v>Jul 25, 2019</v>
      </c>
      <c r="E239" t="str">
        <f t="shared" si="14"/>
        <v>Jul 25, 2019</v>
      </c>
      <c r="F239" t="str">
        <f t="shared" si="15"/>
        <v>bcm.teacher.recruit@gmail.com</v>
      </c>
      <c r="G239" t="e">
        <f t="shared" si="16"/>
        <v>#VALUE!</v>
      </c>
      <c r="H239" t="s">
        <v>3279</v>
      </c>
      <c r="I239" t="s">
        <v>3206</v>
      </c>
    </row>
    <row r="240" spans="1:9" ht="16" customHeight="1" x14ac:dyDescent="0.2">
      <c r="A240" t="s">
        <v>2490</v>
      </c>
      <c r="B240" s="2" t="s">
        <v>3019</v>
      </c>
      <c r="C240" t="s">
        <v>3020</v>
      </c>
      <c r="D240" t="str">
        <f t="shared" si="13"/>
        <v>Jul 24, 2019 Start¬†Date:¬†September¬†2, 2019 Start¬†Date:¬†September¬†2, 2019 Start¬†Date:¬†September¬†2, 2019 Start¬†Date:¬†September¬†2, 2019 2, 2019 2, 2019</v>
      </c>
      <c r="E240" t="str">
        <f t="shared" si="14"/>
        <v>Jul 24, 2019</v>
      </c>
      <c r="F240" t="str">
        <f t="shared" si="15"/>
        <v>hrteam@spep.co.kr</v>
      </c>
      <c r="G240" t="e">
        <f t="shared" si="16"/>
        <v>#VALUE!</v>
      </c>
      <c r="H240" t="s">
        <v>1739</v>
      </c>
      <c r="I240" t="s">
        <v>3207</v>
      </c>
    </row>
    <row r="241" spans="1:9" ht="16" customHeight="1" x14ac:dyDescent="0.2">
      <c r="A241" t="s">
        <v>2495</v>
      </c>
      <c r="B241" s="2" t="s">
        <v>3021</v>
      </c>
      <c r="C241" t="s">
        <v>3022</v>
      </c>
      <c r="D241" t="str">
        <f t="shared" si="13"/>
        <v>Jul 26, 2019</v>
      </c>
      <c r="E241" t="str">
        <f t="shared" si="14"/>
        <v>Jul 26, 2019</v>
      </c>
      <c r="F241" t="str">
        <f t="shared" si="15"/>
        <v>hrd@osprep.com</v>
      </c>
      <c r="G241" t="e">
        <f t="shared" si="16"/>
        <v>#VALUE!</v>
      </c>
      <c r="H241" t="s">
        <v>1738</v>
      </c>
      <c r="I241" t="s">
        <v>3205</v>
      </c>
    </row>
    <row r="242" spans="1:9" ht="16" customHeight="1" x14ac:dyDescent="0.2">
      <c r="A242" t="s">
        <v>2505</v>
      </c>
      <c r="B242" s="2" t="s">
        <v>3023</v>
      </c>
      <c r="C242" t="s">
        <v>3024</v>
      </c>
      <c r="D242" t="str">
        <f t="shared" si="13"/>
        <v>Jul 23, 2019</v>
      </c>
      <c r="E242" t="str">
        <f t="shared" si="14"/>
        <v>Jul 23, 2019</v>
      </c>
      <c r="F242" t="str">
        <f t="shared" si="15"/>
        <v>kevn2@ybm.co.kr</v>
      </c>
      <c r="G242" t="e">
        <f t="shared" si="16"/>
        <v>#VALUE!</v>
      </c>
      <c r="H242" t="s">
        <v>3225</v>
      </c>
      <c r="I242" t="s">
        <v>3208</v>
      </c>
    </row>
    <row r="243" spans="1:9" ht="16" customHeight="1" x14ac:dyDescent="0.2">
      <c r="A243" t="s">
        <v>2509</v>
      </c>
      <c r="B243" s="2" t="s">
        <v>3023</v>
      </c>
      <c r="C243" t="s">
        <v>3025</v>
      </c>
      <c r="D243" t="str">
        <f t="shared" si="13"/>
        <v>Jul 23, 2019</v>
      </c>
      <c r="E243" t="str">
        <f t="shared" si="14"/>
        <v>Jul 23, 2019</v>
      </c>
      <c r="F243" t="str">
        <f t="shared" si="15"/>
        <v>union_lc@naver.com</v>
      </c>
      <c r="G243" t="e">
        <f t="shared" si="16"/>
        <v>#VALUE!</v>
      </c>
      <c r="H243" t="s">
        <v>1758</v>
      </c>
      <c r="I243" t="s">
        <v>3208</v>
      </c>
    </row>
    <row r="244" spans="1:9" ht="16" customHeight="1" x14ac:dyDescent="0.2">
      <c r="A244" t="s">
        <v>2509</v>
      </c>
      <c r="B244" s="2" t="s">
        <v>3023</v>
      </c>
      <c r="C244" t="s">
        <v>3026</v>
      </c>
      <c r="D244" t="str">
        <f t="shared" si="13"/>
        <v>Jul 23, 2019</v>
      </c>
      <c r="E244" t="str">
        <f t="shared" si="14"/>
        <v>Jul 23, 2019</v>
      </c>
      <c r="F244" t="str">
        <f t="shared" si="15"/>
        <v>union_lc@naver.com</v>
      </c>
      <c r="G244" t="e">
        <f t="shared" si="16"/>
        <v>#VALUE!</v>
      </c>
      <c r="H244" t="s">
        <v>1758</v>
      </c>
      <c r="I244" t="s">
        <v>3208</v>
      </c>
    </row>
    <row r="245" spans="1:9" ht="16" customHeight="1" x14ac:dyDescent="0.2">
      <c r="A245" t="s">
        <v>2713</v>
      </c>
      <c r="B245" s="2" t="s">
        <v>3023</v>
      </c>
      <c r="C245" t="s">
        <v>3027</v>
      </c>
      <c r="D245" t="str">
        <f t="shared" si="13"/>
        <v>Jul 23, 2019</v>
      </c>
      <c r="E245" t="str">
        <f t="shared" si="14"/>
        <v>Jul 23, 2019</v>
      </c>
      <c r="F245" t="str">
        <f t="shared" si="15"/>
        <v>kangb@korea.com</v>
      </c>
      <c r="G245" t="e">
        <f t="shared" si="16"/>
        <v>#VALUE!</v>
      </c>
      <c r="H245" t="s">
        <v>3250</v>
      </c>
      <c r="I245" t="s">
        <v>3208</v>
      </c>
    </row>
    <row r="246" spans="1:9" ht="16" customHeight="1" x14ac:dyDescent="0.2">
      <c r="A246" s="2" t="s">
        <v>3002</v>
      </c>
      <c r="B246" s="2" t="s">
        <v>3023</v>
      </c>
      <c r="C246" t="s">
        <v>3028</v>
      </c>
      <c r="D246" t="str">
        <f t="shared" si="13"/>
        <v>Jul 23, 2019</v>
      </c>
      <c r="E246" t="str">
        <f t="shared" si="14"/>
        <v>Jul 23, 2019</v>
      </c>
      <c r="F246" t="str">
        <f t="shared" si="15"/>
        <v>teaching@carrotglobal.com</v>
      </c>
      <c r="G246" t="e">
        <f t="shared" si="16"/>
        <v>#VALUE!</v>
      </c>
      <c r="H246" t="s">
        <v>1807</v>
      </c>
      <c r="I246" t="s">
        <v>3208</v>
      </c>
    </row>
    <row r="247" spans="1:9" ht="16" customHeight="1" x14ac:dyDescent="0.2">
      <c r="B247" s="2" t="s">
        <v>3029</v>
      </c>
      <c r="C247" t="s">
        <v>3030</v>
      </c>
      <c r="D247" t="str">
        <f t="shared" si="13"/>
        <v>Jul 24, 2019 Samsung Life Insurance (ÏÇºÏÑ±ÏÉùÎ™Ö at Ïö©Ïù∏ ÏÇºÏÑ±ÏÉùÎ™Ö Ìú¥Î®ºÏÑºÌÑ∞)
August 5,2019~August 16,2019/ 8hrs (Elem Eng-F6,F2,F4)
*accommodation &amp; meals provided* Samsung Life Insurance (ÏÇºÏÑ±ÏÉùÎ™Ö at Ïö©Ïù∏ ÏÇºÏÑ±ÏÉùÎ™Ö Ìú¥Î®ºÏÑºÌÑ∞)
August 5,2019~August 16,2019/ 8hrs (Elem Eng-F6,F2,F4)
*accommodation &amp; meals provided* August 5,2019~August 16,2019/ 8hrs (Elem Eng-F6,F2,F4)
*accommodation &amp; meals provided* August 5,2019~August 16,2019/ 8hrs (Elem Eng-F6,F2,F4)
*accommodation &amp; meals provided* August 5,2019~August 16,2019/ 8hrs (Elem Eng-F6,F2,F4)
*accommodation &amp; meals provided* Mon~Fri 12pm~8pm (Elem Eng-Kor)
Start:ASAP~ Dec 11,2019 Mon~Fri 12pm~8pm (Elem Eng-Kor)
Start:ASAP~ Dec 11,2019 Mon~Fri 12pm~8pm (Elem Eng-Kor)
Start:ASAP~ Dec 11,2019 Mon~Fri 12pm~8pm (Elem Eng-Kor)
Start:ASAP~ Dec 11,2019 Mon~Fri 12pm~8pm (Elem Eng-Kor)
Start:ASAP~ Dec 11,2019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*due date July 29,2019* *due date July 29,2019* *due date July 29,2019* *due date July 29,2019* *due date July 29,2019* Start:Aug 19,2019~Nov 1,2019 Start:Aug 19,2019~Nov 1,2019 Start:Aug 19,2019~Nov 1,2019 Start:Aug 19,2019~Nov 1,2019 Start:Aug 19,2019~Nov 1,2019 Start:Aug 5,2019~ Start:Aug 5,2019~ Start:Aug 5,2019~ Start:Aug 5,2019~ Start:Aug 5,2019~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v>
      </c>
      <c r="E247" t="str">
        <f t="shared" si="14"/>
        <v>Jul 24, 2019</v>
      </c>
      <c r="F247" t="e">
        <f t="shared" si="15"/>
        <v>#VALUE!</v>
      </c>
      <c r="G247" t="e">
        <f t="shared" si="16"/>
        <v>#VALUE!</v>
      </c>
      <c r="H247" t="e">
        <v>#VALUE!</v>
      </c>
      <c r="I247" t="s">
        <v>3207</v>
      </c>
    </row>
    <row r="248" spans="1:9" ht="16" customHeight="1" x14ac:dyDescent="0.2">
      <c r="A248" t="s">
        <v>2949</v>
      </c>
      <c r="B248" s="2" t="s">
        <v>3021</v>
      </c>
      <c r="C248" t="s">
        <v>3031</v>
      </c>
      <c r="D248" t="str">
        <f t="shared" si="13"/>
        <v>Jul 26, 2019</v>
      </c>
      <c r="E248" t="str">
        <f t="shared" si="14"/>
        <v>Jul 26, 2019</v>
      </c>
      <c r="F248" t="str">
        <f t="shared" si="15"/>
        <v>aie0422@naver.com</v>
      </c>
      <c r="G248" t="e">
        <f t="shared" si="16"/>
        <v>#VALUE!</v>
      </c>
      <c r="H248" t="s">
        <v>3274</v>
      </c>
      <c r="I248" t="s">
        <v>3205</v>
      </c>
    </row>
    <row r="249" spans="1:9" ht="16" customHeight="1" x14ac:dyDescent="0.2">
      <c r="A249" t="s">
        <v>2586</v>
      </c>
      <c r="B249" s="2" t="s">
        <v>3032</v>
      </c>
      <c r="C249" t="s">
        <v>3033</v>
      </c>
      <c r="D249" t="str">
        <f t="shared" si="13"/>
        <v>Sep 17, 2019 Map data ¬©2019 SK telecom</v>
      </c>
      <c r="E249" t="str">
        <f t="shared" si="14"/>
        <v>Sep 17, 2019</v>
      </c>
      <c r="F249" t="str">
        <f t="shared" si="15"/>
        <v>chomiel@in-touch.co.kr</v>
      </c>
      <c r="G249" t="e">
        <f t="shared" si="16"/>
        <v>#VALUE!</v>
      </c>
      <c r="H249" t="s">
        <v>3247</v>
      </c>
      <c r="I249" t="s">
        <v>3164</v>
      </c>
    </row>
    <row r="250" spans="1:9" ht="16" customHeight="1" x14ac:dyDescent="0.2">
      <c r="B250" s="2" t="s">
        <v>3034</v>
      </c>
      <c r="C250" t="s">
        <v>3035</v>
      </c>
      <c r="D250" t="str">
        <f t="shared" si="13"/>
        <v>Sep 16, 2019 Map data ¬©2019 SK telecom</v>
      </c>
      <c r="E250" t="str">
        <f t="shared" si="14"/>
        <v>Sep 16, 2019</v>
      </c>
      <c r="F250" t="e">
        <f t="shared" si="15"/>
        <v>#VALUE!</v>
      </c>
      <c r="G250" t="e">
        <f t="shared" si="16"/>
        <v>#VALUE!</v>
      </c>
      <c r="H250" t="e">
        <v>#VALUE!</v>
      </c>
      <c r="I250" t="s">
        <v>3165</v>
      </c>
    </row>
    <row r="251" spans="1:9" ht="16" customHeight="1" x14ac:dyDescent="0.2">
      <c r="A251" t="s">
        <v>2796</v>
      </c>
      <c r="B251" s="2" t="s">
        <v>3036</v>
      </c>
      <c r="C251" t="s">
        <v>3037</v>
      </c>
      <c r="D251" t="str">
        <f t="shared" si="13"/>
        <v>Jul 22, 2019 Map data ¬©2019 SK telecom</v>
      </c>
      <c r="E251" t="str">
        <f t="shared" si="14"/>
        <v>Jul 22, 2019</v>
      </c>
      <c r="F251" t="str">
        <f t="shared" si="15"/>
        <v>administration@wcacanada.com</v>
      </c>
      <c r="G251" t="e">
        <f t="shared" si="16"/>
        <v>#VALUE!</v>
      </c>
      <c r="H251" t="s">
        <v>2355</v>
      </c>
      <c r="I251" t="s">
        <v>3209</v>
      </c>
    </row>
    <row r="252" spans="1:9" ht="16" customHeight="1" x14ac:dyDescent="0.2">
      <c r="A252" t="s">
        <v>2500</v>
      </c>
      <c r="B252" s="2" t="s">
        <v>3038</v>
      </c>
      <c r="C252" t="s">
        <v>3039</v>
      </c>
      <c r="D252" t="str">
        <f t="shared" si="13"/>
        <v>Jul 22, 2019</v>
      </c>
      <c r="E252" t="str">
        <f t="shared" si="14"/>
        <v>Jul 22, 2019</v>
      </c>
      <c r="F252" t="str">
        <f t="shared" si="15"/>
        <v>mariakim@carrotglobal.com</v>
      </c>
      <c r="G252" t="e">
        <f t="shared" si="16"/>
        <v>#VALUE!</v>
      </c>
      <c r="H252" t="s">
        <v>3223</v>
      </c>
      <c r="I252" t="s">
        <v>3209</v>
      </c>
    </row>
    <row r="253" spans="1:9" ht="16" customHeight="1" x14ac:dyDescent="0.2">
      <c r="A253" t="s">
        <v>3040</v>
      </c>
      <c r="B253" s="2" t="s">
        <v>3041</v>
      </c>
      <c r="C253" t="s">
        <v>3042</v>
      </c>
      <c r="D253" t="str">
        <f t="shared" si="13"/>
        <v>Jul 21, 2019 Map data ¬©2019 SK telecom</v>
      </c>
      <c r="E253" t="str">
        <f t="shared" si="14"/>
        <v>Jul 21, 2019</v>
      </c>
      <c r="F253" t="str">
        <f t="shared" si="15"/>
        <v>gee_brown@hotmail.com</v>
      </c>
      <c r="G253" t="e">
        <f t="shared" si="16"/>
        <v>#VALUE!</v>
      </c>
      <c r="H253" t="s">
        <v>3280</v>
      </c>
      <c r="I253" t="s">
        <v>3210</v>
      </c>
    </row>
    <row r="254" spans="1:9" ht="16" customHeight="1" x14ac:dyDescent="0.2">
      <c r="A254" t="s">
        <v>3043</v>
      </c>
      <c r="B254" s="2" t="s">
        <v>3044</v>
      </c>
      <c r="C254" t="s">
        <v>3045</v>
      </c>
      <c r="D254" t="str">
        <f t="shared" si="13"/>
        <v>Jul 19, 2019</v>
      </c>
      <c r="E254" t="str">
        <f t="shared" si="14"/>
        <v>Jul 19, 2019</v>
      </c>
      <c r="F254" t="str">
        <f t="shared" si="15"/>
        <v>teaching@carrotglobal.com Email: teaching@carrotglobal.com</v>
      </c>
      <c r="G254" t="str">
        <f t="shared" si="16"/>
        <v xml:space="preserve">teaching@carrotglobal.com </v>
      </c>
      <c r="H254" t="s">
        <v>3281</v>
      </c>
      <c r="I254" t="s">
        <v>3211</v>
      </c>
    </row>
    <row r="255" spans="1:9" ht="16" customHeight="1" x14ac:dyDescent="0.2">
      <c r="A255" t="s">
        <v>2488</v>
      </c>
      <c r="B255" s="2" t="s">
        <v>3046</v>
      </c>
      <c r="C255" t="s">
        <v>3047</v>
      </c>
      <c r="D255" t="str">
        <f t="shared" si="13"/>
        <v>Jul 23, 2019 2019.08.26(Mon) - 2019.12.30(Mon) 2019.08.26(Mon) - 2019.12.30(Mon) 2019.08.26(Mon) - 2019.12.30(Mon) 2019.08.26(Mon) - 2019.12.30(Mon) 2019.08.26(Mon) - 2019.12.30(Mon) 2019.08.26(Mon) - 2019.12.30(Mon) Aug 2019 Aug 2019 Aug 2019 Aug 2019 Aug 2019 Aug 2019 Aug 2019 Aug 2019 Aug 2019 Aug 2019 Aug 2019 Aug 2019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255" t="str">
        <f t="shared" si="14"/>
        <v>Jul 23, 2019</v>
      </c>
      <c r="F255" t="str">
        <f t="shared" si="15"/>
        <v>virtedco@virtedco.com</v>
      </c>
      <c r="G255" t="e">
        <f t="shared" si="16"/>
        <v>#VALUE!</v>
      </c>
      <c r="H255" t="s">
        <v>2671</v>
      </c>
      <c r="I255" t="s">
        <v>3208</v>
      </c>
    </row>
    <row r="256" spans="1:9" ht="16" customHeight="1" x14ac:dyDescent="0.2">
      <c r="A256" t="s">
        <v>2490</v>
      </c>
      <c r="B256" s="2" t="s">
        <v>3048</v>
      </c>
      <c r="C256" t="s">
        <v>3049</v>
      </c>
      <c r="D256" t="str">
        <f t="shared" si="13"/>
        <v>Jul 26, 2019 Start¬†Date: August 12, 2019 Start¬†Date: August 12, 2019 Start¬†Date: September 2, 2019 Start¬†Date: September 2, 2019 2019 Start¬†Date: September 2, 2019 Start¬†Date: September 2, 2019 2, 2019</v>
      </c>
      <c r="E256" t="str">
        <f t="shared" si="14"/>
        <v>Jul 26, 2019</v>
      </c>
      <c r="F256" t="str">
        <f t="shared" si="15"/>
        <v>hrteam@spep.co.kr</v>
      </c>
      <c r="G256" t="e">
        <f t="shared" si="16"/>
        <v>#VALUE!</v>
      </c>
      <c r="H256" t="s">
        <v>1739</v>
      </c>
      <c r="I256" t="s">
        <v>3205</v>
      </c>
    </row>
    <row r="257" spans="1:9" ht="16" customHeight="1" x14ac:dyDescent="0.2">
      <c r="A257" t="s">
        <v>2490</v>
      </c>
      <c r="B257" s="2" t="s">
        <v>3050</v>
      </c>
      <c r="C257" t="s">
        <v>3051</v>
      </c>
      <c r="D257" t="str">
        <f t="shared" si="13"/>
        <v>Jul 19, 2019 Start¬†Date: July 2019 Start¬†Date: July 2019 Start¬†Date:¬†July 2019 Start¬†Date:¬†July 2019 July 2019 Start¬†Date: July 2019 Start¬†Date: July 2019 July 2019 Start¬†Date:¬†July 2019 Start¬†Date:¬†July 2019 July 2019 Start¬†Date: September 2019 Start¬†Date: September 2019 2019 Start¬†Date: September 2019 Start¬†Date: September 2019 2019 Start¬†Date: September 2 2019 Start¬†Date: September 2 2019</v>
      </c>
      <c r="E257" t="str">
        <f t="shared" si="14"/>
        <v>Jul 19, 2019</v>
      </c>
      <c r="F257" t="str">
        <f t="shared" si="15"/>
        <v>hrteam@spep.co.kr</v>
      </c>
      <c r="G257" t="e">
        <f t="shared" si="16"/>
        <v>#VALUE!</v>
      </c>
      <c r="H257" t="s">
        <v>1739</v>
      </c>
      <c r="I257" t="s">
        <v>3211</v>
      </c>
    </row>
    <row r="258" spans="1:9" ht="16" customHeight="1" x14ac:dyDescent="0.2">
      <c r="A258" t="s">
        <v>2505</v>
      </c>
      <c r="B258" s="2" t="s">
        <v>3044</v>
      </c>
      <c r="C258" t="s">
        <v>3052</v>
      </c>
      <c r="D258" t="str">
        <f t="shared" si="13"/>
        <v>Jul 19, 2019</v>
      </c>
      <c r="E258" t="str">
        <f t="shared" si="14"/>
        <v>Jul 19, 2019</v>
      </c>
      <c r="F258" t="str">
        <f t="shared" si="15"/>
        <v>kevn2@ybm.co.kr</v>
      </c>
      <c r="G258" t="e">
        <f t="shared" si="16"/>
        <v>#VALUE!</v>
      </c>
      <c r="H258" t="s">
        <v>3225</v>
      </c>
      <c r="I258" t="s">
        <v>3211</v>
      </c>
    </row>
    <row r="259" spans="1:9" ht="16" customHeight="1" x14ac:dyDescent="0.2">
      <c r="A259" t="s">
        <v>2495</v>
      </c>
      <c r="B259" s="2" t="s">
        <v>3053</v>
      </c>
      <c r="C259" t="s">
        <v>3054</v>
      </c>
      <c r="D259" t="str">
        <f t="shared" ref="D259:D311" si="17">RIGHT(B259,LEN(B259)-(4+FIND("2019",B259)))</f>
        <v>Jul 24, 2019</v>
      </c>
      <c r="E259" t="str">
        <f t="shared" ref="E259:E311" si="18">LEFT(D259,FIND("2019",D259)+3)</f>
        <v>Jul 24, 2019</v>
      </c>
      <c r="F259" t="str">
        <f t="shared" ref="F259:F311" si="19">RIGHT(A259,LEN(A259)-(FIND(": ",A259)+1))</f>
        <v>hrd@osprep.com</v>
      </c>
      <c r="G259" t="e">
        <f t="shared" si="16"/>
        <v>#VALUE!</v>
      </c>
      <c r="H259" t="s">
        <v>1738</v>
      </c>
      <c r="I259" t="s">
        <v>3207</v>
      </c>
    </row>
    <row r="260" spans="1:9" ht="16" customHeight="1" x14ac:dyDescent="0.2">
      <c r="A260" t="s">
        <v>2879</v>
      </c>
      <c r="B260" s="2" t="s">
        <v>3055</v>
      </c>
      <c r="C260" t="s">
        <v>3056</v>
      </c>
      <c r="D260" t="str">
        <f t="shared" si="17"/>
        <v>Jul 30, 2019</v>
      </c>
      <c r="E260" t="str">
        <f t="shared" si="18"/>
        <v>Jul 30, 2019</v>
      </c>
      <c r="F260" t="str">
        <f t="shared" si="19"/>
        <v>hr@gcsenglish.net</v>
      </c>
      <c r="G260" t="e">
        <f t="shared" si="16"/>
        <v>#VALUE!</v>
      </c>
      <c r="H260" t="s">
        <v>3269</v>
      </c>
      <c r="I260" t="s">
        <v>3203</v>
      </c>
    </row>
    <row r="261" spans="1:9" ht="16" customHeight="1" x14ac:dyDescent="0.2">
      <c r="B261" s="2" t="s">
        <v>3057</v>
      </c>
      <c r="C261" t="s">
        <v>3058</v>
      </c>
      <c r="D261" t="str">
        <f t="shared" si="17"/>
        <v>Jul 19, 2019 July 30,2019~ Aug 2,2019 &amp; Aug 5,2019~Aug 9,2019/9am~6pm July 30,2019~ Aug 2,2019 &amp; Aug 5,2019~Aug 9,2019/9am~6pm July 30,2019~ Aug 2,2019 &amp; Aug 5,2019~Aug 9,2019/9am~6pm July 30,2019~ Aug 2,2019 &amp; Aug 5,2019~Aug 9,2019/9am~6pm July 30,2019~ Aug 2,2019 &amp; Aug 5,2019~Aug 9,2019/9am~6pm Samsung Life Insurance (ÏÇºÏÑ±ÏÉùÎ™Ö at Ïö©Ïù∏ ÏÇºÏÑ±ÏÉùÎ™Ö Ìú¥Î®ºÏÑºÌÑ∞)
August 5,2019~August 16,2019/ 8hrs (Elem Eng-F6,F2,F4)
*accommodation &amp; meals provided* Samsung Life Insurance (ÏÇºÏÑ±ÏÉùÎ™Ö at Ïö©Ïù∏ ÏÇºÏÑ±ÏÉùÎ™Ö Ìú¥Î®ºÏÑºÌÑ∞)
August 5,2019~August 16,2019/ 8hrs (Elem Eng-F6,F2,F4)
*accommodation &amp; meals provided* August 5,2019~August 16,2019/ 8hrs (Elem Eng-F6,F2,F4)
*accommodation &amp; meals provided* August 5,2019~August 16,2019/ 8hrs (Elem Eng-F6,F2,F4)
*accommodation &amp; meals provided* August 5,2019~August 16,2019/ 8hrs (Elem Eng-F6,F2,F4)
*accommodation &amp; meals provided* Mon~Fri 12pm~8pm (Elem Eng-Kor)
Start:ASAP~ Dec 11,2019 Mon~Fri 12pm~8pm (Elem Eng-Kor)
Start:ASAP~ Dec 11,2019 Mon~Fri 12pm~8pm (Elem Eng-Kor)
Start:ASAP~ Dec 11,2019 Mon~Fri 12pm~8pm (Elem Eng-Kor)
Start:ASAP~ Dec 11,2019 Mon~Fri 12pm~8pm (Elem Eng-Kor)
Start:ASAP~ Dec 11,2019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*due date July 29,2019* *due date July 29,2019* *due date July 29,2019* *due date July 29,2019* *due date July 29,2019*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7.Noryangjin Stn,Seoul (line 9)(ÎÖ∏ÎüâÏßÑÏó≠)
Tue.Thu 6pm~7pm (Conv Eng-F6,F2)
Start:Aug,2019~ 7.Noryangjin Stn,Seoul (line 9)(ÎÖ∏ÎüâÏßÑÏó≠)
Tue.Thu 6pm~7pm (Conv Eng-F6,F2)
Start:Aug,2019~ Tue.Thu 6pm~7pm (Conv Eng-F6,F2)
Start:Aug,2019~ Tue.Thu 6pm~7pm (Conv Eng-F6,F2)
Start:Aug,2019~ Tue.Thu 6pm~7pm (Conv Eng-F6,F2)
Start:Aug,2019~ *due date July 26,2019* *due date July 26,2019* *due date July 26,2019* *due date July 26,2019* *due date July 26,2019* Start:Aug 19,2019~Nov 1,2019 Start:Aug 19,2019~Nov 1,2019 Start:Aug 19,2019~Nov 1,2019 Start:Aug 19,2019~Nov 1,2019 Start:Aug 19,2019~Nov 1,2019 Start:Aug 5,2019~ Start:Aug 5,2019~ Start:Aug 5,2019~ Start:Aug 5,2019~ Start:Aug 5,2019~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v>
      </c>
      <c r="E261" t="str">
        <f t="shared" si="18"/>
        <v>Jul 19, 2019</v>
      </c>
      <c r="F261" t="e">
        <f t="shared" si="19"/>
        <v>#VALUE!</v>
      </c>
      <c r="G261" t="e">
        <f t="shared" si="16"/>
        <v>#VALUE!</v>
      </c>
      <c r="H261" t="e">
        <v>#VALUE!</v>
      </c>
      <c r="I261" t="s">
        <v>3211</v>
      </c>
    </row>
    <row r="262" spans="1:9" ht="16" customHeight="1" x14ac:dyDescent="0.2">
      <c r="A262" t="s">
        <v>2504</v>
      </c>
      <c r="B262" s="2" t="s">
        <v>3021</v>
      </c>
      <c r="C262" t="s">
        <v>3059</v>
      </c>
      <c r="D262" t="str">
        <f t="shared" si="17"/>
        <v>Jul 26, 2019</v>
      </c>
      <c r="E262" t="str">
        <f t="shared" si="18"/>
        <v>Jul 26, 2019</v>
      </c>
      <c r="F262" t="str">
        <f t="shared" si="19"/>
        <v>infoeslagent@gmail.com</v>
      </c>
      <c r="G262" t="e">
        <f t="shared" si="16"/>
        <v>#VALUE!</v>
      </c>
      <c r="H262" t="s">
        <v>3224</v>
      </c>
      <c r="I262" t="s">
        <v>3205</v>
      </c>
    </row>
    <row r="263" spans="1:9" ht="16" customHeight="1" x14ac:dyDescent="0.2">
      <c r="A263" t="s">
        <v>3060</v>
      </c>
      <c r="B263" s="2" t="s">
        <v>3061</v>
      </c>
      <c r="C263" t="s">
        <v>3062</v>
      </c>
      <c r="D263" t="str">
        <f t="shared" si="17"/>
        <v>Jul 18, 2019</v>
      </c>
      <c r="E263" t="str">
        <f t="shared" si="18"/>
        <v>Jul 18, 2019</v>
      </c>
      <c r="F263" t="str">
        <f t="shared" si="19"/>
        <v>michael@thinkeng.co</v>
      </c>
      <c r="G263" t="e">
        <f t="shared" si="16"/>
        <v>#VALUE!</v>
      </c>
      <c r="H263" t="s">
        <v>3282</v>
      </c>
      <c r="I263" t="s">
        <v>3212</v>
      </c>
    </row>
    <row r="264" spans="1:9" ht="16" customHeight="1" x14ac:dyDescent="0.2">
      <c r="A264" t="s">
        <v>2557</v>
      </c>
      <c r="B264" s="2" t="s">
        <v>3063</v>
      </c>
      <c r="C264" t="s">
        <v>3064</v>
      </c>
      <c r="D264" t="str">
        <f t="shared" si="17"/>
        <v>Jul 18, 2019 1) Starting Date: August 5th (Monday), 2019 1) Starting Date: August 5th (Monday), 2019 1) Starting Date: August 5th (Monday), 2019 1) Starting Date: August 5th (Monday), 2019 1) Starting Date: August 5th (Monday), 2019 1) Starting Date: August 5th (Monday), 2019 1)¬†Starting Date: July 22nd (Monday), 2019 1)¬†Starting Date: July 22nd (Monday), 2019 1)¬†Starting Date: July 22nd (Monday), 2019 1)¬†Starting Date: July 22nd (Monday), 2019 1)¬†Starting Date: July 22nd (Monday), 2019 1)¬†Starting Date: July 22nd (Monday),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1)¬†Starting Date: August 5th (Monday), 2019 1)¬†Starting Date: August 5th (Monday), 2019 1)¬†Starting Date: August 5th (Monday), 2019 1)¬†Starting Date: August 5th (Monday), 2019 1)¬†Starting Date: August 5th (Monday), 2019 1)¬†Starting Date: August 5th (Monday), 2019 1) Starting Date: August 13th¬†(Monday), 2019 1) Starting Date: August 13th¬†(Monday), 2019 1) Starting Date: August 13th¬†(Monday), 2019 1) Starting Date: August 13th¬†(Monday), 2019 1) Starting Date: August 13th¬†(Monday), 2019 1) Starting Date: August 13th¬†(Monday),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13th¬†(Monday), 2019 1) Starting Date: August 13th¬†(Monday), 2019 1) Starting Date: August 13th¬†(Monday), 2019 1) Starting Date: August 13th¬†(Monday), 2019 1) Starting Date: August 13th¬†(Monday), 2019 1) Starting Date: August 13th¬†(Monday), 2019</v>
      </c>
      <c r="E264" t="str">
        <f t="shared" si="18"/>
        <v>Jul 18, 2019</v>
      </c>
      <c r="F264" t="str">
        <f t="shared" si="19"/>
        <v>honeybizkr@gmail.com Email: honeybizkr@gmail.com</v>
      </c>
      <c r="G264" t="str">
        <f t="shared" si="16"/>
        <v xml:space="preserve">honeybizkr@gmail.com </v>
      </c>
      <c r="H264" t="s">
        <v>3291</v>
      </c>
      <c r="I264" t="s">
        <v>3212</v>
      </c>
    </row>
    <row r="265" spans="1:9" ht="16" customHeight="1" x14ac:dyDescent="0.2">
      <c r="B265" s="2" t="s">
        <v>3065</v>
      </c>
      <c r="C265" t="s">
        <v>3066</v>
      </c>
      <c r="D265" t="str">
        <f t="shared" si="17"/>
        <v>Jul 18, 2019 July 30,2019~ Aug 2,2019 &amp; Aug 5,2019~Aug 9,2019/9am~6pm July 30,2019~ Aug 2,2019 &amp; Aug 5,2019~Aug 9,2019/9am~6pm July 30,2019~ Aug 2,2019 &amp; Aug 5,2019~Aug 9,2019/9am~6pm July 30,2019~ Aug 2,2019 &amp; Aug 5,2019~Aug 9,2019/9am~6pm July 30,2019~ Aug 2,2019 &amp; Aug 5,2019~Aug 9,2019/9am~6pm Samsung Life Insurance (ÏÇºÏÑ±ÏÉùÎ™Ö at Ïö©Ïù∏ ÏÇºÏÑ±ÏÉùÎ™Ö Ìú¥Î®ºÏÑºÌÑ∞)
August 5,2019~August 16,2019/ 8hrs (Elem Eng-F6,F2)
*accommodation &amp; meals provided* Samsung Life Insurance (ÏÇºÏÑ±ÏÉùÎ™Ö at Ïö©Ïù∏ ÏÇºÏÑ±ÏÉùÎ™Ö Ìú¥Î®ºÏÑºÌÑ∞)
August 5,2019~August 16,2019/ 8hrs (Elem Eng-F6,F2)
*accommodation &amp; meals provided* August 5,2019~August 16,2019/ 8hrs (Elem Eng-F6,F2)
*accommodation &amp; meals provided* August 5,2019~August 16,2019/ 8hrs (Elem Eng-F6,F2)
*accommodation &amp; meals provided* August 5,2019~August 16,2019/ 8hrs (Elem Eng-F6,F2)
*accommodation &amp; meals provided* Mon~Fri 12pm~8pm (Elem Eng-Kor)
Start:ASAP~ Dec 11,2019 Mon~Fri 12pm~8pm (Elem Eng-Kor)
Start:ASAP~ Dec 11,2019 Mon~Fri 12pm~8pm (Elem Eng-Kor)
Start:ASAP~ Dec 11,2019 Mon~Fri 12pm~8pm (Elem Eng-Kor)
Start:ASAP~ Dec 11,2019 Mon~Fri 12pm~8pm (Elem Eng-Kor)
Start:ASAP~ Dec 11,2019 Start:Aug 19,2019~Nov 1,2019 Start:Aug 19,2019~Nov 1,2019 Start:Aug 19,2019~Nov 1,2019 Start:Aug 19,2019~Nov 1,2019 Start:Aug 19,2019~Nov 1,2019 Start:Aug 5,2019~ Start:Aug 5,2019~ Start:Aug 5,2019~ Start:Aug 5,2019~ Start:Aug 5,2019~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v>
      </c>
      <c r="E265" t="str">
        <f t="shared" si="18"/>
        <v>Jul 18, 2019</v>
      </c>
      <c r="F265" t="e">
        <f t="shared" si="19"/>
        <v>#VALUE!</v>
      </c>
      <c r="G265" t="e">
        <f t="shared" ref="G265:G311" si="20">LEFT(F265,FIND(" ",F265))</f>
        <v>#VALUE!</v>
      </c>
      <c r="H265" t="e">
        <v>#VALUE!</v>
      </c>
      <c r="I265" t="s">
        <v>3212</v>
      </c>
    </row>
    <row r="266" spans="1:9" ht="16" customHeight="1" x14ac:dyDescent="0.2">
      <c r="A266" t="s">
        <v>3067</v>
      </c>
      <c r="B266" s="2" t="s">
        <v>3068</v>
      </c>
      <c r="C266" t="s">
        <v>3069</v>
      </c>
      <c r="D266" t="str">
        <f t="shared" si="17"/>
        <v>Jul 17, 2019</v>
      </c>
      <c r="E266" t="str">
        <f t="shared" si="18"/>
        <v>Jul 17, 2019</v>
      </c>
      <c r="F266" t="str">
        <f t="shared" si="19"/>
        <v>sharon.kang@brentoxphone.com</v>
      </c>
      <c r="G266" t="e">
        <f t="shared" si="20"/>
        <v>#VALUE!</v>
      </c>
      <c r="H266" t="s">
        <v>3283</v>
      </c>
      <c r="I266" t="s">
        <v>3213</v>
      </c>
    </row>
    <row r="267" spans="1:9" ht="16" customHeight="1" x14ac:dyDescent="0.2">
      <c r="A267" t="s">
        <v>2724</v>
      </c>
      <c r="B267" s="2" t="s">
        <v>3070</v>
      </c>
      <c r="C267" t="s">
        <v>3071</v>
      </c>
      <c r="D267" t="str">
        <f t="shared" si="17"/>
        <v>Jul 17, 2019 NOW HIRING FOR AUGUST 2019 NOW HIRING FOR AUGUST 2019 NOW HIRING FOR AUGUST 2019</v>
      </c>
      <c r="E267" t="str">
        <f t="shared" si="18"/>
        <v>Jul 17, 2019</v>
      </c>
      <c r="F267" t="str">
        <f t="shared" si="19"/>
        <v>job@chungdahm.com</v>
      </c>
      <c r="G267" t="e">
        <f t="shared" si="20"/>
        <v>#VALUE!</v>
      </c>
      <c r="H267" t="s">
        <v>1727</v>
      </c>
      <c r="I267" t="s">
        <v>3213</v>
      </c>
    </row>
    <row r="268" spans="1:9" ht="16" customHeight="1" x14ac:dyDescent="0.2">
      <c r="A268" t="s">
        <v>2490</v>
      </c>
      <c r="B268" s="2" t="s">
        <v>3072</v>
      </c>
      <c r="C268" t="s">
        <v>3073</v>
      </c>
      <c r="D268" t="str">
        <f t="shared" si="17"/>
        <v>Jul 19, 2019 Start Date: July ~ September 2019 / Negotiable Start Date: July ~ September 2019 / Negotiable 2019 / Negotiable</v>
      </c>
      <c r="E268" t="str">
        <f t="shared" si="18"/>
        <v>Jul 19, 2019</v>
      </c>
      <c r="F268" t="str">
        <f t="shared" si="19"/>
        <v>hrteam@spep.co.kr</v>
      </c>
      <c r="G268" t="e">
        <f t="shared" si="20"/>
        <v>#VALUE!</v>
      </c>
      <c r="H268" t="s">
        <v>1739</v>
      </c>
      <c r="I268" t="s">
        <v>3211</v>
      </c>
    </row>
    <row r="269" spans="1:9" ht="16" customHeight="1" x14ac:dyDescent="0.2">
      <c r="A269" t="s">
        <v>2495</v>
      </c>
      <c r="B269" s="2" t="s">
        <v>3074</v>
      </c>
      <c r="C269" t="s">
        <v>3075</v>
      </c>
      <c r="D269" t="str">
        <f t="shared" si="17"/>
        <v>Jul 19, 2019</v>
      </c>
      <c r="E269" t="str">
        <f t="shared" si="18"/>
        <v>Jul 19, 2019</v>
      </c>
      <c r="F269" t="str">
        <f t="shared" si="19"/>
        <v>hrd@osprep.com</v>
      </c>
      <c r="G269" t="e">
        <f t="shared" si="20"/>
        <v>#VALUE!</v>
      </c>
      <c r="H269" t="s">
        <v>1738</v>
      </c>
      <c r="I269" t="s">
        <v>3211</v>
      </c>
    </row>
    <row r="270" spans="1:9" ht="16" customHeight="1" x14ac:dyDescent="0.2">
      <c r="B270" s="2" t="s">
        <v>2992</v>
      </c>
      <c r="C270" t="s">
        <v>3076</v>
      </c>
      <c r="D270" t="str">
        <f t="shared" si="17"/>
        <v>Jul 31, 2019</v>
      </c>
      <c r="E270" t="str">
        <f t="shared" si="18"/>
        <v>Jul 31, 2019</v>
      </c>
      <c r="F270" t="e">
        <f t="shared" si="19"/>
        <v>#VALUE!</v>
      </c>
      <c r="G270" t="e">
        <f t="shared" si="20"/>
        <v>#VALUE!</v>
      </c>
      <c r="H270" t="e">
        <v>#VALUE!</v>
      </c>
      <c r="I270" t="s">
        <v>3202</v>
      </c>
    </row>
    <row r="271" spans="1:9" ht="16" customHeight="1" x14ac:dyDescent="0.2">
      <c r="A271" t="s">
        <v>3077</v>
      </c>
      <c r="B271" s="2" t="s">
        <v>3068</v>
      </c>
      <c r="C271" t="s">
        <v>3078</v>
      </c>
      <c r="D271" t="str">
        <f t="shared" si="17"/>
        <v>Jul 17, 2019</v>
      </c>
      <c r="E271" t="str">
        <f t="shared" si="18"/>
        <v>Jul 17, 2019</v>
      </c>
      <c r="F271" t="str">
        <f t="shared" si="19"/>
        <v>bcm.teacher.recruit@gmail.com</v>
      </c>
      <c r="G271" t="e">
        <f t="shared" si="20"/>
        <v>#VALUE!</v>
      </c>
      <c r="H271" t="s">
        <v>3279</v>
      </c>
      <c r="I271" t="s">
        <v>3213</v>
      </c>
    </row>
    <row r="272" spans="1:9" ht="16" customHeight="1" x14ac:dyDescent="0.2">
      <c r="A272" t="s">
        <v>2582</v>
      </c>
      <c r="B272" s="2" t="s">
        <v>3079</v>
      </c>
      <c r="C272" t="s">
        <v>3080</v>
      </c>
      <c r="D272" t="str">
        <f t="shared" si="17"/>
        <v>Jul 17, 2019 August ¬†1st or August 19, 2019
Working Hours: Map data ¬©2019 SK telecom</v>
      </c>
      <c r="E272" t="str">
        <f t="shared" si="18"/>
        <v>Jul 17, 2019</v>
      </c>
      <c r="F272" t="str">
        <f t="shared" si="19"/>
        <v>jelitewt676@gmail.com</v>
      </c>
      <c r="G272" t="e">
        <f t="shared" si="20"/>
        <v>#VALUE!</v>
      </c>
      <c r="H272" t="s">
        <v>1768</v>
      </c>
      <c r="I272" t="s">
        <v>3213</v>
      </c>
    </row>
    <row r="273" spans="1:9" ht="16" customHeight="1" x14ac:dyDescent="0.2">
      <c r="A273" t="s">
        <v>2862</v>
      </c>
      <c r="B273" s="2" t="s">
        <v>3081</v>
      </c>
      <c r="C273" t="s">
        <v>3082</v>
      </c>
      <c r="D273" t="str">
        <f t="shared" si="17"/>
        <v>Aug 13, 2019 Map data ¬©2019 SK telecom</v>
      </c>
      <c r="E273" t="str">
        <f t="shared" si="18"/>
        <v>Aug 13, 2019</v>
      </c>
      <c r="F273" t="str">
        <f t="shared" si="19"/>
        <v>vipasion12@naver.com</v>
      </c>
      <c r="G273" t="e">
        <f t="shared" si="20"/>
        <v>#VALUE!</v>
      </c>
      <c r="H273" t="s">
        <v>3265</v>
      </c>
      <c r="I273" t="s">
        <v>3193</v>
      </c>
    </row>
    <row r="274" spans="1:9" ht="16" customHeight="1" x14ac:dyDescent="0.2">
      <c r="A274" t="s">
        <v>3083</v>
      </c>
      <c r="B274" s="2" t="s">
        <v>3084</v>
      </c>
      <c r="C274" t="s">
        <v>3085</v>
      </c>
      <c r="D274" t="str">
        <f t="shared" si="17"/>
        <v>Jul 16, 2019</v>
      </c>
      <c r="E274" t="str">
        <f t="shared" si="18"/>
        <v>Jul 16, 2019</v>
      </c>
      <c r="F274" t="str">
        <f t="shared" si="19"/>
        <v>yj.chung.80@gmail.com</v>
      </c>
      <c r="G274" t="e">
        <f t="shared" si="20"/>
        <v>#VALUE!</v>
      </c>
      <c r="H274" t="s">
        <v>1728</v>
      </c>
      <c r="I274" t="s">
        <v>3214</v>
      </c>
    </row>
    <row r="275" spans="1:9" ht="16" customHeight="1" x14ac:dyDescent="0.2">
      <c r="B275" s="2" t="s">
        <v>3086</v>
      </c>
      <c r="C275" t="s">
        <v>3087</v>
      </c>
      <c r="D275" t="str">
        <f t="shared" si="17"/>
        <v>Jul 16, 2019 July 30,2019~ Aug 2,2019 &amp; Aug 5,2019~Aug 9,2019/9am~6pm July 30,2019~ Aug 2,2019 &amp; Aug 5,2019~Aug 9,2019/9am~6pm July 30,2019~ Aug 2,2019 &amp; Aug 5,2019~Aug 9,2019/9am~6pm July 30,2019~ Aug 2,2019 &amp; Aug 5,2019~Aug 9,2019/9am~6pm July 30,2019~ Aug 2,2019 &amp; Aug 5,2019~Aug 9,2019/9am~6pm Samsung Life Insurance (ÏÇºÏÑ±ÏÉùÎ™Ö at Ïö©Ïù∏ ÏÇºÏÑ±ÏÉùÎ™Ö Ìú¥Î®ºÏÑºÌÑ∞)
August 5,2019~August 16,2019/ 8hrs (Elem Eng-F6,F2)
*accommodation &amp; meals provided* Samsung Life Insurance (ÏÇºÏÑ±ÏÉùÎ™Ö at Ïö©Ïù∏ ÏÇºÏÑ±ÏÉùÎ™Ö Ìú¥Î®ºÏÑºÌÑ∞)
August 5,2019~August 16,2019/ 8hrs (Elem Eng-F6,F2)
*accommodation &amp; meals provided* August 5,2019~August 16,2019/ 8hrs (Elem Eng-F6,F2)
*accommodation &amp; meals provided* August 5,2019~August 16,2019/ 8hrs (Elem Eng-F6,F2)
*accommodation &amp; meals provided* August 5,2019~August 16,2019/ 8hrs (Elem Eng-F6,F2)
*accommodation &amp; meals provided* Mon~Fri 12pm~8pm (Elem Eng-Kor)
Start:ASAP~ Dec 11,2019 Mon~Fri 12pm~8pm (Elem Eng-Kor)
Start:ASAP~ Dec 11,2019 Mon~Fri 12pm~8pm (Elem Eng-Kor)
Start:ASAP~ Dec 11,2019 Mon~Fri 12pm~8pm (Elem Eng-Kor)
Start:ASAP~ Dec 11,2019 Mon~Fri 12pm~8pm (Elem Eng-Kor)
Start:ASAP~ Dec 11,2019 Start:Aug 19,2019~Nov 1,2019 Start:Aug 19,2019~Nov 1,2019 Start:Aug 19,2019~Nov 1,2019 Start:Aug 19,2019~Nov 1,2019 Start:Aug 19,2019~Nov 1,2019 Start:Aug 5,2019~ Start:Aug 5,2019~ Start:Aug 5,2019~ Start:Aug 5,2019~ Start:Aug 5,2019~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Tue.Wed.Thu.Fri 9am~10am (Conv Eng-F6,F2)
Start:Aug 20,2019~Nov 29,2019 Tue.Wed.Thu.Fri 9am~10am (Conv Eng-F6,F2)
Start:Aug 20,2019~Nov 29,2019 Tue.Wed.Thu.Fri 9am~10am (Conv Eng-F6,F2)
Start:Aug 20,2019~Nov 29,2019 Tue.Wed.Thu.Fri 9am~10am (Conv Eng-F6,F2)
Start:Aug 20,2019~Nov 29,2019 Tue.Wed.Thu.Fri 9am~10am (Conv Eng-F6,F2)
Start:Aug 20,2019~Nov 29,2019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v>
      </c>
      <c r="E275" t="str">
        <f t="shared" si="18"/>
        <v>Jul 16, 2019</v>
      </c>
      <c r="F275" t="e">
        <f t="shared" si="19"/>
        <v>#VALUE!</v>
      </c>
      <c r="G275" t="e">
        <f t="shared" si="20"/>
        <v>#VALUE!</v>
      </c>
      <c r="H275" t="e">
        <v>#VALUE!</v>
      </c>
      <c r="I275" t="s">
        <v>3214</v>
      </c>
    </row>
    <row r="276" spans="1:9" ht="16" customHeight="1" x14ac:dyDescent="0.2">
      <c r="A276" t="s">
        <v>2509</v>
      </c>
      <c r="B276" s="2" t="s">
        <v>3084</v>
      </c>
      <c r="C276" t="s">
        <v>3088</v>
      </c>
      <c r="D276" t="str">
        <f t="shared" si="17"/>
        <v>Jul 16, 2019</v>
      </c>
      <c r="E276" t="str">
        <f t="shared" si="18"/>
        <v>Jul 16, 2019</v>
      </c>
      <c r="F276" t="str">
        <f t="shared" si="19"/>
        <v>union_lc@naver.com</v>
      </c>
      <c r="G276" t="e">
        <f t="shared" si="20"/>
        <v>#VALUE!</v>
      </c>
      <c r="H276" t="s">
        <v>1758</v>
      </c>
      <c r="I276" t="s">
        <v>3214</v>
      </c>
    </row>
    <row r="277" spans="1:9" ht="16" customHeight="1" x14ac:dyDescent="0.2">
      <c r="A277" t="s">
        <v>2493</v>
      </c>
      <c r="B277" s="2" t="s">
        <v>3084</v>
      </c>
      <c r="C277" t="s">
        <v>3089</v>
      </c>
      <c r="D277" t="str">
        <f t="shared" si="17"/>
        <v>Jul 16, 2019</v>
      </c>
      <c r="E277" t="str">
        <f t="shared" si="18"/>
        <v>Jul 16, 2019</v>
      </c>
      <c r="F277" t="str">
        <f t="shared" si="19"/>
        <v>teo@koreapolyschool.com</v>
      </c>
      <c r="G277" t="e">
        <f t="shared" si="20"/>
        <v>#VALUE!</v>
      </c>
      <c r="H277" t="s">
        <v>1770</v>
      </c>
      <c r="I277" t="s">
        <v>3214</v>
      </c>
    </row>
    <row r="278" spans="1:9" ht="16" customHeight="1" x14ac:dyDescent="0.2">
      <c r="A278" t="s">
        <v>3090</v>
      </c>
      <c r="B278" s="2" t="s">
        <v>3084</v>
      </c>
      <c r="C278" t="s">
        <v>3091</v>
      </c>
      <c r="D278" t="str">
        <f t="shared" si="17"/>
        <v>Jul 16, 2019</v>
      </c>
      <c r="E278" t="str">
        <f t="shared" si="18"/>
        <v>Jul 16, 2019</v>
      </c>
      <c r="F278" t="str">
        <f t="shared" si="19"/>
        <v>teaching@carrotglobal.com</v>
      </c>
      <c r="G278" t="e">
        <f t="shared" si="20"/>
        <v>#VALUE!</v>
      </c>
      <c r="H278" t="s">
        <v>1807</v>
      </c>
      <c r="I278" t="s">
        <v>3214</v>
      </c>
    </row>
    <row r="279" spans="1:9" ht="16" customHeight="1" x14ac:dyDescent="0.2">
      <c r="B279" s="2" t="s">
        <v>3092</v>
      </c>
      <c r="C279" t="s">
        <v>3093</v>
      </c>
      <c r="D279" t="str">
        <f t="shared" si="17"/>
        <v>Jul 15, 2019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Samsung Life Insurance (ÏÇºÏÑ±ÏÉùÎ™Ö)/Bojeong Stn(Î≥¥Ï†ïÏó≠)
August 5,2019~August 16,2019/ 8hrs (Elem Eng-F6,F2)
*accommodation &amp; meals provided* Samsung Life Insurance (ÏÇºÏÑ±ÏÉùÎ™Ö)/Bojeong Stn(Î≥¥Ï†ïÏó≠)
August 5,2019~August 16,2019/ 8hrs (Elem Eng-F6,F2)
*accommodation &amp; meals provided* August 5,2019~August 16,2019/ 8hrs (Elem Eng-F6,F2)
*accommodation &amp; meals provided* August 5,2019~August 16,2019/ 8hrs (Elem Eng-F6,F2)
*accommodation &amp; meals provided* August 5,2019~August 16,2019/ 8hrs (Elem Eng-F6,F2)
*accommodation &amp; meals provided* Mon~Fri 12pm~8pm (Elem Eng-Kor)
Start:ASAP~ Dec 11,2019 Mon~Fri 12pm~8pm (Elem Eng-Kor)
Start:ASAP~ Dec 11,2019 Mon~Fri 12pm~8pm (Elem Eng-Kor)
Start:ASAP~ Dec 11,2019 Mon~Fri 12pm~8pm (Elem Eng-Kor)
Start:ASAP~ Dec 11,2019 Mon~Fri 12pm~8pm (Elem Eng-Kor)
Start:ASAP~ Dec 11,2019 Start:Aug 19,2019~Nov 1,2019 Start:Aug 19,2019~Nov 1,2019 Start:Aug 19,2019~Nov 1,2019 Start:Aug 19,2019~Nov 1,2019 Start:Aug 19,2019~Nov 1,2019 A.Mon,Wed 12pm~1pm (Conv Eng-F4,Kor)
B.Tue.Thu 12pm~1pm (Conv CHINESE-F4,Kor)
Start:July 24,2019~Oct 14,2019 (ENG) A.Mon,Wed 12pm~1pm (Conv Eng-F4,Kor)
B.Tue.Thu 12pm~1pm (Conv CHINESE-F4,Kor)
Start:July 24,2019~Oct 14,2019 (ENG) A.Mon,Wed 12pm~1pm (Conv Eng-F4,Kor)
B.Tue.Thu 12pm~1pm (Conv CHINESE-F4,Kor)
Start:July 24,2019~Oct 14,2019 (ENG) A.Mon,Wed 12pm~1pm (Conv Eng-F4,Kor)
B.Tue.Thu 12pm~1pm (Conv CHINESE-F4,Kor)
Start:July 24,2019~Oct 14,2019 (ENG) A.Mon,Wed 12pm~1pm (Conv Eng-F4,Kor)
B.Tue.Thu 12pm~1pm (Conv CHINESE-F4,Kor)
Start:July 24,2019~Oct 14,2019 (ENG) Start:July 23,2019~Oct 22,2019 (CHINESE) Start:July 23,2019~Oct 22,2019 (CHINESE) Start:July 23,2019~Oct 22,2019 (CHINESE) Start:July 23,2019~Oct 22,2019 (CHINESE) Start:July 23,2019~Oct 22,2019 (CHINESE) Start:Aug 5,2019~ Start:Aug 5,2019~ Start:Aug 5,2019~ Start:Aug 5,2019~ Start:Aug 5,2019~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Tue.Wed.Thu.Fri 9am~10am (Conv Eng-F6,F2)
Start:Aug 20,2019~Nov 29,2019 Tue.Wed.Thu.Fri 9am~10am (Conv Eng-F6,F2)
Start:Aug 20,2019~Nov 29,2019 Tue.Wed.Thu.Fri 9am~10am (Conv Eng-F6,F2)
Start:Aug 20,2019~Nov 29,2019 Tue.Wed.Thu.Fri 9am~10am (Conv Eng-F6,F2)
Start:Aug 20,2019~Nov 29,2019 Tue.Wed.Thu.Fri 9am~10am (Conv Eng-F6,F2)
Start:Aug 20,2019~Nov 29,2019 13.Busan (Î∂ÄÏÇ∞)
Mon,Wed,Fri (biweekly Friday)(8am~9am)(Conv Eng-F6,F2)
Start:July 1,2019~ 13.Busan (Î∂ÄÏÇ∞)
Mon,Wed,Fri (biweekly Friday)(8am~9am)(Conv Eng-F6,F2)
Start:July 1,2019~ Mon,Wed,Fri (biweekly Friday)(8am~9am)(Conv Eng-F6,F2)
Start:July 1,2019~ Mon,Wed,Fri (biweekly Friday)(8am~9am)(Conv Eng-F6,F2)
Start:July 1,2019~ Mon,Wed,Fri (biweekly Friday)(8am~9am)(Conv Eng-F6,F2)
Start:July 1,2019~ Start:July,2019~ Start:July,2019~ Start:July,2019~ Start:July,2019~ Start:July,2019~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v>
      </c>
      <c r="E279" t="str">
        <f t="shared" si="18"/>
        <v>Jul 15, 2019</v>
      </c>
      <c r="F279" t="e">
        <f t="shared" si="19"/>
        <v>#VALUE!</v>
      </c>
      <c r="G279" t="e">
        <f t="shared" si="20"/>
        <v>#VALUE!</v>
      </c>
      <c r="H279" t="e">
        <v>#VALUE!</v>
      </c>
      <c r="I279" t="s">
        <v>3215</v>
      </c>
    </row>
    <row r="280" spans="1:9" ht="16" customHeight="1" x14ac:dyDescent="0.2">
      <c r="A280" t="s">
        <v>2510</v>
      </c>
      <c r="B280" s="2" t="s">
        <v>2537</v>
      </c>
      <c r="C280" t="s">
        <v>3094</v>
      </c>
      <c r="D280" t="str">
        <f t="shared" si="17"/>
        <v>Sep 30, 2019 Map data ¬©2019 SK telecom</v>
      </c>
      <c r="E280" t="str">
        <f t="shared" si="18"/>
        <v>Sep 30, 2019</v>
      </c>
      <c r="F280" t="str">
        <f t="shared" si="19"/>
        <v>pne.english@gmail.com</v>
      </c>
      <c r="G280" t="e">
        <f t="shared" si="20"/>
        <v>#VALUE!</v>
      </c>
      <c r="H280" t="s">
        <v>3227</v>
      </c>
      <c r="I280" t="s">
        <v>3155</v>
      </c>
    </row>
    <row r="281" spans="1:9" ht="16" customHeight="1" x14ac:dyDescent="0.2">
      <c r="A281" t="s">
        <v>3095</v>
      </c>
      <c r="B281" s="2" t="s">
        <v>3096</v>
      </c>
      <c r="C281" t="s">
        <v>3097</v>
      </c>
      <c r="D281" t="str">
        <f t="shared" si="17"/>
        <v>Jul 14, 2019 Map data ¬©2019 SK telecom</v>
      </c>
      <c r="E281" t="str">
        <f t="shared" si="18"/>
        <v>Jul 14, 2019</v>
      </c>
      <c r="F281" t="str">
        <f t="shared" si="19"/>
        <v>mapojungchul@gmail.com</v>
      </c>
      <c r="G281" t="e">
        <f t="shared" si="20"/>
        <v>#VALUE!</v>
      </c>
      <c r="H281" t="s">
        <v>2372</v>
      </c>
      <c r="I281" t="s">
        <v>3216</v>
      </c>
    </row>
    <row r="282" spans="1:9" ht="16" customHeight="1" x14ac:dyDescent="0.2">
      <c r="A282" t="s">
        <v>2872</v>
      </c>
      <c r="B282" s="2" t="s">
        <v>3074</v>
      </c>
      <c r="C282" t="s">
        <v>3098</v>
      </c>
      <c r="D282" t="str">
        <f t="shared" si="17"/>
        <v>Jul 19, 2019</v>
      </c>
      <c r="E282" t="str">
        <f t="shared" si="18"/>
        <v>Jul 19, 2019</v>
      </c>
      <c r="F282" t="str">
        <f t="shared" si="19"/>
        <v>recruit@trued.co.kr</v>
      </c>
      <c r="G282" t="e">
        <f t="shared" si="20"/>
        <v>#VALUE!</v>
      </c>
      <c r="H282" t="s">
        <v>3268</v>
      </c>
      <c r="I282" t="s">
        <v>3211</v>
      </c>
    </row>
    <row r="283" spans="1:9" ht="16" customHeight="1" x14ac:dyDescent="0.2">
      <c r="A283" t="s">
        <v>2965</v>
      </c>
      <c r="B283" s="2" t="s">
        <v>3099</v>
      </c>
      <c r="C283" t="s">
        <v>3100</v>
      </c>
      <c r="D283" t="str">
        <f t="shared" si="17"/>
        <v>Jul 12, 2019</v>
      </c>
      <c r="E283" t="str">
        <f t="shared" si="18"/>
        <v>Jul 12, 2019</v>
      </c>
      <c r="F283" t="str">
        <f t="shared" si="19"/>
        <v>todori50@naver.com</v>
      </c>
      <c r="G283" t="e">
        <f t="shared" si="20"/>
        <v>#VALUE!</v>
      </c>
      <c r="H283" t="s">
        <v>3275</v>
      </c>
      <c r="I283" t="s">
        <v>3217</v>
      </c>
    </row>
    <row r="284" spans="1:9" ht="16" customHeight="1" x14ac:dyDescent="0.2">
      <c r="A284" t="s">
        <v>3101</v>
      </c>
      <c r="B284" s="2" t="s">
        <v>3099</v>
      </c>
      <c r="C284" t="s">
        <v>3102</v>
      </c>
      <c r="D284" t="str">
        <f t="shared" si="17"/>
        <v>Jul 12, 2019</v>
      </c>
      <c r="E284" t="str">
        <f t="shared" si="18"/>
        <v>Jul 12, 2019</v>
      </c>
      <c r="F284" t="str">
        <f t="shared" si="19"/>
        <v>keyman@keymedia.co.kr</v>
      </c>
      <c r="G284" t="e">
        <f t="shared" si="20"/>
        <v>#VALUE!</v>
      </c>
      <c r="H284" t="s">
        <v>3284</v>
      </c>
      <c r="I284" t="s">
        <v>3217</v>
      </c>
    </row>
    <row r="285" spans="1:9" ht="16" customHeight="1" x14ac:dyDescent="0.2">
      <c r="A285" t="s">
        <v>2488</v>
      </c>
      <c r="B285" s="2" t="s">
        <v>3103</v>
      </c>
      <c r="C285" t="s">
        <v>3104</v>
      </c>
      <c r="D285" t="str">
        <f t="shared" si="17"/>
        <v>Jul 12, 2019 July 2019 July 2019 July 2019 July 2019 July 2019 July 2019 July 2019 July 2019 July 2019 July 2019 July 2019 July 2019 July 2019 July 2019 July 2019 July 2019 July 2019 July 2019 Aug 2019 Aug 2019 Aug 2019 Aug 2019 Aug 2019 Aug 2019 Aug 2019 Aug 2019 Aug 2019 Aug 2019 Aug 2019 Aug 2019 Sep 2019 (ASAP) Sep 2019 (ASAP) Sep 2019 (ASAP) Sep 2019 (ASAP) Sep 2019 (ASAP) Sep 2019 (ASAP) Sep 2019 Sep 2019 Sep 2019 Sep 2019 Sep 2019 Sep 2019 &lt;2018&gt;
* 1st: 2018.02.19 ~ 2018.05.05
* 2nd: 2018.06.18 ~ 2018.09.01
* 3rd: 2018.11.06 ~ 2019.01.24
&lt;2019&gt;
* 1st: 2019.03.18 ~ 07.17
* 2nd: 2019.09.02 ~ &lt;2018&gt;
* 1st: 2018.02.19 ~ 2018.05.05
* 2nd: 2018.06.18 ~ 2018.09.01
* 3rd: 2018.11.06 ~ 2019.01.24
&lt;2019&gt;
* 1st: 2019.03.18 ~ 07.17
* 2nd: 2019.09.02 ~ &lt;2018&gt;
* 1st: 2018.02.19 ~ 2018.05.05
* 2nd: 2018.06.18 ~ 2018.09.01
* 3rd: 2018.11.06 ~ 2019.01.24
&lt;2019&gt;
* 1st: 2019.03.18 ~ 07.17
* 2nd: 2019.09.02 ~ &lt;2018&gt;
* 1st: 2018.02.19 ~ 2018.05.05
* 2nd: 2018.06.18 ~ 2018.09.01
* 3rd: 2018.11.06 ~ 2019.01.24
&lt;2019&gt;
* 1st: 2019.03.18 ~ 07.17
* 2nd: 2019.09.02 ~ &lt;2018&gt;
* 1st: 2018.02.19 ~ 2018.05.05
* 2nd: 2018.06.18 ~ 2018.09.01
* 3rd: 2018.11.06 ~ 2019.01.24
&lt;2019&gt;
* 1st: 2019.03.18 ~ 07.17
* 2nd: 2019.09.02 ~ &lt;2019&gt; &lt;2019&gt; &lt;2019&gt; &lt;2019&gt; &lt;2019&gt; &lt;2019&gt; * 1st: 2019.03.18 ~ 07.17 * 1st: 2019.03.18 ~ 07.17 * 1st: 2019.03.18 ~ 07.17 * 1st: 2019.03.18 ~ 07.17 * 1st: 2019.03.18 ~ 07.17 * 2nd: 2019.09.02 ~ * 2nd: 2019.09.02 ~ * 2nd: 2019.09.02 ~ * 2nd: 2019.09.02 ~ * 2nd: 2019.09.02 ~ * 2nd: 2019.09.02 ~</v>
      </c>
      <c r="E285" t="str">
        <f t="shared" si="18"/>
        <v>Jul 12, 2019</v>
      </c>
      <c r="F285" t="str">
        <f t="shared" si="19"/>
        <v>virtedco@virtedco.com</v>
      </c>
      <c r="G285" t="e">
        <f t="shared" si="20"/>
        <v>#VALUE!</v>
      </c>
      <c r="H285" t="s">
        <v>2671</v>
      </c>
      <c r="I285" t="s">
        <v>3217</v>
      </c>
    </row>
    <row r="286" spans="1:9" ht="16" customHeight="1" x14ac:dyDescent="0.2">
      <c r="A286" t="s">
        <v>2509</v>
      </c>
      <c r="B286" s="2" t="s">
        <v>3105</v>
      </c>
      <c r="C286" t="s">
        <v>3106</v>
      </c>
      <c r="D286" t="str">
        <f t="shared" si="17"/>
        <v>Jul 18, 2019</v>
      </c>
      <c r="E286" t="str">
        <f t="shared" si="18"/>
        <v>Jul 18, 2019</v>
      </c>
      <c r="F286" t="str">
        <f t="shared" si="19"/>
        <v>union_lc@naver.com</v>
      </c>
      <c r="G286" t="e">
        <f t="shared" si="20"/>
        <v>#VALUE!</v>
      </c>
      <c r="H286" t="s">
        <v>1758</v>
      </c>
      <c r="I286" t="s">
        <v>3212</v>
      </c>
    </row>
    <row r="287" spans="1:9" ht="16" customHeight="1" x14ac:dyDescent="0.2">
      <c r="A287" t="s">
        <v>2490</v>
      </c>
      <c r="B287" s="2" t="s">
        <v>3107</v>
      </c>
      <c r="C287" t="s">
        <v>3108</v>
      </c>
      <c r="D287" t="str">
        <f t="shared" si="17"/>
        <v>Jul 17, 2019 Start¬†Date: September 2, 2019 Start¬†Date: September 2, 2019 2, 2019 Start¬†Date: September 2, 2019 Start¬†Date: September 2, 2019 2, 2019</v>
      </c>
      <c r="E287" t="str">
        <f t="shared" si="18"/>
        <v>Jul 17, 2019</v>
      </c>
      <c r="F287" t="str">
        <f t="shared" si="19"/>
        <v>hrteam@spep.co.kr</v>
      </c>
      <c r="G287" t="e">
        <f t="shared" si="20"/>
        <v>#VALUE!</v>
      </c>
      <c r="H287" t="s">
        <v>1739</v>
      </c>
      <c r="I287" t="s">
        <v>3213</v>
      </c>
    </row>
    <row r="288" spans="1:9" ht="16" customHeight="1" x14ac:dyDescent="0.2">
      <c r="A288" t="s">
        <v>2490</v>
      </c>
      <c r="B288" s="2" t="s">
        <v>3109</v>
      </c>
      <c r="C288" t="s">
        <v>3110</v>
      </c>
      <c r="D288" t="str">
        <f t="shared" si="17"/>
        <v>Jul 17, 2019 Start¬†Date: July 15 2019 Start¬†Date: July 15 2019 Start¬†Date:¬†July 15, 2019 Start¬†Date:¬†July 15, 2019 July 15, 2019 Start¬†Date:¬†July 2019 Start¬†Date:¬†July 2019 July 2019 Start¬†Date: July 2019 Start¬†Date: July 2019 July 2019 Start¬†Date: July 2019 Start¬†Date: July 2019 July 2019 Start¬†Date: July 2019 Start¬†Date: July 2019 July 2019 Start¬†Date:¬†July 2019 Start¬†Date:¬†July 2019 July 2019 Start¬†Date: September 2019 Start¬†Date: September 2019 2019 Start¬†Date: September 2019 Start¬†Date: September 2019 2019 Start¬†Date: September 2 2019 Start¬†Date: September 2 2019 Start¬†Date:¬†July 2019 Start¬†Date:¬†July 2019 July 2019</v>
      </c>
      <c r="E288" t="str">
        <f t="shared" si="18"/>
        <v>Jul 17, 2019</v>
      </c>
      <c r="F288" t="str">
        <f t="shared" si="19"/>
        <v>hrteam@spep.co.kr</v>
      </c>
      <c r="G288" t="e">
        <f t="shared" si="20"/>
        <v>#VALUE!</v>
      </c>
      <c r="H288" t="s">
        <v>1739</v>
      </c>
      <c r="I288" t="s">
        <v>3213</v>
      </c>
    </row>
    <row r="289" spans="1:9" ht="16" customHeight="1" x14ac:dyDescent="0.2">
      <c r="A289" t="s">
        <v>3111</v>
      </c>
      <c r="B289" s="2" t="s">
        <v>3099</v>
      </c>
      <c r="C289" t="s">
        <v>3112</v>
      </c>
      <c r="D289" t="str">
        <f t="shared" si="17"/>
        <v>Jul 12, 2019</v>
      </c>
      <c r="E289" t="str">
        <f t="shared" si="18"/>
        <v>Jul 12, 2019</v>
      </c>
      <c r="F289" t="str">
        <f t="shared" si="19"/>
        <v>grahamwik.bugilglp@gmail.com</v>
      </c>
      <c r="G289" t="e">
        <f t="shared" si="20"/>
        <v>#VALUE!</v>
      </c>
      <c r="H289" t="s">
        <v>3285</v>
      </c>
      <c r="I289" t="s">
        <v>3217</v>
      </c>
    </row>
    <row r="290" spans="1:9" ht="16" customHeight="1" x14ac:dyDescent="0.2">
      <c r="A290" t="s">
        <v>3113</v>
      </c>
      <c r="B290" s="2" t="s">
        <v>3099</v>
      </c>
      <c r="C290" t="s">
        <v>3114</v>
      </c>
      <c r="D290" t="str">
        <f t="shared" si="17"/>
        <v>Jul 12, 2019</v>
      </c>
      <c r="E290" t="str">
        <f t="shared" si="18"/>
        <v>Jul 12, 2019</v>
      </c>
      <c r="F290" t="str">
        <f t="shared" si="19"/>
        <v>dana@gledupartner.com</v>
      </c>
      <c r="G290" t="e">
        <f t="shared" si="20"/>
        <v>#VALUE!</v>
      </c>
      <c r="H290" t="s">
        <v>3286</v>
      </c>
      <c r="I290" t="s">
        <v>3217</v>
      </c>
    </row>
    <row r="291" spans="1:9" ht="16" customHeight="1" x14ac:dyDescent="0.2">
      <c r="A291" t="s">
        <v>2495</v>
      </c>
      <c r="B291" s="2" t="s">
        <v>3115</v>
      </c>
      <c r="C291" t="s">
        <v>3116</v>
      </c>
      <c r="D291" t="str">
        <f t="shared" si="17"/>
        <v>Jul 17, 2019</v>
      </c>
      <c r="E291" t="str">
        <f t="shared" si="18"/>
        <v>Jul 17, 2019</v>
      </c>
      <c r="F291" t="str">
        <f t="shared" si="19"/>
        <v>hrd@osprep.com</v>
      </c>
      <c r="G291" t="e">
        <f t="shared" si="20"/>
        <v>#VALUE!</v>
      </c>
      <c r="H291" t="s">
        <v>1738</v>
      </c>
      <c r="I291" t="s">
        <v>3213</v>
      </c>
    </row>
    <row r="292" spans="1:9" ht="16" customHeight="1" x14ac:dyDescent="0.2">
      <c r="A292" t="s">
        <v>2517</v>
      </c>
      <c r="B292" s="2" t="s">
        <v>3099</v>
      </c>
      <c r="C292" t="s">
        <v>3117</v>
      </c>
      <c r="D292" t="str">
        <f t="shared" si="17"/>
        <v>Jul 12, 2019</v>
      </c>
      <c r="E292" t="str">
        <f t="shared" si="18"/>
        <v>Jul 12, 2019</v>
      </c>
      <c r="F292" t="str">
        <f t="shared" si="19"/>
        <v>yujunghong@gmail.com</v>
      </c>
      <c r="G292" t="e">
        <f t="shared" si="20"/>
        <v>#VALUE!</v>
      </c>
      <c r="H292" t="s">
        <v>1735</v>
      </c>
      <c r="I292" t="s">
        <v>3217</v>
      </c>
    </row>
    <row r="293" spans="1:9" ht="16" customHeight="1" x14ac:dyDescent="0.2">
      <c r="A293" t="s">
        <v>2545</v>
      </c>
      <c r="B293" s="2" t="s">
        <v>3118</v>
      </c>
      <c r="C293" t="s">
        <v>3119</v>
      </c>
      <c r="D293" t="str">
        <f t="shared" si="17"/>
        <v>Jul 11, 2019 Starting - Ending : Aug 19th.¬†2019 ~ Dec 4th. 2019 Starting - Ending : Aug 19th.¬†2019 ~ Dec 4th. 2019 Starting - Ending : Aug 19th.¬†2019 ~ Dec 4th. 2019 Starting - Ending : Aug 19th.¬†2019 ~ Dec 4th. 2019 Starting - Ending : Aug 19th.¬†2019 ~ Dec 4th. 2019 Starting - Ending : Aug 19th.¬†2019 ~ Dec 4th. 2019 Starting - Ending : Aug 19th.¬†2019 ~ Dec 4th. 2019</v>
      </c>
      <c r="E293" t="str">
        <f t="shared" si="18"/>
        <v>Jul 11, 2019</v>
      </c>
      <c r="F293" t="str">
        <f t="shared" si="19"/>
        <v>hyjlee@rosettakorea.com</v>
      </c>
      <c r="G293" t="e">
        <f t="shared" si="20"/>
        <v>#VALUE!</v>
      </c>
      <c r="H293" t="s">
        <v>3238</v>
      </c>
      <c r="I293" t="s">
        <v>3218</v>
      </c>
    </row>
    <row r="294" spans="1:9" ht="16" customHeight="1" x14ac:dyDescent="0.2">
      <c r="A294" s="2" t="s">
        <v>3002</v>
      </c>
      <c r="B294" s="2" t="s">
        <v>3120</v>
      </c>
      <c r="C294" t="s">
        <v>3121</v>
      </c>
      <c r="D294" t="str">
        <f t="shared" si="17"/>
        <v>Jul 11, 2019 Map data ¬©2019 SK telecom</v>
      </c>
      <c r="E294" t="str">
        <f t="shared" si="18"/>
        <v>Jul 11, 2019</v>
      </c>
      <c r="F294" t="str">
        <f t="shared" si="19"/>
        <v>teaching@carrotglobal.com</v>
      </c>
      <c r="G294" t="e">
        <f t="shared" si="20"/>
        <v>#VALUE!</v>
      </c>
      <c r="H294" t="s">
        <v>1807</v>
      </c>
      <c r="I294" t="s">
        <v>3218</v>
      </c>
    </row>
    <row r="295" spans="1:9" ht="16" customHeight="1" x14ac:dyDescent="0.2">
      <c r="A295" s="2" t="s">
        <v>3002</v>
      </c>
      <c r="B295" s="2" t="s">
        <v>3120</v>
      </c>
      <c r="C295" t="s">
        <v>3122</v>
      </c>
      <c r="D295" t="str">
        <f t="shared" si="17"/>
        <v>Jul 11, 2019 Map data ¬©2019 SK telecom</v>
      </c>
      <c r="E295" t="str">
        <f t="shared" si="18"/>
        <v>Jul 11, 2019</v>
      </c>
      <c r="F295" t="str">
        <f t="shared" si="19"/>
        <v>teaching@carrotglobal.com</v>
      </c>
      <c r="G295" t="e">
        <f t="shared" si="20"/>
        <v>#VALUE!</v>
      </c>
      <c r="H295" t="s">
        <v>1807</v>
      </c>
      <c r="I295" t="s">
        <v>3218</v>
      </c>
    </row>
    <row r="296" spans="1:9" ht="16" customHeight="1" x14ac:dyDescent="0.2">
      <c r="A296" t="s">
        <v>2505</v>
      </c>
      <c r="B296" s="2" t="s">
        <v>3123</v>
      </c>
      <c r="C296" t="s">
        <v>3124</v>
      </c>
      <c r="D296" t="str">
        <f t="shared" si="17"/>
        <v>Jul 11, 2019</v>
      </c>
      <c r="E296" t="str">
        <f t="shared" si="18"/>
        <v>Jul 11, 2019</v>
      </c>
      <c r="F296" t="str">
        <f t="shared" si="19"/>
        <v>kevn2@ybm.co.kr</v>
      </c>
      <c r="G296" t="e">
        <f t="shared" si="20"/>
        <v>#VALUE!</v>
      </c>
      <c r="H296" t="s">
        <v>3225</v>
      </c>
      <c r="I296" t="s">
        <v>3218</v>
      </c>
    </row>
    <row r="297" spans="1:9" ht="16" customHeight="1" x14ac:dyDescent="0.2">
      <c r="A297" t="s">
        <v>2762</v>
      </c>
      <c r="B297" s="2" t="s">
        <v>3125</v>
      </c>
      <c r="C297" t="s">
        <v>3126</v>
      </c>
      <c r="D297" t="str">
        <f t="shared" si="17"/>
        <v>Aug 26, 2019 Map data ¬©2019 SK telecom</v>
      </c>
      <c r="E297" t="str">
        <f t="shared" si="18"/>
        <v>Aug 26, 2019</v>
      </c>
      <c r="F297" t="str">
        <f t="shared" si="19"/>
        <v>peterkoo81.p7@gmail.com</v>
      </c>
      <c r="G297" t="e">
        <f t="shared" si="20"/>
        <v>#VALUE!</v>
      </c>
      <c r="H297" t="s">
        <v>3255</v>
      </c>
      <c r="I297" t="s">
        <v>3181</v>
      </c>
    </row>
    <row r="298" spans="1:9" ht="16" customHeight="1" x14ac:dyDescent="0.2">
      <c r="A298" t="s">
        <v>2841</v>
      </c>
      <c r="B298" s="2" t="s">
        <v>3120</v>
      </c>
      <c r="C298" t="s">
        <v>3127</v>
      </c>
      <c r="D298" t="str">
        <f t="shared" si="17"/>
        <v>Jul 11, 2019 Map data ¬©2019 SK telecom</v>
      </c>
      <c r="E298" t="str">
        <f t="shared" si="18"/>
        <v>Jul 11, 2019</v>
      </c>
      <c r="F298" t="str">
        <f t="shared" si="19"/>
        <v>ilee@bisce.net Email: ilee@bisce.net</v>
      </c>
      <c r="G298" t="str">
        <f t="shared" si="20"/>
        <v xml:space="preserve">ilee@bisce.net </v>
      </c>
      <c r="H298" t="s">
        <v>3290</v>
      </c>
      <c r="I298" t="s">
        <v>3218</v>
      </c>
    </row>
    <row r="299" spans="1:9" ht="16" customHeight="1" x14ac:dyDescent="0.2">
      <c r="B299" s="2" t="s">
        <v>3128</v>
      </c>
      <c r="C299" t="s">
        <v>3129</v>
      </c>
      <c r="D299" t="str">
        <f t="shared" si="17"/>
        <v>Jul 11, 2019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Samsung Life Insurance (ÏÇºÏÑ±ÏÉùÎ™Ö)/Bojeong Stn(Î≥¥Ï†ïÏó≠)
August 5,2019~August 16,2019/ 8hrs (Elem Eng-F6,F2)
*accommodation &amp; meals provided* Samsung Life Insurance (ÏÇºÏÑ±ÏÉùÎ™Ö)/Bojeong Stn(Î≥¥Ï†ïÏó≠)
August 5,2019~August 16,2019/ 8hrs (Elem Eng-F6,F2)
*accommodation &amp; meals provided* August 5,2019~August 16,2019/ 8hrs (Elem Eng-F6,F2)
*accommodation &amp; meals provided* August 5,2019~August 16,2019/ 8hrs (Elem Eng-F6,F2)
*accommodation &amp; meals provided* August 5,2019~August 16,2019/ 8hrs (Elem Eng-F6,F2)
*accommodation &amp; meals provided* Mon~Fri 12pm~8pm (Elem Eng-Kor)
Start:ASAP~ Dec 11,2019 Mon~Fri 12pm~8pm (Elem Eng-Kor)
Start:ASAP~ Dec 11,2019 Mon~Fri 12pm~8pm (Elem Eng-Kor)
Start:ASAP~ Dec 11,2019 Mon~Fri 12pm~8pm (Elem Eng-Kor)
Start:ASAP~ Dec 11,2019 Mon~Fri 12pm~8pm (Elem Eng-Kor)
Start:ASAP~ Dec 11,2019 Start:Aug 5,2019~ Start:Aug 5,2019~ Start:Aug 5,2019~ Start:Aug 5,2019~ Start:Aug 5,2019~ July 19,2019 &amp; July 22,2019 / 3pm~ (Interview Position-F6.F2) July 19,2019 &amp; July 22,2019 / 3pm~ (Interview Position-F6.F2) July 19,2019 &amp; July 22,2019 / 3pm~ (Interview Position-F6.F2) July 19,2019 &amp; July 22,2019 / 3pm~ (Interview Position-F6.F2) July 19,2019 &amp; July 22,2019 / 3pm~ (Interview Position-F6.F2) Mon,Wed 5pm~6pm (Conv Eng-F6,F2)
Start:July 15,2019~Oct 2,2019 Mon,Wed 5pm~6pm (Conv Eng-F6,F2)
Start:July 15,2019~Oct 2,2019 Mon,Wed 5pm~6pm (Conv Eng-F6,F2)
Start:July 15,2019~Oct 2,2019 Mon,Wed 5pm~6pm (Conv Eng-F6,F2)
Start:July 15,2019~Oct 2,2019 Mon,Wed 5pm~6pm (Conv Eng-F6,F2)
Start:July 15,2019~Oct 2,2019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Mon,Wed,Fri 5pm~6:30pm (Conv Kor-Kor)
Start:July 29,2019~Nov 8,2019 Mon,Wed,Fri 5pm~6:30pm (Conv Kor-Kor)
Start:July 29,2019~Nov 8,2019 Mon,Wed,Fri 5pm~6:30pm (Conv Kor-Kor)
Start:July 29,2019~Nov 8,2019 Mon,Wed,Fri 5pm~6:30pm (Conv Kor-Kor)
Start:July 29,2019~Nov 8,2019 Mon,Wed,Fri 5pm~6:30pm (Conv Kor-Kor)
Start:July 29,2019~Nov 8,2019 Mon,Thu 7am~8am (1:1 Biz Eng-F4,Kor)
Start:July,2019~Dec,2019 Mon,Thu 7am~8am (1:1 Biz Eng-F4,Kor)
Start:July,2019~Dec,2019 Mon,Thu 7am~8am (1:1 Biz Eng-F4,Kor)
Start:July,2019~Dec,2019 Mon,Thu 7am~8am (1:1 Biz Eng-F4,Kor)
Start:July,2019~Dec,2019 Mon,Thu 7am~8am (1:1 Biz Eng-F4,Kor)
Start:July,2019~Dec,2019 Tue.Thu 8am~9am (1:1 Biz Eng-F6,F2,F4)
Start:Aug,2019~ Tue.Thu 8am~9am (1:1 Biz Eng-F6,F2,F4)
Start:Aug,2019~ Tue.Thu 8am~9am (1:1 Biz Eng-F6,F2,F4)
Start:Aug,2019~ Tue.Thu 8am~9am (1:1 Biz Eng-F6,F2,F4)
Start:Aug,2019~ Tue.Thu 8am~9am (1:1 Biz Eng-F6,F2,F4)
Start:Aug,2019~ 14.Jeongja Stn,Gyeonggido (Ï†ïÏûêÏó≠)
Mon 10am~11:10am (Conv Eng-F6,F2)
Start:Aug 5,2019~ 14.Jeongja Stn,Gyeonggido (Ï†ïÏûêÏó≠)
Mon 10am~11:10am (Conv Eng-F6,F2)
Start:Aug 5,2019~ Mon 10am~11:10am (Conv Eng-F6,F2)
Start:Aug 5,2019~ Mon 10am~11:10am (Conv Eng-F6,F2)
Start:Aug 5,2019~ Mon 10am~11:10am (Conv Eng-F6,F2)
Start:Aug 5,2019~ Tue.Wed.Thu.Fri 9am~10am (Conv Eng-F6,F2)
Start:Aug 20,2019~Nov 29,2019 Tue.Wed.Thu.Fri 9am~10am (Conv Eng-F6,F2)
Start:Aug 20,2019~Nov 29,2019 Tue.Wed.Thu.Fri 9am~10am (Conv Eng-F6,F2)
Start:Aug 20,2019~Nov 29,2019 Tue.Wed.Thu.Fri 9am~10am (Conv Eng-F6,F2)
Start:Aug 20,2019~Nov 29,2019 Tue.Wed.Thu.Fri 9am~10am (Conv Eng-F6,F2)
Start:Aug 20,2019~Nov 29,2019 17.Busan (Î∂ÄÏÇ∞)
Mon,Wed,Fri (biweekly Friday)(8am~9am)(Conv Eng-F6,F2)
Start:July 1,2019~ 17.Busan (Î∂ÄÏÇ∞)
Mon,Wed,Fri (biweekly Friday)(8am~9am)(Conv Eng-F6,F2)
Start:July 1,2019~ Mon,Wed,Fri (biweekly Friday)(8am~9am)(Conv Eng-F6,F2)
Start:July 1,2019~ Mon,Wed,Fri (biweekly Friday)(8am~9am)(Conv Eng-F6,F2)
Start:July 1,2019~ Mon,Wed,Fri (biweekly Friday)(8am~9am)(Conv Eng-F6,F2)
Start:July 1,2019~ Start:July,2019~ Start:July,2019~ Start:July,2019~ Start:July,2019~ Start:July,2019~ Mon~Fri 3 hours (TOEIC-F4,Kor)
Start:Aug 19,2019~Oct 25,2019 Mon~Fri 3 hours (TOEIC-F4,Kor)
Start:Aug 19,2019~Oct 25,2019 Mon~Fri 3 hours (TOEIC-F4,Kor)
Start:Aug 19,2019~Oct 25,2019 Mon~Fri 3 hours (TOEIC-F4,Kor)
Start:Aug 19,2019~Oct 25,2019 Mon~Fri 3 hours (TOEIC-F4,Kor)
Start:Aug 19,2019~Oct 25,2019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A.Mon~Fri 9am~3pm (TOEIC-Kor)
B.Mon~Fri 10:30am~2:30pm (TOEIC-Kor)
Start:Aug 29,2019~Oct 25,2019 A.Mon~Fri 9am~3pm (TOEIC-Kor)
B.Mon~Fri 10:30am~2:30pm (TOEIC-Kor)
Start:Aug 29,2019~Oct 25,2019 A.Mon~Fri 9am~3pm (TOEIC-Kor)
B.Mon~Fri 10:30am~2:30pm (TOEIC-Kor)
Start:Aug 29,2019~Oct 25,2019 A.Mon~Fri 9am~3pm (TOEIC-Kor)
B.Mon~Fri 10:30am~2:30pm (TOEIC-Kor)
Start:Aug 29,2019~Oct 25,2019 A.Mon~Fri 9am~3pm (TOEIC-Kor)
B.Mon~Fri 10:30am~2:30pm (TOEIC-Kor)
Start:Aug 29,2019~Oct 25,2019</v>
      </c>
      <c r="E299" t="str">
        <f t="shared" si="18"/>
        <v>Jul 11, 2019</v>
      </c>
      <c r="F299" t="e">
        <f t="shared" si="19"/>
        <v>#VALUE!</v>
      </c>
      <c r="G299" t="e">
        <f t="shared" si="20"/>
        <v>#VALUE!</v>
      </c>
      <c r="H299" t="e">
        <v>#VALUE!</v>
      </c>
      <c r="I299" t="s">
        <v>3218</v>
      </c>
    </row>
    <row r="300" spans="1:9" ht="16" customHeight="1" x14ac:dyDescent="0.2">
      <c r="A300" t="s">
        <v>2490</v>
      </c>
      <c r="B300" s="2" t="s">
        <v>3130</v>
      </c>
      <c r="C300" t="s">
        <v>3131</v>
      </c>
      <c r="D300" t="str">
        <f t="shared" si="17"/>
        <v>Jul 17, 2019 Start Date: July ~ September 2019 / Negotiable Start Date: July ~ September 2019 / Negotiable 2019 / Negotiable</v>
      </c>
      <c r="E300" t="str">
        <f t="shared" si="18"/>
        <v>Jul 17, 2019</v>
      </c>
      <c r="F300" t="str">
        <f t="shared" si="19"/>
        <v>hrteam@spep.co.kr</v>
      </c>
      <c r="G300" t="e">
        <f t="shared" si="20"/>
        <v>#VALUE!</v>
      </c>
      <c r="H300" t="s">
        <v>1739</v>
      </c>
      <c r="I300" t="s">
        <v>3213</v>
      </c>
    </row>
    <row r="301" spans="1:9" ht="16" customHeight="1" x14ac:dyDescent="0.2">
      <c r="A301" t="s">
        <v>2495</v>
      </c>
      <c r="B301" s="2" t="s">
        <v>3115</v>
      </c>
      <c r="C301" t="s">
        <v>3132</v>
      </c>
      <c r="D301" t="str">
        <f t="shared" si="17"/>
        <v>Jul 17, 2019</v>
      </c>
      <c r="E301" t="str">
        <f t="shared" si="18"/>
        <v>Jul 17, 2019</v>
      </c>
      <c r="F301" t="str">
        <f t="shared" si="19"/>
        <v>hrd@osprep.com</v>
      </c>
      <c r="G301" t="e">
        <f t="shared" si="20"/>
        <v>#VALUE!</v>
      </c>
      <c r="H301" t="s">
        <v>1738</v>
      </c>
      <c r="I301" t="s">
        <v>3213</v>
      </c>
    </row>
    <row r="302" spans="1:9" ht="16" customHeight="1" x14ac:dyDescent="0.2">
      <c r="A302" t="s">
        <v>2576</v>
      </c>
      <c r="B302" s="2" t="s">
        <v>3133</v>
      </c>
      <c r="C302" t="s">
        <v>3134</v>
      </c>
      <c r="D302" t="str">
        <f t="shared" si="17"/>
        <v>Jul 10, 2019 Map data ¬©2019 SK telecom</v>
      </c>
      <c r="E302" t="str">
        <f t="shared" si="18"/>
        <v>Jul 10, 2019</v>
      </c>
      <c r="F302" t="str">
        <f t="shared" si="19"/>
        <v>kwpartners1@gmail.com</v>
      </c>
      <c r="G302" t="e">
        <f t="shared" si="20"/>
        <v>#VALUE!</v>
      </c>
      <c r="H302" t="s">
        <v>3244</v>
      </c>
      <c r="I302" t="s">
        <v>3219</v>
      </c>
    </row>
    <row r="303" spans="1:9" ht="16" customHeight="1" x14ac:dyDescent="0.2">
      <c r="A303" t="s">
        <v>2692</v>
      </c>
      <c r="B303" s="2" t="s">
        <v>3133</v>
      </c>
      <c r="C303" t="s">
        <v>3135</v>
      </c>
      <c r="D303" t="str">
        <f t="shared" si="17"/>
        <v>Jul 10, 2019 Map data ¬©2019 SK telecom</v>
      </c>
      <c r="E303" t="str">
        <f t="shared" si="18"/>
        <v>Jul 10, 2019</v>
      </c>
      <c r="F303" t="str">
        <f t="shared" si="19"/>
        <v>educonhan@gmail.com</v>
      </c>
      <c r="G303" t="e">
        <f t="shared" si="20"/>
        <v>#VALUE!</v>
      </c>
      <c r="H303" t="s">
        <v>1767</v>
      </c>
      <c r="I303" t="s">
        <v>3219</v>
      </c>
    </row>
    <row r="304" spans="1:9" ht="16" customHeight="1" x14ac:dyDescent="0.2">
      <c r="A304" t="s">
        <v>2921</v>
      </c>
      <c r="B304" s="2" t="s">
        <v>3136</v>
      </c>
      <c r="C304" t="s">
        <v>3137</v>
      </c>
      <c r="D304" t="str">
        <f t="shared" si="17"/>
        <v>Second Semeter Date Posted
:
Jul 9, 2019 Jul 9, 2019 *For 2019 Second Semester* *For 2019 Second Semester* *For 2019 Second Semester* - 2019.08.26.(Monday) ~ 2020.02.28.(Friday) - 2019.08.26.(Monday) ~ 2020.02.28.(Friday) until 2019.07.16.(Tue)</v>
      </c>
      <c r="E304" t="str">
        <f t="shared" si="18"/>
        <v>Second Semeter Date Posted
:
Jul 9, 2019</v>
      </c>
      <c r="F304" t="str">
        <f t="shared" si="19"/>
        <v>hwang54@sen.go.kr</v>
      </c>
      <c r="G304" t="e">
        <f t="shared" si="20"/>
        <v>#VALUE!</v>
      </c>
      <c r="H304" t="s">
        <v>3272</v>
      </c>
      <c r="I304" t="s">
        <v>3220</v>
      </c>
    </row>
    <row r="305" spans="1:9" ht="16" customHeight="1" x14ac:dyDescent="0.2">
      <c r="A305" t="s">
        <v>3077</v>
      </c>
      <c r="B305" s="2" t="s">
        <v>3138</v>
      </c>
      <c r="C305" t="s">
        <v>3139</v>
      </c>
      <c r="D305" t="str">
        <f t="shared" si="17"/>
        <v>Jul 9, 2019</v>
      </c>
      <c r="E305" t="str">
        <f t="shared" si="18"/>
        <v>Jul 9, 2019</v>
      </c>
      <c r="F305" t="str">
        <f t="shared" si="19"/>
        <v>bcm.teacher.recruit@gmail.com</v>
      </c>
      <c r="G305" t="e">
        <f t="shared" si="20"/>
        <v>#VALUE!</v>
      </c>
      <c r="H305" t="s">
        <v>3279</v>
      </c>
      <c r="I305" t="s">
        <v>3220</v>
      </c>
    </row>
    <row r="306" spans="1:9" ht="16" customHeight="1" x14ac:dyDescent="0.2">
      <c r="B306" s="2" t="s">
        <v>3115</v>
      </c>
      <c r="C306" t="s">
        <v>3140</v>
      </c>
      <c r="D306" t="str">
        <f t="shared" si="17"/>
        <v>Jul 17, 2019</v>
      </c>
      <c r="E306" t="str">
        <f t="shared" si="18"/>
        <v>Jul 17, 2019</v>
      </c>
      <c r="F306" t="e">
        <f t="shared" si="19"/>
        <v>#VALUE!</v>
      </c>
      <c r="G306" t="e">
        <f t="shared" si="20"/>
        <v>#VALUE!</v>
      </c>
      <c r="H306" t="e">
        <v>#VALUE!</v>
      </c>
      <c r="I306" t="s">
        <v>3213</v>
      </c>
    </row>
    <row r="307" spans="1:9" ht="16" customHeight="1" x14ac:dyDescent="0.2">
      <c r="A307" t="s">
        <v>3141</v>
      </c>
      <c r="B307" s="2" t="s">
        <v>3138</v>
      </c>
      <c r="C307" t="s">
        <v>3142</v>
      </c>
      <c r="D307" t="str">
        <f t="shared" si="17"/>
        <v>Jul 9, 2019</v>
      </c>
      <c r="E307" t="str">
        <f t="shared" si="18"/>
        <v>Jul 9, 2019</v>
      </c>
      <c r="F307" t="str">
        <f t="shared" si="19"/>
        <v>ssangmunecc@hanmail.net</v>
      </c>
      <c r="G307" t="e">
        <f t="shared" si="20"/>
        <v>#VALUE!</v>
      </c>
      <c r="H307" t="s">
        <v>3287</v>
      </c>
      <c r="I307" t="s">
        <v>3220</v>
      </c>
    </row>
    <row r="308" spans="1:9" ht="16" customHeight="1" x14ac:dyDescent="0.2">
      <c r="A308" t="s">
        <v>3090</v>
      </c>
      <c r="B308" s="2" t="s">
        <v>3143</v>
      </c>
      <c r="C308" t="s">
        <v>3144</v>
      </c>
      <c r="D308" t="str">
        <f t="shared" si="17"/>
        <v>Jul 8, 2019</v>
      </c>
      <c r="E308" t="str">
        <f t="shared" si="18"/>
        <v>Jul 8, 2019</v>
      </c>
      <c r="F308" t="str">
        <f t="shared" si="19"/>
        <v>teaching@carrotglobal.com</v>
      </c>
      <c r="G308" t="e">
        <f t="shared" si="20"/>
        <v>#VALUE!</v>
      </c>
      <c r="H308" t="s">
        <v>1807</v>
      </c>
      <c r="I308" t="s">
        <v>3221</v>
      </c>
    </row>
    <row r="309" spans="1:9" ht="16" customHeight="1" x14ac:dyDescent="0.2">
      <c r="B309" s="2" t="s">
        <v>3145</v>
      </c>
      <c r="C309" t="s">
        <v>3146</v>
      </c>
      <c r="D309" t="str">
        <f t="shared" si="17"/>
        <v>Jul 8, 2019 Mon,Tue,Wed 10am~12:30pm (Elem Eng-F6,F2)
Start:July 29,2019~July 31,2019 Mon,Tue,Wed 10am~12:30pm (Elem Eng-F6,F2)
Start:July 29,2019~July 31,2019 Mon,Tue,Wed 10am~12:30pm (Elem Eng-F6,F2)
Start:July 29,2019~July 31,2019 Mon,Tue,Wed 10am~12:30pm (Elem Eng-F6,F2)
Start:July 29,2019~July 31,2019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Samsung Life Insurance (ÏÇºÏÑ±ÏÉùÎ™Ö)/Bojeong Stn(Î≥¥Ï†ïÏó≠)
August 5,2019~August 16,2019/ 8hrs (Elem Eng-F6,F2)(Coordinator-F4,Kor)
*accommodation &amp; meals provided* Samsung Life Insurance (ÏÇºÏÑ±ÏÉùÎ™Ö)/Bojeong Stn(Î≥¥Ï†ïÏó≠)
August 5,2019~August 16,2019/ 8hrs (Elem Eng-F6,F2)(Coordinator-F4,Kor)
*accommodation &amp; meals provided* August 5,2019~August 16,2019/ 8hrs (Elem Eng-F6,F2)(Coordinator-F4,Kor)
*accommodation &amp; meals provided* August 5,2019~August 16,2019/ 8hrs (Elem Eng-F6,F2)(Coordinator-F4,Kor)
*accommodation &amp; meals provided* August 5,2019~August 16,2019/ 8hrs (Elem Eng-F6,F2)(Coordinator-F4,Kor)
*accommodation &amp; meals provided* Mon,Wed 5pm~6pm (Conv Eng-F6,F2)
Start:July 15,2019~Oct 2,2019 Mon,Wed 5pm~6pm (Conv Eng-F6,F2)
Start:July 15,2019~Oct 2,2019 Mon,Wed 5pm~6pm (Conv Eng-F6,F2)
Start:July 15,2019~Oct 2,2019 Mon,Wed 5pm~6pm (Conv Eng-F6,F2)
Start:July 15,2019~Oct 2,2019 Mon,Wed 5pm~6pm (Conv Eng-F6,F2)
Start:July 15,2019~Oct 2,2019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Mon,Wed,Fri 5pm~6:30pm (Conv Kor-Kor)
Start:July 29,2019~Nov 8,2019 Mon,Wed,Fri 5pm~6:30pm (Conv Kor-Kor)
Start:July 29,2019~Nov 8,2019 Mon,Wed,Fri 5pm~6:30pm (Conv Kor-Kor)
Start:July 29,2019~Nov 8,2019 Mon,Wed,Fri 5pm~6:30pm (Conv Kor-Kor)
Start:July 29,2019~Nov 8,2019 Mon,Wed,Fri 5pm~6:30pm (Conv Kor-Kor)
Start:July 29,2019~Nov 8,2019 Mon,Thu 7am~8am (1:1 Biz Eng-F4,Kor)
Start:July,2019~Dec,2019 Mon,Thu 7am~8am (1:1 Biz Eng-F4,Kor)
Start:July,2019~Dec,2019 Mon,Thu 7am~8am (1:1 Biz Eng-F4,Kor)
Start:July,2019~Dec,2019 Mon,Thu 7am~8am (1:1 Biz Eng-F4,Kor)
Start:July,2019~Dec,2019 Mon,Thu 7am~8am (1:1 Biz Eng-F4,Kor)
Start:July,2019~Dec,2019 Tue.Thu 8am~9am (1:1 Biz Eng-F6,F2,F4)
Start:Aug,2019~ Tue.Thu 8am~9am (1:1 Biz Eng-F6,F2,F4)
Start:Aug,2019~ Tue.Thu 8am~9am (1:1 Biz Eng-F6,F2,F4)
Start:Aug,2019~ Tue.Thu 8am~9am (1:1 Biz Eng-F6,F2,F4)
Start:Aug,2019~ Tue.Thu 8am~9am (1:1 Biz Eng-F6,F2,F4)
Start:Aug,2019~ 12.Jeongja Stn,Gyeonggido (Ï†ïÏûêÏó≠)
Mon 10am~11am (Conv Eng-F6,F2)
Start:Aug 5,2019~ 12.Jeongja Stn,Gyeonggido (Ï†ïÏûêÏó≠)
Mon 10am~11am (Conv Eng-F6,F2)
Start:Aug 5,2019~ Mon 10am~11am (Conv Eng-F6,F2)
Start:Aug 5,2019~ Mon 10am~11am (Conv Eng-F6,F2)
Start:Aug 5,2019~ Mon 10am~11am (Conv Eng-F6,F2)
Start:Aug 5,2019~ July 17,2019/ 10am~11am (Interview Position-F6.F2) July 17,2019/ 10am~11am (Interview Position-F6.F2) July 17,2019/ 10am~11am (Interview Position-F6.F2) July 17,2019/ 10am~11am (Interview Position-F6.F2) July 17,2019/ 10am~11am (Interview Position-F6.F2) Tue.Wed.Thu.Fri 9am~10am (Conv Eng-F6,F2)
Start:Aug 20,2019~Nov 29,2019 Tue.Wed.Thu.Fri 9am~10am (Conv Eng-F6,F2)
Start:Aug 20,2019~Nov 29,2019 Tue.Wed.Thu.Fri 9am~10am (Conv Eng-F6,F2)
Start:Aug 20,2019~Nov 29,2019 Tue.Wed.Thu.Fri 9am~10am (Conv Eng-F6,F2)
Start:Aug 20,2019~Nov 29,2019 Tue.Wed.Thu.Fri 9am~10am (Conv Eng-F6,F2)
Start:Aug 20,2019~Nov 29,2019 17.Busan (Î∂ÄÏÇ∞)
Mon,Wed,Fri (biweekly Friday)(8am~9am)(Conv Eng-F6,F2)
Start:July 1,2019~ 17.Busan (Î∂ÄÏÇ∞)
Mon,Wed,Fri (biweekly Friday)(8am~9am)(Conv Eng-F6,F2)
Start:July 1,2019~ Mon,Wed,Fri (biweekly Friday)(8am~9am)(Conv Eng-F6,F2)
Start:July 1,2019~ Mon,Wed,Fri (biweekly Friday)(8am~9am)(Conv Eng-F6,F2)
Start:July 1,2019~ Mon,Wed,Fri (biweekly Friday)(8am~9am)(Conv Eng-F6,F2)
Start:July 1,2019~ Mon,Wed,Fri 12pm~1pm (Conv Eng-F4,Kor)
Start:July 10,2019~ 3 or 4 months Mon,Wed,Fri 12pm~1pm (Conv Eng-F4,Kor)
Start:July 10,2019~ 3 or 4 months Mon,Wed,Fri 12pm~1pm (Conv Eng-F4,Kor)
Start:July 10,2019~ 3 or 4 months Mon,Wed,Fri 12pm~1pm (Conv Eng-F4,Kor)
Start:July 10,2019~ 3 or 4 months Mon,Wed,Fri 12pm~1pm (Conv Eng-F4,Kor)
Start:July 10,2019~ 3 or 4 months Start:July,2019~ Start:July,2019~ Start:July,2019~ Start:July,2019~ Start:July,2019~ Mon~Fri 3 hours (TOEIC-F4,Kor)
Start:Aug 19,2019~Oct 25,2019 Mon~Fri 3 hours (TOEIC-F4,Kor)
Start:Aug 19,2019~Oct 25,2019 Mon~Fri 3 hours (TOEIC-F4,Kor)
Start:Aug 19,2019~Oct 25,2019 Mon~Fri 3 hours (TOEIC-F4,Kor)
Start:Aug 19,2019~Oct 25,2019 Mon~Fri 3 hours (TOEIC-F4,Kor)
Start:Aug 19,2019~Oct 25,2019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A.Mon~Fri 9am~3pm (TOEIC-Kor)
B.Mon~Fri 10:30am~2:30pm (TOEIC-Kor)
Start:Aug 29,2019~Oct 25,2019 A.Mon~Fri 9am~3pm (TOEIC-Kor)
B.Mon~Fri 10:30am~2:30pm (TOEIC-Kor)
Start:Aug 29,2019~Oct 25,2019 A.Mon~Fri 9am~3pm (TOEIC-Kor)
B.Mon~Fri 10:30am~2:30pm (TOEIC-Kor)
Start:Aug 29,2019~Oct 25,2019 A.Mon~Fri 9am~3pm (TOEIC-Kor)
B.Mon~Fri 10:30am~2:30pm (TOEIC-Kor)
Start:Aug 29,2019~Oct 25,2019 A.Mon~Fri 9am~3pm (TOEIC-Kor)
B.Mon~Fri 10:30am~2:30pm (TOEIC-Kor)
Start:Aug 29,2019~Oct 25,2019</v>
      </c>
      <c r="E309" t="str">
        <f t="shared" si="18"/>
        <v>Jul 8, 2019</v>
      </c>
      <c r="F309" t="e">
        <f t="shared" si="19"/>
        <v>#VALUE!</v>
      </c>
      <c r="G309" t="e">
        <f t="shared" si="20"/>
        <v>#VALUE!</v>
      </c>
      <c r="H309" t="e">
        <v>#VALUE!</v>
      </c>
      <c r="I309" t="s">
        <v>3221</v>
      </c>
    </row>
    <row r="310" spans="1:9" ht="16" customHeight="1" x14ac:dyDescent="0.2">
      <c r="A310" s="2" t="s">
        <v>3147</v>
      </c>
      <c r="B310" s="2" t="s">
        <v>3143</v>
      </c>
      <c r="C310" t="s">
        <v>3148</v>
      </c>
      <c r="D310" t="str">
        <f t="shared" si="17"/>
        <v>Jul 8, 2019</v>
      </c>
      <c r="E310" t="str">
        <f t="shared" si="18"/>
        <v>Jul 8, 2019</v>
      </c>
      <c r="F310" t="str">
        <f t="shared" si="19"/>
        <v>bcm.teacher.recruit@gmail.com</v>
      </c>
      <c r="G310" t="e">
        <f t="shared" si="20"/>
        <v>#VALUE!</v>
      </c>
      <c r="H310" t="s">
        <v>3279</v>
      </c>
      <c r="I310" t="s">
        <v>3221</v>
      </c>
    </row>
    <row r="311" spans="1:9" ht="16" customHeight="1" x14ac:dyDescent="0.2">
      <c r="A311" t="s">
        <v>3149</v>
      </c>
      <c r="B311" s="2" t="s">
        <v>3143</v>
      </c>
      <c r="C311" t="s">
        <v>3150</v>
      </c>
      <c r="D311" t="str">
        <f t="shared" si="17"/>
        <v>Jul 8, 2019</v>
      </c>
      <c r="E311" t="str">
        <f t="shared" si="18"/>
        <v>Jul 8, 2019</v>
      </c>
      <c r="F311" t="str">
        <f t="shared" si="19"/>
        <v>edu-tesol@timesmedia.co.kr</v>
      </c>
      <c r="G311" t="e">
        <f t="shared" si="20"/>
        <v>#VALUE!</v>
      </c>
      <c r="H311" t="s">
        <v>3288</v>
      </c>
      <c r="I311" t="s">
        <v>3221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D493E-B3FD-FE40-9D02-AD585D3EDB1B}">
  <sheetPr>
    <tabColor theme="7"/>
  </sheetPr>
  <dimension ref="A1:F271"/>
  <sheetViews>
    <sheetView topLeftCell="A110" zoomScale="110" zoomScaleNormal="110" workbookViewId="0">
      <selection activeCell="H460" sqref="F2:H460"/>
    </sheetView>
  </sheetViews>
  <sheetFormatPr baseColWidth="10" defaultRowHeight="16" x14ac:dyDescent="0.2"/>
  <cols>
    <col min="1" max="1" width="11.5" customWidth="1"/>
    <col min="2" max="2" width="45.6640625" customWidth="1"/>
    <col min="3" max="3" width="15" customWidth="1"/>
    <col min="4" max="4" width="26" customWidth="1"/>
  </cols>
  <sheetData>
    <row r="1" spans="1:6" s="5" customFormat="1" x14ac:dyDescent="0.2">
      <c r="A1" s="4" t="s">
        <v>782</v>
      </c>
      <c r="B1" s="4" t="s">
        <v>783</v>
      </c>
      <c r="C1" s="4" t="s">
        <v>784</v>
      </c>
      <c r="D1" s="5" t="s">
        <v>1705</v>
      </c>
      <c r="E1" s="5" t="s">
        <v>1706</v>
      </c>
      <c r="F1" s="5" t="s">
        <v>1707</v>
      </c>
    </row>
    <row r="2" spans="1:6" x14ac:dyDescent="0.2">
      <c r="A2" s="1">
        <v>43740</v>
      </c>
      <c r="B2" t="s">
        <v>785</v>
      </c>
      <c r="C2" t="s">
        <v>786</v>
      </c>
      <c r="D2" t="str">
        <f>RIGHT(B2,LEN(B2)-FIND("@",SUBSTITUTE(B2," ","@",(LEN(B2)-LEN(SUBSTITUTE(B2," ","")))/LEN(" "))))</f>
        <v>aclipseadmin@aclipse.net</v>
      </c>
    </row>
    <row r="3" spans="1:6" x14ac:dyDescent="0.2">
      <c r="A3" s="1">
        <v>43733</v>
      </c>
      <c r="C3" s="3" t="s">
        <v>787</v>
      </c>
      <c r="D3" s="3" t="s">
        <v>1708</v>
      </c>
    </row>
    <row r="4" spans="1:6" x14ac:dyDescent="0.2">
      <c r="A4" s="1">
        <v>43740</v>
      </c>
      <c r="B4" t="s">
        <v>788</v>
      </c>
      <c r="C4" t="s">
        <v>789</v>
      </c>
      <c r="D4" t="str">
        <f t="shared" ref="D4:D66" si="0">RIGHT(B4,LEN(B4)-FIND("@",SUBSTITUTE(B4," ","@",(LEN(B4)-LEN(SUBSTITUTE(B4," ","")))/LEN(" "))))</f>
        <v>info@starteachers.net</v>
      </c>
    </row>
    <row r="5" spans="1:6" x14ac:dyDescent="0.2">
      <c r="A5" s="1">
        <v>43740</v>
      </c>
      <c r="B5" t="s">
        <v>790</v>
      </c>
      <c r="C5" t="s">
        <v>791</v>
      </c>
      <c r="D5" t="str">
        <f t="shared" si="0"/>
        <v>apply@mtmkorea.co.kr</v>
      </c>
    </row>
    <row r="6" spans="1:6" x14ac:dyDescent="0.2">
      <c r="A6" s="1">
        <v>43740</v>
      </c>
      <c r="B6" t="s">
        <v>790</v>
      </c>
      <c r="C6" t="s">
        <v>792</v>
      </c>
      <c r="D6" t="str">
        <f t="shared" si="0"/>
        <v>apply@mtmkorea.co.kr</v>
      </c>
    </row>
    <row r="7" spans="1:6" x14ac:dyDescent="0.2">
      <c r="A7" s="1">
        <v>43740</v>
      </c>
      <c r="B7" t="s">
        <v>793</v>
      </c>
      <c r="C7" t="s">
        <v>794</v>
      </c>
      <c r="D7" t="str">
        <f t="shared" si="0"/>
        <v>apply@mtmkorea.co.kr</v>
      </c>
    </row>
    <row r="8" spans="1:6" x14ac:dyDescent="0.2">
      <c r="A8" s="1">
        <v>43740</v>
      </c>
      <c r="B8" t="s">
        <v>793</v>
      </c>
      <c r="C8" t="s">
        <v>795</v>
      </c>
      <c r="D8" t="str">
        <f t="shared" si="0"/>
        <v>apply@mtmkorea.co.kr</v>
      </c>
    </row>
    <row r="9" spans="1:6" x14ac:dyDescent="0.2">
      <c r="A9" s="1">
        <v>43740</v>
      </c>
      <c r="B9" t="s">
        <v>793</v>
      </c>
      <c r="C9" t="s">
        <v>796</v>
      </c>
      <c r="D9" t="str">
        <f t="shared" si="0"/>
        <v>apply@mtmkorea.co.kr</v>
      </c>
    </row>
    <row r="10" spans="1:6" x14ac:dyDescent="0.2">
      <c r="A10" s="1">
        <v>43740</v>
      </c>
      <c r="B10" t="s">
        <v>797</v>
      </c>
      <c r="C10" s="3" t="s">
        <v>798</v>
      </c>
      <c r="D10" s="3" t="s">
        <v>1709</v>
      </c>
    </row>
    <row r="11" spans="1:6" ht="85" x14ac:dyDescent="0.2">
      <c r="A11" s="1">
        <v>43739</v>
      </c>
      <c r="B11" s="2" t="s">
        <v>799</v>
      </c>
      <c r="C11" t="s">
        <v>800</v>
      </c>
      <c r="D11" s="3" t="s">
        <v>1710</v>
      </c>
    </row>
    <row r="12" spans="1:6" x14ac:dyDescent="0.2">
      <c r="A12" s="1">
        <v>43739</v>
      </c>
      <c r="B12" t="s">
        <v>801</v>
      </c>
      <c r="C12" t="s">
        <v>802</v>
      </c>
      <c r="D12" t="str">
        <f t="shared" si="0"/>
        <v>apply@acecareer.co.kr</v>
      </c>
    </row>
    <row r="13" spans="1:6" x14ac:dyDescent="0.2">
      <c r="A13" s="1">
        <v>43738</v>
      </c>
      <c r="B13" t="s">
        <v>788</v>
      </c>
      <c r="C13" t="s">
        <v>803</v>
      </c>
      <c r="D13" t="str">
        <f t="shared" si="0"/>
        <v>info@starteachers.net</v>
      </c>
    </row>
    <row r="14" spans="1:6" x14ac:dyDescent="0.2">
      <c r="A14" s="1">
        <v>43738</v>
      </c>
      <c r="B14" t="s">
        <v>804</v>
      </c>
      <c r="C14" t="s">
        <v>805</v>
      </c>
      <c r="D14" t="str">
        <f t="shared" si="0"/>
        <v>sostacey@ybmsisa.com</v>
      </c>
    </row>
    <row r="15" spans="1:6" x14ac:dyDescent="0.2">
      <c r="A15" s="1">
        <v>43738</v>
      </c>
      <c r="B15" t="s">
        <v>806</v>
      </c>
      <c r="C15" s="3" t="s">
        <v>807</v>
      </c>
      <c r="D15" s="3" t="s">
        <v>1711</v>
      </c>
    </row>
    <row r="16" spans="1:6" x14ac:dyDescent="0.2">
      <c r="A16" s="1">
        <v>43738</v>
      </c>
      <c r="B16" t="s">
        <v>808</v>
      </c>
      <c r="C16" s="3" t="s">
        <v>809</v>
      </c>
      <c r="D16" t="str">
        <f t="shared" si="0"/>
        <v>Accommodation</v>
      </c>
    </row>
    <row r="17" spans="1:4" x14ac:dyDescent="0.2">
      <c r="A17" s="1">
        <v>43736</v>
      </c>
      <c r="B17" t="s">
        <v>790</v>
      </c>
      <c r="C17" t="s">
        <v>810</v>
      </c>
      <c r="D17" t="str">
        <f t="shared" si="0"/>
        <v>apply@mtmkorea.co.kr</v>
      </c>
    </row>
    <row r="18" spans="1:4" x14ac:dyDescent="0.2">
      <c r="A18" s="1">
        <v>43735</v>
      </c>
      <c r="B18" t="s">
        <v>788</v>
      </c>
      <c r="C18" t="s">
        <v>811</v>
      </c>
      <c r="D18" t="str">
        <f t="shared" si="0"/>
        <v>info@starteachers.net</v>
      </c>
    </row>
    <row r="19" spans="1:4" x14ac:dyDescent="0.2">
      <c r="A19" s="1">
        <v>43735</v>
      </c>
      <c r="B19" t="s">
        <v>812</v>
      </c>
      <c r="C19" s="3" t="s">
        <v>813</v>
      </c>
      <c r="D19" s="3" t="s">
        <v>1712</v>
      </c>
    </row>
    <row r="20" spans="1:4" x14ac:dyDescent="0.2">
      <c r="A20" s="1">
        <v>43734</v>
      </c>
      <c r="B20" t="s">
        <v>814</v>
      </c>
      <c r="C20" s="3" t="s">
        <v>815</v>
      </c>
      <c r="D20" t="s">
        <v>1714</v>
      </c>
    </row>
    <row r="21" spans="1:4" x14ac:dyDescent="0.2">
      <c r="A21" s="1">
        <v>43734</v>
      </c>
      <c r="B21" t="s">
        <v>801</v>
      </c>
      <c r="C21" t="s">
        <v>816</v>
      </c>
      <c r="D21" t="str">
        <f t="shared" si="0"/>
        <v>apply@acecareer.co.kr</v>
      </c>
    </row>
    <row r="22" spans="1:4" x14ac:dyDescent="0.2">
      <c r="A22" s="1">
        <v>43732</v>
      </c>
      <c r="B22" t="s">
        <v>788</v>
      </c>
      <c r="C22" t="s">
        <v>817</v>
      </c>
      <c r="D22" t="str">
        <f t="shared" si="0"/>
        <v>info@starteachers.net</v>
      </c>
    </row>
    <row r="23" spans="1:4" x14ac:dyDescent="0.2">
      <c r="A23" s="1">
        <v>43732</v>
      </c>
      <c r="B23" t="s">
        <v>801</v>
      </c>
      <c r="C23" t="s">
        <v>818</v>
      </c>
      <c r="D23" t="str">
        <f t="shared" si="0"/>
        <v>apply@acecareer.co.kr</v>
      </c>
    </row>
    <row r="24" spans="1:4" x14ac:dyDescent="0.2">
      <c r="A24" s="1">
        <v>43731</v>
      </c>
      <c r="B24" t="s">
        <v>819</v>
      </c>
      <c r="C24" s="3" t="s">
        <v>820</v>
      </c>
      <c r="D24" s="3" t="s">
        <v>1713</v>
      </c>
    </row>
    <row r="25" spans="1:4" x14ac:dyDescent="0.2">
      <c r="A25" s="1">
        <v>43731</v>
      </c>
      <c r="B25" t="s">
        <v>821</v>
      </c>
      <c r="C25" s="3" t="s">
        <v>822</v>
      </c>
      <c r="D25" s="3" t="s">
        <v>1715</v>
      </c>
    </row>
    <row r="26" spans="1:4" x14ac:dyDescent="0.2">
      <c r="A26" s="1">
        <v>43731</v>
      </c>
      <c r="B26" t="s">
        <v>823</v>
      </c>
      <c r="C26" s="3" t="s">
        <v>824</v>
      </c>
      <c r="D26" s="3" t="s">
        <v>1716</v>
      </c>
    </row>
    <row r="27" spans="1:4" x14ac:dyDescent="0.2">
      <c r="A27" s="1">
        <v>43731</v>
      </c>
      <c r="B27" t="s">
        <v>825</v>
      </c>
      <c r="C27" s="3" t="s">
        <v>826</v>
      </c>
      <c r="D27" s="3" t="s">
        <v>1717</v>
      </c>
    </row>
    <row r="28" spans="1:4" x14ac:dyDescent="0.2">
      <c r="A28" s="1">
        <v>43731</v>
      </c>
      <c r="B28" t="s">
        <v>827</v>
      </c>
      <c r="C28" t="s">
        <v>828</v>
      </c>
      <c r="D28" t="str">
        <f t="shared" si="0"/>
        <v>abcrecruitingservice@gmail.com</v>
      </c>
    </row>
    <row r="29" spans="1:4" x14ac:dyDescent="0.2">
      <c r="A29" s="1">
        <v>43728</v>
      </c>
      <c r="B29" t="s">
        <v>788</v>
      </c>
      <c r="C29" t="s">
        <v>829</v>
      </c>
      <c r="D29" t="str">
        <f t="shared" si="0"/>
        <v>info@starteachers.net</v>
      </c>
    </row>
    <row r="30" spans="1:4" x14ac:dyDescent="0.2">
      <c r="A30" s="1">
        <v>43728</v>
      </c>
      <c r="B30" t="s">
        <v>830</v>
      </c>
      <c r="C30" t="s">
        <v>831</v>
      </c>
      <c r="D30" t="str">
        <f t="shared" si="0"/>
        <v>theoneeng1030@gmail.com</v>
      </c>
    </row>
    <row r="31" spans="1:4" x14ac:dyDescent="0.2">
      <c r="A31" s="1">
        <v>43728</v>
      </c>
      <c r="B31" t="s">
        <v>832</v>
      </c>
      <c r="C31" t="s">
        <v>833</v>
      </c>
      <c r="D31" t="str">
        <f t="shared" si="0"/>
        <v>donpark53@gmail.com</v>
      </c>
    </row>
    <row r="32" spans="1:4" x14ac:dyDescent="0.2">
      <c r="A32" s="1">
        <v>43728</v>
      </c>
      <c r="B32" t="s">
        <v>834</v>
      </c>
      <c r="C32" s="3" t="s">
        <v>835</v>
      </c>
      <c r="D32" s="3" t="s">
        <v>1718</v>
      </c>
    </row>
    <row r="33" spans="1:4" x14ac:dyDescent="0.2">
      <c r="A33" s="1">
        <v>43728</v>
      </c>
      <c r="B33" t="s">
        <v>836</v>
      </c>
      <c r="C33" s="3" t="s">
        <v>837</v>
      </c>
      <c r="D33" s="3" t="s">
        <v>1719</v>
      </c>
    </row>
    <row r="34" spans="1:4" x14ac:dyDescent="0.2">
      <c r="A34" s="1">
        <v>43728</v>
      </c>
      <c r="B34" t="s">
        <v>838</v>
      </c>
      <c r="C34" t="s">
        <v>839</v>
      </c>
      <c r="D34" t="str">
        <f t="shared" si="0"/>
        <v>pilsunjung@jejuesl.com</v>
      </c>
    </row>
    <row r="35" spans="1:4" x14ac:dyDescent="0.2">
      <c r="A35" s="1">
        <v>43728</v>
      </c>
      <c r="B35" t="s">
        <v>840</v>
      </c>
      <c r="C35" t="s">
        <v>841</v>
      </c>
      <c r="D35" t="str">
        <f t="shared" si="0"/>
        <v>matthew@handskorea.com</v>
      </c>
    </row>
    <row r="36" spans="1:4" x14ac:dyDescent="0.2">
      <c r="A36" s="1">
        <v>43726</v>
      </c>
      <c r="B36" t="s">
        <v>842</v>
      </c>
      <c r="C36" t="s">
        <v>843</v>
      </c>
      <c r="D36" t="str">
        <f t="shared" si="0"/>
        <v>kgcabc@gmail.com</v>
      </c>
    </row>
    <row r="37" spans="1:4" x14ac:dyDescent="0.2">
      <c r="A37" s="1">
        <v>43726</v>
      </c>
      <c r="B37" t="s">
        <v>788</v>
      </c>
      <c r="C37" t="s">
        <v>844</v>
      </c>
      <c r="D37" t="str">
        <f t="shared" si="0"/>
        <v>info@starteachers.net</v>
      </c>
    </row>
    <row r="38" spans="1:4" x14ac:dyDescent="0.2">
      <c r="A38" s="1">
        <v>43725</v>
      </c>
      <c r="B38" t="s">
        <v>845</v>
      </c>
      <c r="C38" s="3" t="s">
        <v>846</v>
      </c>
      <c r="D38" s="3" t="s">
        <v>1720</v>
      </c>
    </row>
    <row r="39" spans="1:4" x14ac:dyDescent="0.2">
      <c r="A39" s="1">
        <v>43725</v>
      </c>
      <c r="B39" t="s">
        <v>847</v>
      </c>
      <c r="C39" s="3" t="s">
        <v>848</v>
      </c>
      <c r="D39" s="3" t="s">
        <v>1721</v>
      </c>
    </row>
    <row r="40" spans="1:4" x14ac:dyDescent="0.2">
      <c r="A40" s="1">
        <v>43724</v>
      </c>
      <c r="B40" t="s">
        <v>849</v>
      </c>
      <c r="C40" s="3" t="s">
        <v>850</v>
      </c>
      <c r="D40" s="3" t="s">
        <v>1722</v>
      </c>
    </row>
    <row r="41" spans="1:4" ht="25" x14ac:dyDescent="0.25">
      <c r="A41" s="1">
        <v>43724</v>
      </c>
      <c r="B41" t="s">
        <v>851</v>
      </c>
      <c r="C41" s="3" t="s">
        <v>852</v>
      </c>
      <c r="D41" s="6" t="s">
        <v>1723</v>
      </c>
    </row>
    <row r="42" spans="1:4" x14ac:dyDescent="0.2">
      <c r="A42" s="1">
        <v>43724</v>
      </c>
      <c r="B42" t="s">
        <v>853</v>
      </c>
      <c r="C42" s="3" t="s">
        <v>854</v>
      </c>
      <c r="D42" s="3" t="s">
        <v>1724</v>
      </c>
    </row>
    <row r="43" spans="1:4" x14ac:dyDescent="0.2">
      <c r="A43" s="1">
        <v>43724</v>
      </c>
      <c r="B43" t="s">
        <v>788</v>
      </c>
      <c r="C43" t="s">
        <v>855</v>
      </c>
      <c r="D43" t="str">
        <f t="shared" si="0"/>
        <v>info@starteachers.net</v>
      </c>
    </row>
    <row r="44" spans="1:4" x14ac:dyDescent="0.2">
      <c r="A44" s="1">
        <v>43724</v>
      </c>
      <c r="B44" t="s">
        <v>801</v>
      </c>
      <c r="C44" t="s">
        <v>856</v>
      </c>
      <c r="D44" t="str">
        <f t="shared" si="0"/>
        <v>apply@acecareer.co.kr</v>
      </c>
    </row>
    <row r="45" spans="1:4" ht="25" x14ac:dyDescent="0.25">
      <c r="A45" s="1">
        <v>43723</v>
      </c>
      <c r="B45" t="s">
        <v>857</v>
      </c>
      <c r="C45" s="3" t="s">
        <v>858</v>
      </c>
      <c r="D45" s="6" t="s">
        <v>1725</v>
      </c>
    </row>
    <row r="46" spans="1:4" x14ac:dyDescent="0.2">
      <c r="A46" s="1">
        <v>43723</v>
      </c>
      <c r="B46" t="s">
        <v>859</v>
      </c>
      <c r="C46" t="s">
        <v>860</v>
      </c>
      <c r="D46" t="str">
        <f t="shared" si="0"/>
        <v>virtedco@virtedco.com</v>
      </c>
    </row>
    <row r="47" spans="1:4" ht="25" x14ac:dyDescent="0.25">
      <c r="A47" s="1">
        <v>43723</v>
      </c>
      <c r="B47" t="s">
        <v>861</v>
      </c>
      <c r="C47" s="3" t="s">
        <v>862</v>
      </c>
      <c r="D47" s="6" t="s">
        <v>1726</v>
      </c>
    </row>
    <row r="48" spans="1:4" ht="25" x14ac:dyDescent="0.25">
      <c r="A48" s="1">
        <v>43723</v>
      </c>
      <c r="B48" t="s">
        <v>863</v>
      </c>
      <c r="C48" s="3" t="s">
        <v>864</v>
      </c>
      <c r="D48" s="6" t="s">
        <v>1727</v>
      </c>
    </row>
    <row r="49" spans="1:4" x14ac:dyDescent="0.2">
      <c r="A49" s="1">
        <v>43723</v>
      </c>
      <c r="B49" t="s">
        <v>865</v>
      </c>
      <c r="C49" t="s">
        <v>866</v>
      </c>
      <c r="D49" t="str">
        <f t="shared" si="0"/>
        <v>profile2019@naver.com</v>
      </c>
    </row>
    <row r="50" spans="1:4" x14ac:dyDescent="0.2">
      <c r="A50" s="1">
        <v>43723</v>
      </c>
      <c r="B50" t="s">
        <v>867</v>
      </c>
      <c r="C50" s="3" t="s">
        <v>868</v>
      </c>
      <c r="D50" s="3" t="s">
        <v>1728</v>
      </c>
    </row>
    <row r="51" spans="1:4" x14ac:dyDescent="0.2">
      <c r="A51" s="1">
        <v>43723</v>
      </c>
      <c r="B51" t="s">
        <v>869</v>
      </c>
      <c r="C51" t="s">
        <v>870</v>
      </c>
      <c r="D51" t="str">
        <f t="shared" si="0"/>
        <v>info@educatingearth.co.uk</v>
      </c>
    </row>
    <row r="52" spans="1:4" x14ac:dyDescent="0.2">
      <c r="A52" s="1">
        <v>43720</v>
      </c>
      <c r="B52" t="s">
        <v>871</v>
      </c>
      <c r="C52" t="s">
        <v>872</v>
      </c>
      <c r="D52" t="str">
        <f t="shared" si="0"/>
        <v>apply@acecareer.co.kr</v>
      </c>
    </row>
    <row r="53" spans="1:4" x14ac:dyDescent="0.2">
      <c r="A53" s="1">
        <v>43720</v>
      </c>
      <c r="B53" t="s">
        <v>873</v>
      </c>
      <c r="C53" s="3" t="s">
        <v>874</v>
      </c>
      <c r="D53" s="3" t="s">
        <v>1729</v>
      </c>
    </row>
    <row r="54" spans="1:4" x14ac:dyDescent="0.2">
      <c r="A54" s="1">
        <v>43720</v>
      </c>
      <c r="B54" t="s">
        <v>875</v>
      </c>
      <c r="C54" s="3" t="s">
        <v>876</v>
      </c>
      <c r="D54" s="3" t="s">
        <v>1730</v>
      </c>
    </row>
    <row r="55" spans="1:4" x14ac:dyDescent="0.2">
      <c r="A55" s="1">
        <v>43719</v>
      </c>
      <c r="B55" t="s">
        <v>788</v>
      </c>
      <c r="C55" t="s">
        <v>877</v>
      </c>
      <c r="D55" t="str">
        <f t="shared" si="0"/>
        <v>info@starteachers.net</v>
      </c>
    </row>
    <row r="56" spans="1:4" x14ac:dyDescent="0.2">
      <c r="A56" s="1">
        <v>43719</v>
      </c>
      <c r="B56" t="s">
        <v>878</v>
      </c>
      <c r="C56" s="3" t="s">
        <v>879</v>
      </c>
      <c r="D56" s="3" t="s">
        <v>1731</v>
      </c>
    </row>
    <row r="57" spans="1:4" x14ac:dyDescent="0.2">
      <c r="A57" s="1">
        <v>43719</v>
      </c>
      <c r="B57" t="s">
        <v>880</v>
      </c>
      <c r="C57" s="3" t="s">
        <v>881</v>
      </c>
      <c r="D57" s="3" t="s">
        <v>1732</v>
      </c>
    </row>
    <row r="58" spans="1:4" x14ac:dyDescent="0.2">
      <c r="A58" s="1">
        <v>43719</v>
      </c>
      <c r="B58" t="s">
        <v>882</v>
      </c>
      <c r="C58" t="s">
        <v>883</v>
      </c>
      <c r="D58" t="str">
        <f t="shared" si="0"/>
        <v>smha@megastudy.net</v>
      </c>
    </row>
    <row r="59" spans="1:4" ht="51" x14ac:dyDescent="0.2">
      <c r="A59" s="1">
        <v>43717</v>
      </c>
      <c r="B59" s="2" t="s">
        <v>884</v>
      </c>
      <c r="C59" t="s">
        <v>885</v>
      </c>
      <c r="D59" s="3" t="s">
        <v>1708</v>
      </c>
    </row>
    <row r="60" spans="1:4" x14ac:dyDescent="0.2">
      <c r="A60" s="1">
        <v>43717</v>
      </c>
      <c r="B60" t="s">
        <v>788</v>
      </c>
      <c r="C60" t="s">
        <v>886</v>
      </c>
      <c r="D60" t="str">
        <f t="shared" si="0"/>
        <v>info@starteachers.net</v>
      </c>
    </row>
    <row r="61" spans="1:4" x14ac:dyDescent="0.2">
      <c r="A61" s="1">
        <v>43716</v>
      </c>
      <c r="B61" t="s">
        <v>887</v>
      </c>
      <c r="C61" t="s">
        <v>888</v>
      </c>
      <c r="D61" t="str">
        <f t="shared" si="0"/>
        <v>geneindaegu@hotmail.com</v>
      </c>
    </row>
    <row r="62" spans="1:4" x14ac:dyDescent="0.2">
      <c r="A62" s="1">
        <v>43716</v>
      </c>
      <c r="B62" t="s">
        <v>889</v>
      </c>
      <c r="C62" t="s">
        <v>890</v>
      </c>
      <c r="D62" t="str">
        <f t="shared" si="0"/>
        <v>infoeslagent@gmail.com</v>
      </c>
    </row>
    <row r="63" spans="1:4" ht="25" x14ac:dyDescent="0.25">
      <c r="A63" s="1">
        <v>43716</v>
      </c>
      <c r="B63" t="s">
        <v>891</v>
      </c>
      <c r="C63" s="3" t="s">
        <v>892</v>
      </c>
      <c r="D63" s="6" t="s">
        <v>1733</v>
      </c>
    </row>
    <row r="64" spans="1:4" ht="25" x14ac:dyDescent="0.25">
      <c r="A64" s="1">
        <v>43716</v>
      </c>
      <c r="B64" t="s">
        <v>893</v>
      </c>
      <c r="C64" s="3" t="s">
        <v>894</v>
      </c>
      <c r="D64" s="6" t="s">
        <v>1734</v>
      </c>
    </row>
    <row r="65" spans="1:4" ht="25" x14ac:dyDescent="0.25">
      <c r="A65" s="1">
        <v>43716</v>
      </c>
      <c r="B65" t="s">
        <v>895</v>
      </c>
      <c r="C65" s="3" t="s">
        <v>896</v>
      </c>
      <c r="D65" s="6" t="s">
        <v>1735</v>
      </c>
    </row>
    <row r="66" spans="1:4" x14ac:dyDescent="0.2">
      <c r="A66" s="1">
        <v>43716</v>
      </c>
      <c r="B66" t="s">
        <v>897</v>
      </c>
      <c r="C66" t="s">
        <v>898</v>
      </c>
      <c r="D66" t="str">
        <f t="shared" si="0"/>
        <v>ybmecc@yahoo.com</v>
      </c>
    </row>
    <row r="67" spans="1:4" ht="25" x14ac:dyDescent="0.25">
      <c r="A67" s="1">
        <v>43716</v>
      </c>
      <c r="B67" t="s">
        <v>899</v>
      </c>
      <c r="C67" s="3" t="s">
        <v>900</v>
      </c>
      <c r="D67" s="6" t="s">
        <v>1736</v>
      </c>
    </row>
    <row r="68" spans="1:4" x14ac:dyDescent="0.2">
      <c r="A68" s="1">
        <v>43715</v>
      </c>
      <c r="B68" t="s">
        <v>801</v>
      </c>
      <c r="C68" t="s">
        <v>901</v>
      </c>
      <c r="D68" t="str">
        <f t="shared" ref="D68:D124" si="1">RIGHT(B68,LEN(B68)-FIND("@",SUBSTITUTE(B68," ","@",(LEN(B68)-LEN(SUBSTITUTE(B68," ","")))/LEN(" "))))</f>
        <v>apply@acecareer.co.kr</v>
      </c>
    </row>
    <row r="69" spans="1:4" ht="25" x14ac:dyDescent="0.25">
      <c r="A69" s="1">
        <v>43714</v>
      </c>
      <c r="B69" t="s">
        <v>902</v>
      </c>
      <c r="C69" s="3" t="s">
        <v>903</v>
      </c>
      <c r="D69" s="6" t="s">
        <v>1737</v>
      </c>
    </row>
    <row r="70" spans="1:4" x14ac:dyDescent="0.2">
      <c r="A70" s="1">
        <v>43714</v>
      </c>
      <c r="B70" t="s">
        <v>788</v>
      </c>
      <c r="C70" t="s">
        <v>904</v>
      </c>
      <c r="D70" t="str">
        <f t="shared" si="1"/>
        <v>info@starteachers.net</v>
      </c>
    </row>
    <row r="71" spans="1:4" ht="25" x14ac:dyDescent="0.25">
      <c r="A71" s="1">
        <v>43713</v>
      </c>
      <c r="B71" t="s">
        <v>905</v>
      </c>
      <c r="C71" s="3" t="s">
        <v>906</v>
      </c>
      <c r="D71" s="6" t="s">
        <v>1738</v>
      </c>
    </row>
    <row r="72" spans="1:4" ht="25" x14ac:dyDescent="0.25">
      <c r="A72" s="1">
        <v>43713</v>
      </c>
      <c r="B72" t="s">
        <v>907</v>
      </c>
      <c r="C72" s="3" t="s">
        <v>908</v>
      </c>
      <c r="D72" s="6" t="s">
        <v>1739</v>
      </c>
    </row>
    <row r="73" spans="1:4" x14ac:dyDescent="0.2">
      <c r="A73" s="1">
        <v>43712</v>
      </c>
      <c r="B73" t="s">
        <v>788</v>
      </c>
      <c r="C73" t="s">
        <v>909</v>
      </c>
      <c r="D73" t="str">
        <f t="shared" si="1"/>
        <v>info@starteachers.net</v>
      </c>
    </row>
    <row r="74" spans="1:4" ht="25" x14ac:dyDescent="0.25">
      <c r="A74" s="1">
        <v>43711</v>
      </c>
      <c r="B74" t="s">
        <v>910</v>
      </c>
      <c r="C74" s="3" t="s">
        <v>911</v>
      </c>
      <c r="D74" s="6" t="s">
        <v>1740</v>
      </c>
    </row>
    <row r="75" spans="1:4" x14ac:dyDescent="0.2">
      <c r="A75" s="1">
        <v>43711</v>
      </c>
      <c r="B75" t="s">
        <v>801</v>
      </c>
      <c r="C75" t="s">
        <v>912</v>
      </c>
      <c r="D75" t="str">
        <f t="shared" si="1"/>
        <v>apply@acecareer.co.kr</v>
      </c>
    </row>
    <row r="76" spans="1:4" x14ac:dyDescent="0.2">
      <c r="A76" s="1">
        <v>43710</v>
      </c>
      <c r="B76" t="s">
        <v>913</v>
      </c>
      <c r="C76" t="s">
        <v>914</v>
      </c>
      <c r="D76" t="str">
        <f t="shared" si="1"/>
        <v>rbikorea@mail.com</v>
      </c>
    </row>
    <row r="77" spans="1:4" ht="25" x14ac:dyDescent="0.25">
      <c r="A77" s="1">
        <v>43710</v>
      </c>
      <c r="B77" t="s">
        <v>915</v>
      </c>
      <c r="C77" s="3" t="s">
        <v>916</v>
      </c>
      <c r="D77" s="6" t="s">
        <v>1741</v>
      </c>
    </row>
    <row r="78" spans="1:4" ht="25" x14ac:dyDescent="0.25">
      <c r="A78" s="1">
        <v>43710</v>
      </c>
      <c r="B78" t="s">
        <v>917</v>
      </c>
      <c r="C78" s="3" t="s">
        <v>918</v>
      </c>
      <c r="D78" s="6" t="s">
        <v>1741</v>
      </c>
    </row>
    <row r="79" spans="1:4" x14ac:dyDescent="0.2">
      <c r="A79" s="1">
        <v>43710</v>
      </c>
      <c r="B79" t="s">
        <v>919</v>
      </c>
      <c r="C79" t="s">
        <v>920</v>
      </c>
      <c r="D79" t="str">
        <f t="shared" si="1"/>
        <v>anna@virtedco.com</v>
      </c>
    </row>
    <row r="80" spans="1:4" x14ac:dyDescent="0.2">
      <c r="A80" s="1">
        <v>43710</v>
      </c>
      <c r="B80" t="s">
        <v>921</v>
      </c>
      <c r="C80" t="s">
        <v>922</v>
      </c>
      <c r="D80" t="str">
        <f t="shared" si="1"/>
        <v>UNION_LC@NAVER.COM</v>
      </c>
    </row>
    <row r="81" spans="1:4" x14ac:dyDescent="0.2">
      <c r="A81" s="1">
        <v>43710</v>
      </c>
      <c r="B81" t="s">
        <v>788</v>
      </c>
      <c r="C81" t="s">
        <v>923</v>
      </c>
      <c r="D81" t="str">
        <f t="shared" si="1"/>
        <v>info@starteachers.net</v>
      </c>
    </row>
    <row r="82" spans="1:4" x14ac:dyDescent="0.2">
      <c r="A82" s="1">
        <v>43707</v>
      </c>
      <c r="B82" t="s">
        <v>788</v>
      </c>
      <c r="C82" t="s">
        <v>924</v>
      </c>
      <c r="D82" t="str">
        <f t="shared" si="1"/>
        <v>info@starteachers.net</v>
      </c>
    </row>
    <row r="83" spans="1:4" x14ac:dyDescent="0.2">
      <c r="A83" s="1">
        <v>43706</v>
      </c>
      <c r="B83" t="s">
        <v>788</v>
      </c>
      <c r="C83" t="s">
        <v>925</v>
      </c>
      <c r="D83" t="str">
        <f t="shared" si="1"/>
        <v>info@starteachers.net</v>
      </c>
    </row>
    <row r="84" spans="1:4" x14ac:dyDescent="0.2">
      <c r="A84" s="1">
        <v>43706</v>
      </c>
      <c r="B84" t="s">
        <v>801</v>
      </c>
      <c r="C84" t="s">
        <v>926</v>
      </c>
      <c r="D84" t="str">
        <f t="shared" si="1"/>
        <v>apply@acecareer.co.kr</v>
      </c>
    </row>
    <row r="85" spans="1:4" x14ac:dyDescent="0.2">
      <c r="A85" s="1">
        <v>43705</v>
      </c>
      <c r="B85" t="s">
        <v>927</v>
      </c>
      <c r="C85" s="3" t="s">
        <v>928</v>
      </c>
      <c r="D85" s="3" t="s">
        <v>1742</v>
      </c>
    </row>
    <row r="86" spans="1:4" x14ac:dyDescent="0.2">
      <c r="A86" s="1">
        <v>43705</v>
      </c>
      <c r="B86" t="s">
        <v>788</v>
      </c>
      <c r="C86" t="s">
        <v>929</v>
      </c>
      <c r="D86" t="str">
        <f t="shared" si="1"/>
        <v>info@starteachers.net</v>
      </c>
    </row>
    <row r="87" spans="1:4" ht="25" x14ac:dyDescent="0.25">
      <c r="A87" s="1">
        <v>43704</v>
      </c>
      <c r="B87" t="s">
        <v>930</v>
      </c>
      <c r="C87" s="3" t="s">
        <v>931</v>
      </c>
      <c r="D87" s="6" t="s">
        <v>1743</v>
      </c>
    </row>
    <row r="88" spans="1:4" x14ac:dyDescent="0.2">
      <c r="A88" s="1">
        <v>43704</v>
      </c>
      <c r="B88" t="s">
        <v>804</v>
      </c>
      <c r="C88" t="s">
        <v>932</v>
      </c>
      <c r="D88" t="str">
        <f t="shared" si="1"/>
        <v>sostacey@ybmsisa.com</v>
      </c>
    </row>
    <row r="89" spans="1:4" x14ac:dyDescent="0.2">
      <c r="A89" s="1">
        <v>43704</v>
      </c>
      <c r="B89" t="s">
        <v>933</v>
      </c>
      <c r="C89" t="s">
        <v>934</v>
      </c>
      <c r="D89" t="str">
        <f t="shared" si="1"/>
        <v>joseph@koreaedu21.com</v>
      </c>
    </row>
    <row r="90" spans="1:4" x14ac:dyDescent="0.2">
      <c r="A90" s="1">
        <v>43704</v>
      </c>
      <c r="B90" t="s">
        <v>801</v>
      </c>
      <c r="C90" t="s">
        <v>935</v>
      </c>
      <c r="D90" t="str">
        <f t="shared" si="1"/>
        <v>apply@acecareer.co.kr</v>
      </c>
    </row>
    <row r="91" spans="1:4" ht="25" x14ac:dyDescent="0.25">
      <c r="A91" s="1">
        <v>43703</v>
      </c>
      <c r="B91" t="s">
        <v>936</v>
      </c>
      <c r="C91" s="3" t="s">
        <v>937</v>
      </c>
      <c r="D91" s="6" t="s">
        <v>1744</v>
      </c>
    </row>
    <row r="92" spans="1:4" x14ac:dyDescent="0.2">
      <c r="A92" s="1">
        <v>43703</v>
      </c>
      <c r="B92" t="s">
        <v>788</v>
      </c>
      <c r="C92" t="s">
        <v>938</v>
      </c>
      <c r="D92" t="str">
        <f t="shared" si="1"/>
        <v>info@starteachers.net</v>
      </c>
    </row>
    <row r="93" spans="1:4" x14ac:dyDescent="0.2">
      <c r="A93" s="1">
        <v>43702</v>
      </c>
      <c r="B93" t="s">
        <v>939</v>
      </c>
      <c r="C93" s="3" t="s">
        <v>940</v>
      </c>
      <c r="D93" t="s">
        <v>1714</v>
      </c>
    </row>
    <row r="94" spans="1:4" x14ac:dyDescent="0.2">
      <c r="A94" s="1">
        <v>43702</v>
      </c>
      <c r="B94" t="s">
        <v>869</v>
      </c>
      <c r="C94" t="s">
        <v>941</v>
      </c>
      <c r="D94" t="str">
        <f t="shared" si="1"/>
        <v>info@educatingearth.co.uk</v>
      </c>
    </row>
    <row r="95" spans="1:4" x14ac:dyDescent="0.2">
      <c r="A95" s="1">
        <v>43702</v>
      </c>
      <c r="B95" t="s">
        <v>942</v>
      </c>
      <c r="C95" t="s">
        <v>943</v>
      </c>
      <c r="D95" t="str">
        <f t="shared" si="1"/>
        <v>jobs@planetesl.com</v>
      </c>
    </row>
    <row r="96" spans="1:4" ht="25" x14ac:dyDescent="0.25">
      <c r="A96" s="1">
        <v>43702</v>
      </c>
      <c r="B96" t="s">
        <v>944</v>
      </c>
      <c r="C96" s="3" t="s">
        <v>945</v>
      </c>
      <c r="D96" s="6" t="s">
        <v>1745</v>
      </c>
    </row>
    <row r="97" spans="1:4" x14ac:dyDescent="0.2">
      <c r="A97" s="1">
        <v>43702</v>
      </c>
      <c r="B97" t="s">
        <v>946</v>
      </c>
      <c r="C97" t="s">
        <v>947</v>
      </c>
      <c r="D97" t="str">
        <f t="shared" si="1"/>
        <v>jobpagoda.com@gmail.com</v>
      </c>
    </row>
    <row r="98" spans="1:4" x14ac:dyDescent="0.2">
      <c r="A98" s="1">
        <v>43702</v>
      </c>
      <c r="B98" t="s">
        <v>859</v>
      </c>
      <c r="C98" t="s">
        <v>948</v>
      </c>
      <c r="D98" t="str">
        <f t="shared" si="1"/>
        <v>virtedco@virtedco.com</v>
      </c>
    </row>
    <row r="99" spans="1:4" ht="25" x14ac:dyDescent="0.25">
      <c r="A99" s="1">
        <v>43700</v>
      </c>
      <c r="B99" t="s">
        <v>949</v>
      </c>
      <c r="C99" s="3" t="s">
        <v>950</v>
      </c>
      <c r="D99" s="6" t="s">
        <v>1746</v>
      </c>
    </row>
    <row r="100" spans="1:4" x14ac:dyDescent="0.2">
      <c r="A100" s="1">
        <v>43699</v>
      </c>
      <c r="B100" t="s">
        <v>951</v>
      </c>
      <c r="C100" s="3" t="s">
        <v>952</v>
      </c>
      <c r="D100" t="s">
        <v>1714</v>
      </c>
    </row>
    <row r="101" spans="1:4" ht="25" x14ac:dyDescent="0.25">
      <c r="A101" s="1">
        <v>43699</v>
      </c>
      <c r="B101" t="s">
        <v>953</v>
      </c>
      <c r="C101" s="3" t="s">
        <v>954</v>
      </c>
      <c r="D101" s="6" t="s">
        <v>1747</v>
      </c>
    </row>
    <row r="102" spans="1:4" x14ac:dyDescent="0.2">
      <c r="A102" s="1">
        <v>43699</v>
      </c>
      <c r="B102" t="s">
        <v>955</v>
      </c>
      <c r="C102" t="s">
        <v>956</v>
      </c>
      <c r="D102" t="str">
        <f t="shared" si="1"/>
        <v>w-recruit@w-education.co.kr</v>
      </c>
    </row>
    <row r="103" spans="1:4" x14ac:dyDescent="0.2">
      <c r="A103" s="1">
        <v>43699</v>
      </c>
      <c r="B103" t="s">
        <v>957</v>
      </c>
      <c r="C103" t="s">
        <v>958</v>
      </c>
      <c r="D103" t="str">
        <f t="shared" si="1"/>
        <v>honeybizkr@gmail.com</v>
      </c>
    </row>
    <row r="104" spans="1:4" ht="25" x14ac:dyDescent="0.25">
      <c r="A104" s="1">
        <v>43699</v>
      </c>
      <c r="B104" t="s">
        <v>959</v>
      </c>
      <c r="C104" s="3" t="s">
        <v>960</v>
      </c>
      <c r="D104" s="6" t="s">
        <v>1749</v>
      </c>
    </row>
    <row r="105" spans="1:4" x14ac:dyDescent="0.2">
      <c r="A105" s="1">
        <v>43699</v>
      </c>
      <c r="B105" t="s">
        <v>871</v>
      </c>
      <c r="C105" t="s">
        <v>961</v>
      </c>
      <c r="D105" t="str">
        <f t="shared" si="1"/>
        <v>apply@acecareer.co.kr</v>
      </c>
    </row>
    <row r="106" spans="1:4" x14ac:dyDescent="0.2">
      <c r="A106" s="1">
        <v>43698</v>
      </c>
      <c r="B106" t="s">
        <v>788</v>
      </c>
      <c r="C106" t="s">
        <v>962</v>
      </c>
      <c r="D106" t="str">
        <f t="shared" si="1"/>
        <v>info@starteachers.net</v>
      </c>
    </row>
    <row r="107" spans="1:4" x14ac:dyDescent="0.2">
      <c r="A107" s="1">
        <v>43697</v>
      </c>
      <c r="B107" t="s">
        <v>804</v>
      </c>
      <c r="C107" t="s">
        <v>963</v>
      </c>
      <c r="D107" t="str">
        <f t="shared" si="1"/>
        <v>sostacey@ybmsisa.com</v>
      </c>
    </row>
    <row r="108" spans="1:4" ht="25" x14ac:dyDescent="0.25">
      <c r="A108" s="1">
        <v>43697</v>
      </c>
      <c r="B108" t="s">
        <v>964</v>
      </c>
      <c r="C108" s="3" t="s">
        <v>965</v>
      </c>
      <c r="D108" s="6" t="s">
        <v>1750</v>
      </c>
    </row>
    <row r="109" spans="1:4" x14ac:dyDescent="0.2">
      <c r="A109" s="1">
        <v>43697</v>
      </c>
      <c r="B109" t="s">
        <v>966</v>
      </c>
      <c r="C109" t="s">
        <v>967</v>
      </c>
      <c r="D109" t="str">
        <f t="shared" si="1"/>
        <v>hr@iedubest.com</v>
      </c>
    </row>
    <row r="110" spans="1:4" ht="25" x14ac:dyDescent="0.25">
      <c r="A110" s="1">
        <v>43697</v>
      </c>
      <c r="B110" t="s">
        <v>968</v>
      </c>
      <c r="C110" s="3" t="s">
        <v>969</v>
      </c>
      <c r="D110" s="6" t="s">
        <v>1724</v>
      </c>
    </row>
    <row r="111" spans="1:4" x14ac:dyDescent="0.2">
      <c r="A111" s="1">
        <v>43697</v>
      </c>
      <c r="B111" t="s">
        <v>801</v>
      </c>
      <c r="C111" t="s">
        <v>970</v>
      </c>
      <c r="D111" t="str">
        <f t="shared" si="1"/>
        <v>apply@acecareer.co.kr</v>
      </c>
    </row>
    <row r="112" spans="1:4" ht="25" x14ac:dyDescent="0.25">
      <c r="A112" s="1">
        <v>43696</v>
      </c>
      <c r="B112" t="s">
        <v>971</v>
      </c>
      <c r="C112" s="3" t="s">
        <v>972</v>
      </c>
      <c r="D112" s="6" t="s">
        <v>1751</v>
      </c>
    </row>
    <row r="113" spans="1:4" ht="25" x14ac:dyDescent="0.25">
      <c r="A113" s="1">
        <v>43694</v>
      </c>
      <c r="B113" t="s">
        <v>973</v>
      </c>
      <c r="C113" s="3" t="s">
        <v>974</v>
      </c>
      <c r="D113" s="6" t="s">
        <v>1748</v>
      </c>
    </row>
    <row r="114" spans="1:4" ht="25" x14ac:dyDescent="0.25">
      <c r="A114" s="1">
        <v>43693</v>
      </c>
      <c r="B114" t="s">
        <v>975</v>
      </c>
      <c r="C114" s="3" t="s">
        <v>976</v>
      </c>
      <c r="D114" s="6" t="s">
        <v>1752</v>
      </c>
    </row>
    <row r="115" spans="1:4" ht="25" x14ac:dyDescent="0.25">
      <c r="A115" s="1">
        <v>43693</v>
      </c>
      <c r="B115" t="s">
        <v>977</v>
      </c>
      <c r="C115" s="3" t="s">
        <v>978</v>
      </c>
      <c r="D115" s="6" t="s">
        <v>1753</v>
      </c>
    </row>
    <row r="116" spans="1:4" x14ac:dyDescent="0.2">
      <c r="A116" s="1">
        <v>43693</v>
      </c>
      <c r="B116" t="s">
        <v>788</v>
      </c>
      <c r="C116" t="s">
        <v>979</v>
      </c>
      <c r="D116" t="str">
        <f t="shared" si="1"/>
        <v>info@starteachers.net</v>
      </c>
    </row>
    <row r="117" spans="1:4" ht="25" x14ac:dyDescent="0.25">
      <c r="A117" s="1">
        <v>43693</v>
      </c>
      <c r="B117" t="s">
        <v>980</v>
      </c>
      <c r="C117" s="3" t="s">
        <v>981</v>
      </c>
      <c r="D117" s="6" t="s">
        <v>1754</v>
      </c>
    </row>
    <row r="118" spans="1:4" ht="25" x14ac:dyDescent="0.25">
      <c r="A118" s="1">
        <v>43692</v>
      </c>
      <c r="B118" t="s">
        <v>982</v>
      </c>
      <c r="C118" s="3" t="s">
        <v>983</v>
      </c>
      <c r="D118" s="6" t="s">
        <v>1758</v>
      </c>
    </row>
    <row r="119" spans="1:4" ht="25" x14ac:dyDescent="0.25">
      <c r="A119" s="1">
        <v>43692</v>
      </c>
      <c r="B119" t="s">
        <v>984</v>
      </c>
      <c r="C119" s="3" t="s">
        <v>985</v>
      </c>
      <c r="D119" s="6" t="s">
        <v>1759</v>
      </c>
    </row>
    <row r="120" spans="1:4" x14ac:dyDescent="0.2">
      <c r="A120" s="1">
        <v>43692</v>
      </c>
      <c r="B120" t="s">
        <v>986</v>
      </c>
      <c r="C120" t="s">
        <v>987</v>
      </c>
      <c r="D120" t="str">
        <f t="shared" si="1"/>
        <v>englishwork22@gmail.com</v>
      </c>
    </row>
    <row r="121" spans="1:4" x14ac:dyDescent="0.2">
      <c r="A121" s="1">
        <v>43692</v>
      </c>
      <c r="B121" t="s">
        <v>801</v>
      </c>
      <c r="C121" t="s">
        <v>988</v>
      </c>
      <c r="D121" t="str">
        <f t="shared" si="1"/>
        <v>apply@acecareer.co.kr</v>
      </c>
    </row>
    <row r="122" spans="1:4" ht="68" x14ac:dyDescent="0.2">
      <c r="A122" s="1">
        <v>43691</v>
      </c>
      <c r="B122" s="2" t="s">
        <v>989</v>
      </c>
      <c r="C122" t="s">
        <v>990</v>
      </c>
      <c r="D122" s="3" t="s">
        <v>1760</v>
      </c>
    </row>
    <row r="123" spans="1:4" ht="25" x14ac:dyDescent="0.25">
      <c r="A123" s="1">
        <v>43691</v>
      </c>
      <c r="B123" t="s">
        <v>991</v>
      </c>
      <c r="C123" s="3" t="s">
        <v>992</v>
      </c>
      <c r="D123" s="6" t="s">
        <v>1761</v>
      </c>
    </row>
    <row r="124" spans="1:4" x14ac:dyDescent="0.2">
      <c r="A124" s="1">
        <v>43691</v>
      </c>
      <c r="B124" t="s">
        <v>788</v>
      </c>
      <c r="C124" t="s">
        <v>993</v>
      </c>
      <c r="D124" t="str">
        <f t="shared" si="1"/>
        <v>info@starteachers.net</v>
      </c>
    </row>
    <row r="125" spans="1:4" ht="34" x14ac:dyDescent="0.2">
      <c r="A125" s="1">
        <v>43691</v>
      </c>
      <c r="B125" s="2" t="s">
        <v>994</v>
      </c>
      <c r="C125" t="s">
        <v>995</v>
      </c>
      <c r="D125" s="3" t="s">
        <v>1755</v>
      </c>
    </row>
    <row r="126" spans="1:4" ht="25" x14ac:dyDescent="0.25">
      <c r="A126" s="1">
        <v>43691</v>
      </c>
      <c r="B126" t="s">
        <v>996</v>
      </c>
      <c r="C126" s="3" t="s">
        <v>997</v>
      </c>
      <c r="D126" s="6" t="s">
        <v>1762</v>
      </c>
    </row>
    <row r="127" spans="1:4" x14ac:dyDescent="0.2">
      <c r="A127" s="1">
        <v>43691</v>
      </c>
      <c r="B127" t="s">
        <v>998</v>
      </c>
      <c r="C127" s="3" t="s">
        <v>999</v>
      </c>
      <c r="D127" s="3" t="s">
        <v>1727</v>
      </c>
    </row>
    <row r="128" spans="1:4" ht="34" x14ac:dyDescent="0.2">
      <c r="A128" s="1">
        <v>43691</v>
      </c>
      <c r="B128" s="2" t="s">
        <v>1000</v>
      </c>
      <c r="C128" t="s">
        <v>1001</v>
      </c>
      <c r="D128" t="s">
        <v>1763</v>
      </c>
    </row>
    <row r="129" spans="1:4" ht="25" x14ac:dyDescent="0.25">
      <c r="A129" s="1">
        <v>43690</v>
      </c>
      <c r="B129" t="s">
        <v>1002</v>
      </c>
      <c r="C129" s="3" t="s">
        <v>1003</v>
      </c>
      <c r="D129" s="6" t="s">
        <v>1764</v>
      </c>
    </row>
    <row r="130" spans="1:4" ht="25" x14ac:dyDescent="0.25">
      <c r="A130" s="1">
        <v>43689</v>
      </c>
      <c r="B130" t="s">
        <v>1004</v>
      </c>
      <c r="C130" s="3" t="s">
        <v>1005</v>
      </c>
      <c r="D130" s="6" t="s">
        <v>1722</v>
      </c>
    </row>
    <row r="131" spans="1:4" x14ac:dyDescent="0.2">
      <c r="A131" s="1">
        <v>43689</v>
      </c>
      <c r="B131" t="s">
        <v>788</v>
      </c>
      <c r="C131" t="s">
        <v>1006</v>
      </c>
      <c r="D131" t="str">
        <f t="shared" ref="D131:D160" si="2">RIGHT(B131,LEN(B131)-FIND("@",SUBSTITUTE(B131," ","@",(LEN(B131)-LEN(SUBSTITUTE(B131," ","")))/LEN(" "))))</f>
        <v>info@starteachers.net</v>
      </c>
    </row>
    <row r="132" spans="1:4" ht="34" x14ac:dyDescent="0.2">
      <c r="A132" s="1">
        <v>43687</v>
      </c>
      <c r="B132" s="2" t="s">
        <v>1007</v>
      </c>
      <c r="C132" s="3" t="s">
        <v>1008</v>
      </c>
      <c r="D132" t="s">
        <v>1714</v>
      </c>
    </row>
    <row r="133" spans="1:4" ht="25" x14ac:dyDescent="0.25">
      <c r="A133" s="1">
        <v>43687</v>
      </c>
      <c r="B133" t="s">
        <v>1009</v>
      </c>
      <c r="C133" s="3" t="s">
        <v>1010</v>
      </c>
      <c r="D133" s="6" t="s">
        <v>1765</v>
      </c>
    </row>
    <row r="134" spans="1:4" x14ac:dyDescent="0.2">
      <c r="A134" s="1">
        <v>43686</v>
      </c>
      <c r="B134" t="s">
        <v>788</v>
      </c>
      <c r="C134" t="s">
        <v>1011</v>
      </c>
      <c r="D134" t="str">
        <f t="shared" si="2"/>
        <v>info@starteachers.net</v>
      </c>
    </row>
    <row r="135" spans="1:4" ht="25" x14ac:dyDescent="0.25">
      <c r="A135" s="1">
        <v>43685</v>
      </c>
      <c r="B135" t="s">
        <v>1012</v>
      </c>
      <c r="C135" s="3" t="s">
        <v>1013</v>
      </c>
      <c r="D135" s="6" t="s">
        <v>1766</v>
      </c>
    </row>
    <row r="136" spans="1:4" ht="25" x14ac:dyDescent="0.25">
      <c r="A136" s="1">
        <v>43685</v>
      </c>
      <c r="B136" t="s">
        <v>1014</v>
      </c>
      <c r="C136" s="3" t="s">
        <v>1015</v>
      </c>
      <c r="D136" s="6" t="s">
        <v>1767</v>
      </c>
    </row>
    <row r="137" spans="1:4" ht="34" x14ac:dyDescent="0.2">
      <c r="A137" s="1">
        <v>43685</v>
      </c>
      <c r="B137" s="2" t="s">
        <v>1016</v>
      </c>
      <c r="C137" s="3" t="s">
        <v>1017</v>
      </c>
      <c r="D137" s="3" t="s">
        <v>1756</v>
      </c>
    </row>
    <row r="138" spans="1:4" ht="25" x14ac:dyDescent="0.25">
      <c r="A138" s="1">
        <v>43685</v>
      </c>
      <c r="B138" t="s">
        <v>1018</v>
      </c>
      <c r="C138" s="3" t="s">
        <v>1019</v>
      </c>
      <c r="D138" s="6" t="s">
        <v>1768</v>
      </c>
    </row>
    <row r="139" spans="1:4" ht="25" x14ac:dyDescent="0.25">
      <c r="A139" s="1">
        <v>43685</v>
      </c>
      <c r="B139" t="s">
        <v>1020</v>
      </c>
      <c r="C139" s="3" t="s">
        <v>1021</v>
      </c>
      <c r="D139" s="6" t="s">
        <v>1769</v>
      </c>
    </row>
    <row r="140" spans="1:4" ht="25" x14ac:dyDescent="0.25">
      <c r="A140" s="1">
        <v>43685</v>
      </c>
      <c r="B140" t="s">
        <v>1022</v>
      </c>
      <c r="C140" s="3" t="s">
        <v>1023</v>
      </c>
      <c r="D140" s="6" t="s">
        <v>1770</v>
      </c>
    </row>
    <row r="141" spans="1:4" ht="25" x14ac:dyDescent="0.25">
      <c r="A141" s="1">
        <v>43684</v>
      </c>
      <c r="B141" t="s">
        <v>1024</v>
      </c>
      <c r="C141" s="3" t="s">
        <v>1025</v>
      </c>
      <c r="D141" s="6" t="s">
        <v>1771</v>
      </c>
    </row>
    <row r="142" spans="1:4" ht="34" x14ac:dyDescent="0.2">
      <c r="A142" s="1">
        <v>43684</v>
      </c>
      <c r="B142" s="2" t="s">
        <v>1026</v>
      </c>
      <c r="C142" t="s">
        <v>1027</v>
      </c>
      <c r="D142" s="3" t="s">
        <v>1757</v>
      </c>
    </row>
    <row r="143" spans="1:4" x14ac:dyDescent="0.2">
      <c r="A143" s="1">
        <v>43684</v>
      </c>
      <c r="B143" t="s">
        <v>788</v>
      </c>
      <c r="C143" t="s">
        <v>1028</v>
      </c>
      <c r="D143" t="str">
        <f t="shared" si="2"/>
        <v>info@starteachers.net</v>
      </c>
    </row>
    <row r="144" spans="1:4" ht="25" x14ac:dyDescent="0.25">
      <c r="A144" s="1">
        <v>43683</v>
      </c>
      <c r="B144" t="s">
        <v>1029</v>
      </c>
      <c r="C144" s="3" t="s">
        <v>1030</v>
      </c>
      <c r="D144" s="6" t="s">
        <v>1772</v>
      </c>
    </row>
    <row r="145" spans="1:4" x14ac:dyDescent="0.2">
      <c r="A145" s="1">
        <v>43683</v>
      </c>
      <c r="B145" t="s">
        <v>1031</v>
      </c>
      <c r="C145" s="3" t="s">
        <v>1032</v>
      </c>
      <c r="D145" t="s">
        <v>1738</v>
      </c>
    </row>
    <row r="146" spans="1:4" x14ac:dyDescent="0.2">
      <c r="A146" s="1">
        <v>43683</v>
      </c>
      <c r="B146" t="s">
        <v>1033</v>
      </c>
      <c r="C146" s="3" t="s">
        <v>1034</v>
      </c>
      <c r="D146" t="s">
        <v>1739</v>
      </c>
    </row>
    <row r="147" spans="1:4" x14ac:dyDescent="0.2">
      <c r="A147" s="1">
        <v>43682</v>
      </c>
      <c r="B147" t="s">
        <v>788</v>
      </c>
      <c r="C147" t="s">
        <v>1035</v>
      </c>
      <c r="D147" t="str">
        <f t="shared" si="2"/>
        <v>info@starteachers.net</v>
      </c>
    </row>
    <row r="148" spans="1:4" ht="25" x14ac:dyDescent="0.25">
      <c r="A148" s="1">
        <v>43681</v>
      </c>
      <c r="B148" t="s">
        <v>1036</v>
      </c>
      <c r="C148" s="3" t="s">
        <v>1037</v>
      </c>
      <c r="D148" s="6" t="s">
        <v>1773</v>
      </c>
    </row>
    <row r="149" spans="1:4" ht="25" x14ac:dyDescent="0.25">
      <c r="A149" s="1">
        <v>43681</v>
      </c>
      <c r="B149" t="s">
        <v>1038</v>
      </c>
      <c r="C149" s="3" t="s">
        <v>1039</v>
      </c>
      <c r="D149" s="6" t="s">
        <v>1774</v>
      </c>
    </row>
    <row r="150" spans="1:4" x14ac:dyDescent="0.2">
      <c r="A150" s="1">
        <v>43681</v>
      </c>
      <c r="B150" t="s">
        <v>1040</v>
      </c>
      <c r="C150" s="3" t="s">
        <v>1041</v>
      </c>
      <c r="D150" s="3" t="s">
        <v>3234</v>
      </c>
    </row>
    <row r="151" spans="1:4" x14ac:dyDescent="0.2">
      <c r="A151" s="1">
        <v>43681</v>
      </c>
      <c r="B151" t="s">
        <v>1042</v>
      </c>
      <c r="C151" s="3" t="s">
        <v>1043</v>
      </c>
      <c r="D151" s="3" t="s">
        <v>3222</v>
      </c>
    </row>
    <row r="152" spans="1:4" x14ac:dyDescent="0.2">
      <c r="A152" s="1">
        <v>43681</v>
      </c>
      <c r="B152" t="s">
        <v>1044</v>
      </c>
      <c r="C152" t="s">
        <v>1045</v>
      </c>
      <c r="D152" t="str">
        <f t="shared" si="2"/>
        <v>aie0422@naver.com</v>
      </c>
    </row>
    <row r="153" spans="1:4" x14ac:dyDescent="0.2">
      <c r="A153" s="1">
        <v>43679</v>
      </c>
      <c r="B153" t="s">
        <v>801</v>
      </c>
      <c r="C153" t="s">
        <v>1046</v>
      </c>
      <c r="D153" t="str">
        <f t="shared" si="2"/>
        <v>apply@acecareer.co.kr</v>
      </c>
    </row>
    <row r="154" spans="1:4" ht="25" x14ac:dyDescent="0.25">
      <c r="A154" s="1">
        <v>43679</v>
      </c>
      <c r="B154" t="s">
        <v>1047</v>
      </c>
      <c r="C154" s="3" t="s">
        <v>1048</v>
      </c>
      <c r="D154" s="6" t="s">
        <v>2374</v>
      </c>
    </row>
    <row r="155" spans="1:4" ht="25" x14ac:dyDescent="0.25">
      <c r="A155" s="1">
        <v>43679</v>
      </c>
      <c r="B155" t="s">
        <v>853</v>
      </c>
      <c r="C155" s="3" t="s">
        <v>1049</v>
      </c>
      <c r="D155" s="6" t="s">
        <v>1724</v>
      </c>
    </row>
    <row r="156" spans="1:4" ht="51" x14ac:dyDescent="0.2">
      <c r="A156" s="1">
        <v>43679</v>
      </c>
      <c r="B156" s="2" t="s">
        <v>1050</v>
      </c>
      <c r="C156" t="s">
        <v>1051</v>
      </c>
      <c r="D156" s="3" t="s">
        <v>1710</v>
      </c>
    </row>
    <row r="157" spans="1:4" x14ac:dyDescent="0.2">
      <c r="A157" s="1">
        <v>43679</v>
      </c>
      <c r="B157" t="s">
        <v>788</v>
      </c>
      <c r="C157" t="s">
        <v>1052</v>
      </c>
      <c r="D157" t="str">
        <f t="shared" si="2"/>
        <v>info@starteachers.net</v>
      </c>
    </row>
    <row r="158" spans="1:4" ht="51" x14ac:dyDescent="0.2">
      <c r="A158" s="1">
        <v>43678</v>
      </c>
      <c r="B158" s="2" t="s">
        <v>1053</v>
      </c>
      <c r="C158" t="s">
        <v>1054</v>
      </c>
      <c r="D158" t="s">
        <v>1760</v>
      </c>
    </row>
    <row r="159" spans="1:4" ht="25" x14ac:dyDescent="0.25">
      <c r="A159" s="1">
        <v>43678</v>
      </c>
      <c r="B159" t="s">
        <v>1055</v>
      </c>
      <c r="C159" s="3" t="s">
        <v>1056</v>
      </c>
      <c r="D159" s="6" t="s">
        <v>3327</v>
      </c>
    </row>
    <row r="160" spans="1:4" x14ac:dyDescent="0.2">
      <c r="A160" s="1">
        <v>43677</v>
      </c>
      <c r="B160" t="s">
        <v>788</v>
      </c>
      <c r="C160" t="s">
        <v>1057</v>
      </c>
      <c r="D160" t="str">
        <f t="shared" si="2"/>
        <v>info@starteachers.net</v>
      </c>
    </row>
    <row r="161" spans="1:4" x14ac:dyDescent="0.2">
      <c r="A161" s="1">
        <v>43676</v>
      </c>
      <c r="B161" t="s">
        <v>1058</v>
      </c>
      <c r="C161" s="3" t="s">
        <v>1059</v>
      </c>
    </row>
    <row r="162" spans="1:4" x14ac:dyDescent="0.2">
      <c r="A162" s="1">
        <v>43676</v>
      </c>
      <c r="B162" t="s">
        <v>1060</v>
      </c>
      <c r="C162" s="3" t="s">
        <v>1061</v>
      </c>
      <c r="D162" t="s">
        <v>1709</v>
      </c>
    </row>
    <row r="163" spans="1:4" x14ac:dyDescent="0.2">
      <c r="A163" s="1">
        <v>43675</v>
      </c>
      <c r="B163" t="s">
        <v>966</v>
      </c>
      <c r="C163" t="s">
        <v>1062</v>
      </c>
      <c r="D163" t="s">
        <v>3328</v>
      </c>
    </row>
    <row r="164" spans="1:4" x14ac:dyDescent="0.2">
      <c r="A164" s="1">
        <v>43675</v>
      </c>
      <c r="B164" t="s">
        <v>1063</v>
      </c>
      <c r="C164" t="s">
        <v>1064</v>
      </c>
      <c r="D164" t="s">
        <v>3329</v>
      </c>
    </row>
    <row r="165" spans="1:4" x14ac:dyDescent="0.2">
      <c r="A165" s="1">
        <v>43675</v>
      </c>
      <c r="B165" t="s">
        <v>1065</v>
      </c>
      <c r="C165" t="s">
        <v>1066</v>
      </c>
      <c r="D165" t="s">
        <v>1765</v>
      </c>
    </row>
    <row r="166" spans="1:4" x14ac:dyDescent="0.2">
      <c r="A166" s="1">
        <v>43675</v>
      </c>
      <c r="B166" t="s">
        <v>827</v>
      </c>
      <c r="C166" t="s">
        <v>1067</v>
      </c>
      <c r="D166" t="s">
        <v>3330</v>
      </c>
    </row>
    <row r="167" spans="1:4" x14ac:dyDescent="0.2">
      <c r="A167" s="1">
        <v>43675</v>
      </c>
      <c r="B167" t="s">
        <v>1068</v>
      </c>
      <c r="C167" t="s">
        <v>1069</v>
      </c>
      <c r="D167" t="s">
        <v>3331</v>
      </c>
    </row>
    <row r="168" spans="1:4" x14ac:dyDescent="0.2">
      <c r="A168" s="1">
        <v>43675</v>
      </c>
      <c r="B168" t="s">
        <v>1070</v>
      </c>
      <c r="C168" t="s">
        <v>1071</v>
      </c>
      <c r="D168" t="s">
        <v>3332</v>
      </c>
    </row>
    <row r="169" spans="1:4" x14ac:dyDescent="0.2">
      <c r="A169" s="1">
        <v>43675</v>
      </c>
      <c r="B169" t="s">
        <v>788</v>
      </c>
      <c r="C169" t="s">
        <v>1072</v>
      </c>
      <c r="D169" t="s">
        <v>1777</v>
      </c>
    </row>
    <row r="170" spans="1:4" ht="34" x14ac:dyDescent="0.2">
      <c r="A170" s="1">
        <v>43673</v>
      </c>
      <c r="B170" s="2" t="s">
        <v>1073</v>
      </c>
      <c r="C170" t="s">
        <v>1074</v>
      </c>
      <c r="D170" s="2" t="s">
        <v>3333</v>
      </c>
    </row>
    <row r="171" spans="1:4" ht="34" x14ac:dyDescent="0.2">
      <c r="A171" s="1">
        <v>43672</v>
      </c>
      <c r="B171" t="s">
        <v>801</v>
      </c>
      <c r="C171" t="s">
        <v>1075</v>
      </c>
      <c r="D171" s="2" t="s">
        <v>3334</v>
      </c>
    </row>
    <row r="172" spans="1:4" x14ac:dyDescent="0.2">
      <c r="A172" s="1">
        <v>43672</v>
      </c>
      <c r="B172" t="s">
        <v>788</v>
      </c>
      <c r="C172" t="s">
        <v>1076</v>
      </c>
      <c r="D172" t="s">
        <v>1777</v>
      </c>
    </row>
    <row r="173" spans="1:4" x14ac:dyDescent="0.2">
      <c r="A173" s="1">
        <v>43671</v>
      </c>
      <c r="B173" t="s">
        <v>1077</v>
      </c>
      <c r="C173" t="s">
        <v>1078</v>
      </c>
      <c r="D173" t="s">
        <v>3335</v>
      </c>
    </row>
    <row r="174" spans="1:4" ht="51" x14ac:dyDescent="0.2">
      <c r="A174" s="1">
        <v>43671</v>
      </c>
      <c r="B174" s="2" t="s">
        <v>1079</v>
      </c>
      <c r="C174" t="s">
        <v>1080</v>
      </c>
      <c r="D174" s="2" t="s">
        <v>3336</v>
      </c>
    </row>
    <row r="175" spans="1:4" x14ac:dyDescent="0.2">
      <c r="A175" s="1">
        <v>43671</v>
      </c>
      <c r="B175" t="s">
        <v>1081</v>
      </c>
      <c r="C175" t="s">
        <v>1082</v>
      </c>
      <c r="D175" t="s">
        <v>3337</v>
      </c>
    </row>
    <row r="176" spans="1:4" x14ac:dyDescent="0.2">
      <c r="A176" s="1">
        <v>43670</v>
      </c>
      <c r="B176" t="s">
        <v>1083</v>
      </c>
      <c r="C176" t="s">
        <v>1084</v>
      </c>
      <c r="D176" t="s">
        <v>3338</v>
      </c>
    </row>
    <row r="177" spans="1:4" ht="34" x14ac:dyDescent="0.2">
      <c r="A177" s="1">
        <v>43670</v>
      </c>
      <c r="B177" t="s">
        <v>801</v>
      </c>
      <c r="C177" t="s">
        <v>1085</v>
      </c>
      <c r="D177" s="2" t="s">
        <v>3334</v>
      </c>
    </row>
    <row r="178" spans="1:4" x14ac:dyDescent="0.2">
      <c r="A178" s="1">
        <v>43670</v>
      </c>
      <c r="B178" t="s">
        <v>788</v>
      </c>
      <c r="C178" t="s">
        <v>1086</v>
      </c>
      <c r="D178" t="s">
        <v>1777</v>
      </c>
    </row>
    <row r="179" spans="1:4" x14ac:dyDescent="0.2">
      <c r="A179" s="1">
        <v>43669</v>
      </c>
      <c r="B179" t="s">
        <v>1087</v>
      </c>
      <c r="C179" t="s">
        <v>1088</v>
      </c>
    </row>
    <row r="180" spans="1:4" x14ac:dyDescent="0.2">
      <c r="A180" s="1">
        <v>43669</v>
      </c>
      <c r="B180" t="s">
        <v>1089</v>
      </c>
      <c r="C180" t="s">
        <v>1090</v>
      </c>
      <c r="D180" t="s">
        <v>3339</v>
      </c>
    </row>
    <row r="181" spans="1:4" x14ac:dyDescent="0.2">
      <c r="A181" s="1">
        <v>43669</v>
      </c>
      <c r="B181" t="s">
        <v>1091</v>
      </c>
      <c r="C181" t="s">
        <v>1092</v>
      </c>
      <c r="D181" t="s">
        <v>3340</v>
      </c>
    </row>
    <row r="182" spans="1:4" x14ac:dyDescent="0.2">
      <c r="A182" s="1">
        <v>43669</v>
      </c>
      <c r="B182" t="s">
        <v>1093</v>
      </c>
      <c r="C182" t="s">
        <v>1094</v>
      </c>
      <c r="D182" t="s">
        <v>3341</v>
      </c>
    </row>
    <row r="183" spans="1:4" x14ac:dyDescent="0.2">
      <c r="A183" s="1">
        <v>43668</v>
      </c>
      <c r="B183" t="s">
        <v>1095</v>
      </c>
      <c r="C183" t="s">
        <v>1096</v>
      </c>
      <c r="D183" t="s">
        <v>2294</v>
      </c>
    </row>
    <row r="184" spans="1:4" x14ac:dyDescent="0.2">
      <c r="A184" s="1">
        <v>43668</v>
      </c>
      <c r="B184" t="s">
        <v>1097</v>
      </c>
      <c r="C184" t="s">
        <v>1098</v>
      </c>
      <c r="D184" t="s">
        <v>3342</v>
      </c>
    </row>
    <row r="185" spans="1:4" x14ac:dyDescent="0.2">
      <c r="A185" s="1">
        <v>43668</v>
      </c>
      <c r="B185" t="s">
        <v>1099</v>
      </c>
      <c r="C185" t="s">
        <v>1100</v>
      </c>
      <c r="D185" t="s">
        <v>3343</v>
      </c>
    </row>
    <row r="186" spans="1:4" ht="85" x14ac:dyDescent="0.2">
      <c r="A186" s="1">
        <v>43668</v>
      </c>
      <c r="B186" s="2" t="s">
        <v>1101</v>
      </c>
      <c r="C186" t="s">
        <v>1102</v>
      </c>
      <c r="D186" s="2" t="s">
        <v>3344</v>
      </c>
    </row>
    <row r="187" spans="1:4" x14ac:dyDescent="0.2">
      <c r="A187" s="1">
        <v>43668</v>
      </c>
      <c r="B187" t="s">
        <v>788</v>
      </c>
      <c r="C187" t="s">
        <v>1103</v>
      </c>
      <c r="D187" t="s">
        <v>1777</v>
      </c>
    </row>
    <row r="188" spans="1:4" x14ac:dyDescent="0.2">
      <c r="A188" s="1">
        <v>43667</v>
      </c>
      <c r="B188" t="s">
        <v>1104</v>
      </c>
      <c r="C188" t="s">
        <v>1105</v>
      </c>
      <c r="D188" t="s">
        <v>3345</v>
      </c>
    </row>
    <row r="189" spans="1:4" x14ac:dyDescent="0.2">
      <c r="A189" s="1">
        <v>43666</v>
      </c>
      <c r="B189" t="s">
        <v>1106</v>
      </c>
      <c r="C189" t="s">
        <v>1107</v>
      </c>
      <c r="D189" t="s">
        <v>3346</v>
      </c>
    </row>
    <row r="190" spans="1:4" x14ac:dyDescent="0.2">
      <c r="A190" s="1">
        <v>43666</v>
      </c>
      <c r="B190" t="s">
        <v>1108</v>
      </c>
      <c r="C190" t="s">
        <v>1109</v>
      </c>
      <c r="D190" t="s">
        <v>3347</v>
      </c>
    </row>
    <row r="191" spans="1:4" x14ac:dyDescent="0.2">
      <c r="A191" s="1">
        <v>43666</v>
      </c>
      <c r="B191" t="s">
        <v>1110</v>
      </c>
      <c r="C191" t="s">
        <v>1111</v>
      </c>
      <c r="D191" t="s">
        <v>1762</v>
      </c>
    </row>
    <row r="192" spans="1:4" x14ac:dyDescent="0.2">
      <c r="A192" s="1">
        <v>43666</v>
      </c>
      <c r="B192" t="s">
        <v>859</v>
      </c>
      <c r="C192" t="s">
        <v>1112</v>
      </c>
      <c r="D192" t="s">
        <v>3348</v>
      </c>
    </row>
    <row r="193" spans="1:4" x14ac:dyDescent="0.2">
      <c r="A193" s="1">
        <v>43665</v>
      </c>
      <c r="B193" t="s">
        <v>788</v>
      </c>
      <c r="C193" t="s">
        <v>1113</v>
      </c>
      <c r="D193" t="s">
        <v>1777</v>
      </c>
    </row>
    <row r="194" spans="1:4" ht="34" x14ac:dyDescent="0.2">
      <c r="A194" s="1">
        <v>43665</v>
      </c>
      <c r="B194" t="s">
        <v>801</v>
      </c>
      <c r="C194" t="s">
        <v>1114</v>
      </c>
      <c r="D194" s="2" t="s">
        <v>3334</v>
      </c>
    </row>
    <row r="195" spans="1:4" x14ac:dyDescent="0.2">
      <c r="A195" s="1">
        <v>43664</v>
      </c>
      <c r="B195" t="s">
        <v>1115</v>
      </c>
      <c r="C195" t="s">
        <v>1116</v>
      </c>
      <c r="D195" t="s">
        <v>3349</v>
      </c>
    </row>
    <row r="196" spans="1:4" ht="34" x14ac:dyDescent="0.2">
      <c r="A196" s="1">
        <v>43664</v>
      </c>
      <c r="B196" t="s">
        <v>801</v>
      </c>
      <c r="C196" t="s">
        <v>1117</v>
      </c>
      <c r="D196" s="2" t="s">
        <v>3334</v>
      </c>
    </row>
    <row r="197" spans="1:4" x14ac:dyDescent="0.2">
      <c r="A197" s="1">
        <v>43663</v>
      </c>
      <c r="B197" t="s">
        <v>942</v>
      </c>
      <c r="C197" t="s">
        <v>1118</v>
      </c>
      <c r="D197" t="s">
        <v>3350</v>
      </c>
    </row>
    <row r="198" spans="1:4" x14ac:dyDescent="0.2">
      <c r="A198" s="1">
        <v>43663</v>
      </c>
      <c r="B198" t="s">
        <v>1119</v>
      </c>
      <c r="C198" t="s">
        <v>1120</v>
      </c>
      <c r="D198" t="s">
        <v>3265</v>
      </c>
    </row>
    <row r="199" spans="1:4" x14ac:dyDescent="0.2">
      <c r="A199" s="1">
        <v>43663</v>
      </c>
      <c r="B199" t="s">
        <v>1121</v>
      </c>
      <c r="C199" t="s">
        <v>1122</v>
      </c>
      <c r="D199" t="s">
        <v>3351</v>
      </c>
    </row>
    <row r="200" spans="1:4" x14ac:dyDescent="0.2">
      <c r="A200" s="1">
        <v>43663</v>
      </c>
      <c r="B200" t="s">
        <v>788</v>
      </c>
      <c r="C200" t="s">
        <v>1123</v>
      </c>
      <c r="D200" t="s">
        <v>1777</v>
      </c>
    </row>
    <row r="201" spans="1:4" x14ac:dyDescent="0.2">
      <c r="A201" s="1">
        <v>43662</v>
      </c>
      <c r="B201" t="s">
        <v>1124</v>
      </c>
      <c r="C201" t="s">
        <v>1125</v>
      </c>
      <c r="D201" t="s">
        <v>3352</v>
      </c>
    </row>
    <row r="202" spans="1:4" x14ac:dyDescent="0.2">
      <c r="A202" s="1">
        <v>43662</v>
      </c>
      <c r="B202" t="s">
        <v>1126</v>
      </c>
      <c r="C202" t="s">
        <v>1127</v>
      </c>
    </row>
    <row r="203" spans="1:4" x14ac:dyDescent="0.2">
      <c r="A203" s="1">
        <v>43662</v>
      </c>
      <c r="B203" t="s">
        <v>788</v>
      </c>
      <c r="C203" t="s">
        <v>1128</v>
      </c>
      <c r="D203" t="s">
        <v>1777</v>
      </c>
    </row>
    <row r="204" spans="1:4" ht="34" x14ac:dyDescent="0.2">
      <c r="A204" s="1">
        <v>43661</v>
      </c>
      <c r="B204" t="s">
        <v>871</v>
      </c>
      <c r="C204" t="s">
        <v>1129</v>
      </c>
      <c r="D204" s="2" t="s">
        <v>3353</v>
      </c>
    </row>
    <row r="205" spans="1:4" x14ac:dyDescent="0.2">
      <c r="A205" s="1">
        <v>43661</v>
      </c>
      <c r="B205" t="s">
        <v>1130</v>
      </c>
      <c r="C205" t="s">
        <v>1131</v>
      </c>
      <c r="D205" t="s">
        <v>3354</v>
      </c>
    </row>
    <row r="206" spans="1:4" x14ac:dyDescent="0.2">
      <c r="A206" s="1">
        <v>43660</v>
      </c>
      <c r="B206" t="s">
        <v>1132</v>
      </c>
      <c r="C206" t="s">
        <v>1133</v>
      </c>
      <c r="D206" t="s">
        <v>3355</v>
      </c>
    </row>
    <row r="207" spans="1:4" x14ac:dyDescent="0.2">
      <c r="A207" s="1">
        <v>43660</v>
      </c>
      <c r="B207" t="s">
        <v>1134</v>
      </c>
      <c r="C207" t="s">
        <v>1135</v>
      </c>
      <c r="D207" t="s">
        <v>3356</v>
      </c>
    </row>
    <row r="208" spans="1:4" x14ac:dyDescent="0.2">
      <c r="A208" s="1">
        <v>43660</v>
      </c>
      <c r="B208" t="s">
        <v>1136</v>
      </c>
      <c r="C208" t="s">
        <v>1137</v>
      </c>
      <c r="D208" t="s">
        <v>3357</v>
      </c>
    </row>
    <row r="209" spans="1:4" x14ac:dyDescent="0.2">
      <c r="A209" s="1">
        <v>43660</v>
      </c>
      <c r="B209" t="s">
        <v>1138</v>
      </c>
      <c r="C209" t="s">
        <v>1139</v>
      </c>
      <c r="D209" t="s">
        <v>3358</v>
      </c>
    </row>
    <row r="210" spans="1:4" x14ac:dyDescent="0.2">
      <c r="A210" s="1">
        <v>43660</v>
      </c>
      <c r="B210" t="s">
        <v>1140</v>
      </c>
      <c r="C210" t="s">
        <v>1141</v>
      </c>
      <c r="D210" t="s">
        <v>2365</v>
      </c>
    </row>
    <row r="211" spans="1:4" x14ac:dyDescent="0.2">
      <c r="A211" s="1">
        <v>43660</v>
      </c>
      <c r="B211" t="s">
        <v>1142</v>
      </c>
      <c r="C211" t="s">
        <v>1143</v>
      </c>
      <c r="D211" t="s">
        <v>2383</v>
      </c>
    </row>
    <row r="212" spans="1:4" ht="34" x14ac:dyDescent="0.2">
      <c r="A212" s="1">
        <v>43659</v>
      </c>
      <c r="B212" t="s">
        <v>871</v>
      </c>
      <c r="C212" t="s">
        <v>1144</v>
      </c>
      <c r="D212" s="2" t="s">
        <v>3353</v>
      </c>
    </row>
    <row r="213" spans="1:4" ht="51" x14ac:dyDescent="0.2">
      <c r="A213" s="1">
        <v>43657</v>
      </c>
      <c r="B213" t="s">
        <v>1145</v>
      </c>
      <c r="C213" t="s">
        <v>1146</v>
      </c>
      <c r="D213" s="2" t="s">
        <v>3359</v>
      </c>
    </row>
    <row r="214" spans="1:4" x14ac:dyDescent="0.2">
      <c r="A214" s="1">
        <v>43656</v>
      </c>
      <c r="B214" t="s">
        <v>955</v>
      </c>
      <c r="C214" t="s">
        <v>1147</v>
      </c>
      <c r="D214" t="s">
        <v>3360</v>
      </c>
    </row>
    <row r="215" spans="1:4" x14ac:dyDescent="0.2">
      <c r="A215" s="1">
        <v>43656</v>
      </c>
      <c r="B215" t="s">
        <v>1148</v>
      </c>
      <c r="C215" t="s">
        <v>1149</v>
      </c>
      <c r="D215" t="s">
        <v>3361</v>
      </c>
    </row>
    <row r="216" spans="1:4" x14ac:dyDescent="0.2">
      <c r="A216" s="1">
        <v>43656</v>
      </c>
      <c r="B216" t="s">
        <v>1150</v>
      </c>
      <c r="C216" t="s">
        <v>1151</v>
      </c>
      <c r="D216" t="s">
        <v>3362</v>
      </c>
    </row>
    <row r="217" spans="1:4" x14ac:dyDescent="0.2">
      <c r="A217" s="1">
        <v>43656</v>
      </c>
      <c r="B217" t="s">
        <v>1152</v>
      </c>
      <c r="C217" t="s">
        <v>1153</v>
      </c>
      <c r="D217" t="s">
        <v>1745</v>
      </c>
    </row>
    <row r="218" spans="1:4" x14ac:dyDescent="0.2">
      <c r="A218" s="1">
        <v>43656</v>
      </c>
      <c r="B218" t="s">
        <v>1154</v>
      </c>
      <c r="C218" t="s">
        <v>1155</v>
      </c>
      <c r="D218" t="s">
        <v>3363</v>
      </c>
    </row>
    <row r="219" spans="1:4" x14ac:dyDescent="0.2">
      <c r="A219" s="1">
        <v>43656</v>
      </c>
      <c r="B219" t="s">
        <v>1156</v>
      </c>
      <c r="C219" t="s">
        <v>1157</v>
      </c>
      <c r="D219" t="s">
        <v>3364</v>
      </c>
    </row>
    <row r="220" spans="1:4" ht="34" x14ac:dyDescent="0.2">
      <c r="A220" s="1">
        <v>43655</v>
      </c>
      <c r="B220" t="s">
        <v>801</v>
      </c>
      <c r="C220" t="s">
        <v>1158</v>
      </c>
      <c r="D220" s="2" t="s">
        <v>3334</v>
      </c>
    </row>
    <row r="221" spans="1:4" x14ac:dyDescent="0.2">
      <c r="A221" s="1">
        <v>43654</v>
      </c>
      <c r="B221" t="s">
        <v>1159</v>
      </c>
      <c r="C221" t="s">
        <v>1160</v>
      </c>
      <c r="D221" t="s">
        <v>3365</v>
      </c>
    </row>
    <row r="222" spans="1:4" x14ac:dyDescent="0.2">
      <c r="A222" s="1">
        <v>43652</v>
      </c>
      <c r="B222" t="s">
        <v>1161</v>
      </c>
      <c r="C222" t="s">
        <v>1162</v>
      </c>
      <c r="D222" t="s">
        <v>1758</v>
      </c>
    </row>
    <row r="223" spans="1:4" x14ac:dyDescent="0.2">
      <c r="A223" s="1">
        <v>43652</v>
      </c>
      <c r="B223" t="s">
        <v>1163</v>
      </c>
      <c r="C223" t="s">
        <v>1164</v>
      </c>
      <c r="D223" t="s">
        <v>3366</v>
      </c>
    </row>
    <row r="224" spans="1:4" x14ac:dyDescent="0.2">
      <c r="A224" s="1">
        <v>43652</v>
      </c>
      <c r="B224" t="s">
        <v>1165</v>
      </c>
      <c r="C224" t="s">
        <v>1166</v>
      </c>
      <c r="D224" t="s">
        <v>1728</v>
      </c>
    </row>
    <row r="225" spans="1:4" ht="68" x14ac:dyDescent="0.2">
      <c r="A225" s="1">
        <v>43652</v>
      </c>
      <c r="B225" s="2" t="s">
        <v>1167</v>
      </c>
      <c r="C225" t="s">
        <v>1168</v>
      </c>
      <c r="D225" s="2" t="s">
        <v>3367</v>
      </c>
    </row>
    <row r="226" spans="1:4" ht="34" x14ac:dyDescent="0.2">
      <c r="A226" s="1">
        <v>43651</v>
      </c>
      <c r="B226" t="s">
        <v>801</v>
      </c>
      <c r="C226" t="s">
        <v>1169</v>
      </c>
      <c r="D226" s="2" t="s">
        <v>3334</v>
      </c>
    </row>
    <row r="227" spans="1:4" x14ac:dyDescent="0.2">
      <c r="A227" s="1">
        <v>43650</v>
      </c>
      <c r="B227" t="s">
        <v>1170</v>
      </c>
      <c r="C227" t="s">
        <v>1171</v>
      </c>
      <c r="D227" t="s">
        <v>3368</v>
      </c>
    </row>
    <row r="228" spans="1:4" ht="34" x14ac:dyDescent="0.2">
      <c r="A228" s="1">
        <v>43649</v>
      </c>
      <c r="B228" t="s">
        <v>1172</v>
      </c>
      <c r="C228" t="s">
        <v>1173</v>
      </c>
      <c r="D228" s="2" t="s">
        <v>3369</v>
      </c>
    </row>
    <row r="229" spans="1:4" ht="34" x14ac:dyDescent="0.2">
      <c r="A229" s="1">
        <v>43649</v>
      </c>
      <c r="B229" t="s">
        <v>1174</v>
      </c>
      <c r="C229" t="s">
        <v>1175</v>
      </c>
      <c r="D229" s="2" t="s">
        <v>3370</v>
      </c>
    </row>
    <row r="230" spans="1:4" ht="102" x14ac:dyDescent="0.2">
      <c r="A230" s="1">
        <v>43649</v>
      </c>
      <c r="B230" s="2" t="s">
        <v>1176</v>
      </c>
      <c r="C230" t="s">
        <v>1177</v>
      </c>
      <c r="D230" s="2" t="s">
        <v>3371</v>
      </c>
    </row>
    <row r="231" spans="1:4" x14ac:dyDescent="0.2">
      <c r="A231" s="1">
        <v>43649</v>
      </c>
      <c r="B231" t="s">
        <v>788</v>
      </c>
      <c r="C231" t="s">
        <v>1178</v>
      </c>
      <c r="D231" t="s">
        <v>1777</v>
      </c>
    </row>
    <row r="232" spans="1:4" x14ac:dyDescent="0.2">
      <c r="A232" s="1">
        <v>43648</v>
      </c>
      <c r="B232" t="s">
        <v>1179</v>
      </c>
      <c r="C232" t="s">
        <v>1180</v>
      </c>
      <c r="D232" t="s">
        <v>3372</v>
      </c>
    </row>
    <row r="233" spans="1:4" x14ac:dyDescent="0.2">
      <c r="A233" s="1">
        <v>43647</v>
      </c>
      <c r="B233" t="s">
        <v>1156</v>
      </c>
      <c r="C233" t="s">
        <v>1181</v>
      </c>
      <c r="D233" t="s">
        <v>3373</v>
      </c>
    </row>
    <row r="234" spans="1:4" ht="34" x14ac:dyDescent="0.2">
      <c r="A234" s="1">
        <v>43647</v>
      </c>
      <c r="B234" t="s">
        <v>801</v>
      </c>
      <c r="C234" t="s">
        <v>1182</v>
      </c>
      <c r="D234" s="2" t="s">
        <v>3334</v>
      </c>
    </row>
    <row r="235" spans="1:4" x14ac:dyDescent="0.2">
      <c r="A235" s="1">
        <v>43647</v>
      </c>
      <c r="B235" t="s">
        <v>788</v>
      </c>
      <c r="C235" t="s">
        <v>1183</v>
      </c>
      <c r="D235" t="s">
        <v>1777</v>
      </c>
    </row>
    <row r="236" spans="1:4" x14ac:dyDescent="0.2">
      <c r="A236" s="1">
        <v>43645</v>
      </c>
      <c r="B236" t="s">
        <v>1184</v>
      </c>
      <c r="C236" t="s">
        <v>1185</v>
      </c>
      <c r="D236" t="s">
        <v>3374</v>
      </c>
    </row>
    <row r="237" spans="1:4" x14ac:dyDescent="0.2">
      <c r="A237" s="1">
        <v>43645</v>
      </c>
      <c r="B237" t="s">
        <v>1186</v>
      </c>
      <c r="C237" t="s">
        <v>1187</v>
      </c>
      <c r="D237" t="s">
        <v>3375</v>
      </c>
    </row>
    <row r="238" spans="1:4" x14ac:dyDescent="0.2">
      <c r="A238" s="1">
        <v>43645</v>
      </c>
      <c r="B238" t="s">
        <v>1136</v>
      </c>
      <c r="C238" t="s">
        <v>1188</v>
      </c>
      <c r="D238" t="s">
        <v>3357</v>
      </c>
    </row>
    <row r="239" spans="1:4" x14ac:dyDescent="0.2">
      <c r="A239" s="1">
        <v>43645</v>
      </c>
      <c r="B239" t="s">
        <v>1189</v>
      </c>
      <c r="C239" t="s">
        <v>1190</v>
      </c>
      <c r="D239" t="s">
        <v>3376</v>
      </c>
    </row>
    <row r="240" spans="1:4" x14ac:dyDescent="0.2">
      <c r="A240" s="1">
        <v>43645</v>
      </c>
      <c r="B240" t="s">
        <v>1191</v>
      </c>
      <c r="C240" t="s">
        <v>1192</v>
      </c>
      <c r="D240" t="s">
        <v>2393</v>
      </c>
    </row>
    <row r="241" spans="1:4" ht="85" x14ac:dyDescent="0.2">
      <c r="A241" s="1">
        <v>43645</v>
      </c>
      <c r="B241" s="2" t="s">
        <v>1193</v>
      </c>
      <c r="C241" t="s">
        <v>1194</v>
      </c>
      <c r="D241" s="2" t="s">
        <v>3377</v>
      </c>
    </row>
    <row r="242" spans="1:4" ht="85" x14ac:dyDescent="0.2">
      <c r="A242" s="1">
        <v>43642</v>
      </c>
      <c r="B242" t="s">
        <v>1195</v>
      </c>
      <c r="C242" t="s">
        <v>1196</v>
      </c>
      <c r="D242" s="2" t="s">
        <v>3378</v>
      </c>
    </row>
    <row r="243" spans="1:4" x14ac:dyDescent="0.2">
      <c r="A243" s="1">
        <v>43642</v>
      </c>
      <c r="B243" t="s">
        <v>1197</v>
      </c>
      <c r="C243" t="s">
        <v>1198</v>
      </c>
    </row>
    <row r="244" spans="1:4" x14ac:dyDescent="0.2">
      <c r="A244" s="1">
        <v>43642</v>
      </c>
      <c r="B244" t="s">
        <v>1199</v>
      </c>
      <c r="C244" t="s">
        <v>1200</v>
      </c>
    </row>
    <row r="245" spans="1:4" x14ac:dyDescent="0.2">
      <c r="A245" s="1">
        <v>43642</v>
      </c>
      <c r="B245" t="s">
        <v>788</v>
      </c>
      <c r="C245" t="s">
        <v>1201</v>
      </c>
      <c r="D245" t="s">
        <v>1777</v>
      </c>
    </row>
    <row r="246" spans="1:4" ht="34" x14ac:dyDescent="0.2">
      <c r="A246" s="1">
        <v>43641</v>
      </c>
      <c r="B246" t="s">
        <v>1202</v>
      </c>
      <c r="C246" t="s">
        <v>1203</v>
      </c>
      <c r="D246" s="2" t="s">
        <v>3379</v>
      </c>
    </row>
    <row r="247" spans="1:4" ht="85" x14ac:dyDescent="0.2">
      <c r="A247" s="1">
        <v>43641</v>
      </c>
      <c r="B247" s="2" t="s">
        <v>1050</v>
      </c>
      <c r="C247" t="s">
        <v>1204</v>
      </c>
      <c r="D247" s="2" t="s">
        <v>3380</v>
      </c>
    </row>
    <row r="248" spans="1:4" ht="68" x14ac:dyDescent="0.2">
      <c r="A248" s="1">
        <v>43641</v>
      </c>
      <c r="B248" t="s">
        <v>1205</v>
      </c>
      <c r="C248" t="s">
        <v>1206</v>
      </c>
      <c r="D248" s="2" t="s">
        <v>3381</v>
      </c>
    </row>
    <row r="249" spans="1:4" x14ac:dyDescent="0.2">
      <c r="A249" s="1">
        <v>43640</v>
      </c>
      <c r="B249" t="s">
        <v>1207</v>
      </c>
      <c r="C249" t="s">
        <v>1208</v>
      </c>
      <c r="D249" t="s">
        <v>3382</v>
      </c>
    </row>
    <row r="250" spans="1:4" x14ac:dyDescent="0.2">
      <c r="A250" s="1">
        <v>43640</v>
      </c>
      <c r="B250" t="s">
        <v>788</v>
      </c>
      <c r="C250" t="s">
        <v>1209</v>
      </c>
      <c r="D250" t="s">
        <v>1777</v>
      </c>
    </row>
    <row r="251" spans="1:4" x14ac:dyDescent="0.2">
      <c r="A251" s="1">
        <v>43640</v>
      </c>
      <c r="B251" t="s">
        <v>1210</v>
      </c>
      <c r="C251" t="s">
        <v>1211</v>
      </c>
      <c r="D251" t="s">
        <v>3383</v>
      </c>
    </row>
    <row r="252" spans="1:4" x14ac:dyDescent="0.2">
      <c r="A252" s="1">
        <v>43640</v>
      </c>
      <c r="B252" t="s">
        <v>1212</v>
      </c>
      <c r="C252" t="s">
        <v>1213</v>
      </c>
      <c r="D252" t="s">
        <v>3227</v>
      </c>
    </row>
    <row r="253" spans="1:4" x14ac:dyDescent="0.2">
      <c r="A253" s="1">
        <v>43640</v>
      </c>
      <c r="B253" t="s">
        <v>1214</v>
      </c>
      <c r="C253" t="s">
        <v>1215</v>
      </c>
      <c r="D253" t="s">
        <v>2294</v>
      </c>
    </row>
    <row r="254" spans="1:4" x14ac:dyDescent="0.2">
      <c r="A254" s="1">
        <v>43640</v>
      </c>
      <c r="B254" t="s">
        <v>1216</v>
      </c>
      <c r="C254" t="s">
        <v>1217</v>
      </c>
      <c r="D254" t="s">
        <v>3384</v>
      </c>
    </row>
    <row r="255" spans="1:4" x14ac:dyDescent="0.2">
      <c r="A255" s="1">
        <v>43640</v>
      </c>
      <c r="B255" t="s">
        <v>1218</v>
      </c>
      <c r="C255" t="s">
        <v>1219</v>
      </c>
      <c r="D255" t="s">
        <v>1765</v>
      </c>
    </row>
    <row r="256" spans="1:4" x14ac:dyDescent="0.2">
      <c r="A256" s="1">
        <v>43639</v>
      </c>
      <c r="B256" t="s">
        <v>1220</v>
      </c>
      <c r="C256" t="s">
        <v>1221</v>
      </c>
      <c r="D256" t="s">
        <v>3248</v>
      </c>
    </row>
    <row r="257" spans="1:4" ht="34" x14ac:dyDescent="0.2">
      <c r="A257" s="1">
        <v>43637</v>
      </c>
      <c r="B257" t="s">
        <v>801</v>
      </c>
      <c r="C257" t="s">
        <v>1222</v>
      </c>
      <c r="D257" s="2" t="s">
        <v>3334</v>
      </c>
    </row>
    <row r="258" spans="1:4" ht="51" x14ac:dyDescent="0.2">
      <c r="A258" s="1">
        <v>43637</v>
      </c>
      <c r="B258" t="s">
        <v>1223</v>
      </c>
      <c r="C258" t="s">
        <v>1224</v>
      </c>
      <c r="D258" s="2" t="s">
        <v>3385</v>
      </c>
    </row>
    <row r="259" spans="1:4" x14ac:dyDescent="0.2">
      <c r="A259" s="1">
        <v>43637</v>
      </c>
      <c r="B259" t="s">
        <v>788</v>
      </c>
      <c r="C259" t="s">
        <v>1225</v>
      </c>
      <c r="D259" t="s">
        <v>1777</v>
      </c>
    </row>
    <row r="260" spans="1:4" x14ac:dyDescent="0.2">
      <c r="A260" s="1">
        <v>43636</v>
      </c>
      <c r="B260" t="s">
        <v>1226</v>
      </c>
      <c r="C260" t="s">
        <v>1227</v>
      </c>
      <c r="D260" t="s">
        <v>3386</v>
      </c>
    </row>
    <row r="261" spans="1:4" ht="34" x14ac:dyDescent="0.2">
      <c r="A261" s="1">
        <v>43636</v>
      </c>
      <c r="B261" t="s">
        <v>801</v>
      </c>
      <c r="C261" t="s">
        <v>1228</v>
      </c>
      <c r="D261" s="2" t="s">
        <v>3334</v>
      </c>
    </row>
    <row r="262" spans="1:4" x14ac:dyDescent="0.2">
      <c r="A262" s="1">
        <v>43636</v>
      </c>
      <c r="B262" t="s">
        <v>1229</v>
      </c>
      <c r="C262" t="s">
        <v>1230</v>
      </c>
      <c r="D262" t="s">
        <v>3387</v>
      </c>
    </row>
    <row r="263" spans="1:4" x14ac:dyDescent="0.2">
      <c r="A263" s="1">
        <v>43635</v>
      </c>
      <c r="B263" t="s">
        <v>788</v>
      </c>
      <c r="C263" t="s">
        <v>1231</v>
      </c>
      <c r="D263" t="s">
        <v>1777</v>
      </c>
    </row>
    <row r="264" spans="1:4" ht="34" x14ac:dyDescent="0.2">
      <c r="A264" s="1">
        <v>43634</v>
      </c>
      <c r="B264" t="s">
        <v>871</v>
      </c>
      <c r="C264" t="s">
        <v>1232</v>
      </c>
      <c r="D264" s="2" t="s">
        <v>3353</v>
      </c>
    </row>
    <row r="265" spans="1:4" ht="85" x14ac:dyDescent="0.2">
      <c r="A265" s="1">
        <v>43634</v>
      </c>
      <c r="B265" t="s">
        <v>1233</v>
      </c>
      <c r="C265" t="s">
        <v>1234</v>
      </c>
      <c r="D265" s="2" t="s">
        <v>3388</v>
      </c>
    </row>
    <row r="266" spans="1:4" x14ac:dyDescent="0.2">
      <c r="A266" s="1">
        <v>43634</v>
      </c>
      <c r="B266" t="s">
        <v>1235</v>
      </c>
      <c r="C266" t="s">
        <v>1236</v>
      </c>
    </row>
    <row r="267" spans="1:4" x14ac:dyDescent="0.2">
      <c r="A267" s="1">
        <v>43633</v>
      </c>
      <c r="B267" t="s">
        <v>1237</v>
      </c>
      <c r="C267" t="s">
        <v>1238</v>
      </c>
      <c r="D267" t="s">
        <v>3389</v>
      </c>
    </row>
    <row r="268" spans="1:4" x14ac:dyDescent="0.2">
      <c r="A268" s="1">
        <v>43633</v>
      </c>
      <c r="B268" t="s">
        <v>1239</v>
      </c>
      <c r="C268" t="s">
        <v>1240</v>
      </c>
      <c r="D268" t="s">
        <v>3390</v>
      </c>
    </row>
    <row r="269" spans="1:4" x14ac:dyDescent="0.2">
      <c r="A269" s="1">
        <v>43633</v>
      </c>
      <c r="B269" t="s">
        <v>788</v>
      </c>
      <c r="C269" t="s">
        <v>1241</v>
      </c>
      <c r="D269" t="s">
        <v>1777</v>
      </c>
    </row>
    <row r="270" spans="1:4" x14ac:dyDescent="0.2">
      <c r="A270" s="1">
        <v>43633</v>
      </c>
      <c r="B270" t="s">
        <v>1242</v>
      </c>
      <c r="C270" t="s">
        <v>1243</v>
      </c>
      <c r="D270" t="s">
        <v>3332</v>
      </c>
    </row>
    <row r="271" spans="1:4" x14ac:dyDescent="0.2">
      <c r="A271" s="1">
        <v>43630</v>
      </c>
      <c r="B271" t="s">
        <v>847</v>
      </c>
      <c r="C271" t="s">
        <v>1244</v>
      </c>
      <c r="D271" t="s">
        <v>1721</v>
      </c>
    </row>
  </sheetData>
  <hyperlinks>
    <hyperlink ref="C3" r:id="rId1" display="https://www.eslrok.com/en/job-search-results-en/ad/14-awesome-esl-jobs-international-school-full-part-time-biz-english-recruiter-job-f-visa-e2-nice-big-citis-seoul-youngin-incheon-gyenggido-osan-ilsan-dongtan-bungdang-we-make-a-difference-for-an-excellent-service,8951" xr:uid="{61B03076-54AD-744C-9A91-144F4BFDAEC7}"/>
    <hyperlink ref="D3" r:id="rId2" xr:uid="{F9CCA4BA-7B30-3044-A0A6-A76D02AC7C97}"/>
    <hyperlink ref="C10" r:id="rId3" xr:uid="{E261BB26-D67E-8F4A-A79E-0C3968E89011}"/>
    <hyperlink ref="D10" r:id="rId4" xr:uid="{C3BF2DB7-54F9-2B4A-B658-6E2F49E1131A}"/>
    <hyperlink ref="D11" r:id="rId5" xr:uid="{847E4B3A-DDCF-4D40-A092-1B030CC23369}"/>
    <hyperlink ref="C15" r:id="rId6" xr:uid="{3F6BCF3C-AE31-2548-A9D4-8BA76F2009AF}"/>
    <hyperlink ref="D15" r:id="rId7" xr:uid="{EDD8875C-E57C-224A-AE2C-A8F674C401BD}"/>
    <hyperlink ref="C16" r:id="rId8" xr:uid="{EBBEE528-605C-8A4A-9AA7-E0DFE4B5FE32}"/>
    <hyperlink ref="C19" r:id="rId9" xr:uid="{2F3AD7DD-55B5-8C41-B364-71301A1A3CF7}"/>
    <hyperlink ref="C20" r:id="rId10" xr:uid="{13BE9B0C-CE7D-7144-9F82-4BE971104309}"/>
    <hyperlink ref="C24" r:id="rId11" xr:uid="{C1BC8B78-7C0F-A74F-899C-2037A34B6B7D}"/>
    <hyperlink ref="C25" r:id="rId12" xr:uid="{EF936332-4FED-9147-BFA7-87880A9AF3BB}"/>
    <hyperlink ref="C26" r:id="rId13" xr:uid="{E41C5624-2596-3F42-AA1D-D8D735099623}"/>
    <hyperlink ref="C27" r:id="rId14" xr:uid="{6C79D8AD-AB7E-CB4C-8BA8-39A011A2E4A5}"/>
    <hyperlink ref="C32" r:id="rId15" xr:uid="{113BE558-919D-FB4B-916E-E9ADC1321336}"/>
    <hyperlink ref="C33" r:id="rId16" xr:uid="{5E89F7F4-522C-2C4B-B052-BAE594BC78D4}"/>
    <hyperlink ref="C38" r:id="rId17" xr:uid="{B5337732-2C72-F040-B47E-B30649D3571A}"/>
    <hyperlink ref="C39" r:id="rId18" xr:uid="{AD0AA850-7020-7C4A-9C9A-CB365FF81AEB}"/>
    <hyperlink ref="C40" r:id="rId19" xr:uid="{1083D6C8-FD55-1549-A886-D29538FCE385}"/>
    <hyperlink ref="C41" r:id="rId20" xr:uid="{48F73D35-20D6-FD4F-9FA5-494A049D2846}"/>
    <hyperlink ref="C42" r:id="rId21" xr:uid="{9809FE04-A182-B74A-A4AE-1C36BFA61A23}"/>
    <hyperlink ref="C45" r:id="rId22" xr:uid="{42C6932B-7847-0946-9EDF-5D7CD10F68B2}"/>
    <hyperlink ref="C47" r:id="rId23" xr:uid="{818328CB-A7E7-764A-AFBC-9772C0FEC555}"/>
    <hyperlink ref="C48" r:id="rId24" xr:uid="{F0D2551E-27E6-3F41-B5A6-336D6FC90C07}"/>
    <hyperlink ref="C50" r:id="rId25" xr:uid="{DEF631A8-D470-0E41-AF67-34F83CD49FFD}"/>
    <hyperlink ref="C53" r:id="rId26" xr:uid="{8460589A-8F5B-F244-AE35-7140E2C36874}"/>
    <hyperlink ref="C54" r:id="rId27" xr:uid="{F7840047-E825-3E4A-91CA-64851CBBEE72}"/>
    <hyperlink ref="C56" r:id="rId28" xr:uid="{13CB9373-F5DA-A841-9A81-0794130995B4}"/>
    <hyperlink ref="C57" r:id="rId29" xr:uid="{554ED0F8-CAE9-3F45-8BDF-71BD7A8E4763}"/>
    <hyperlink ref="D59" r:id="rId30" xr:uid="{75186FEB-B7E4-9F4B-912E-B709B43C0A77}"/>
    <hyperlink ref="C63" r:id="rId31" xr:uid="{9CE60CD1-5FD6-5340-AA43-C656BB9CE6AF}"/>
    <hyperlink ref="C64" r:id="rId32" xr:uid="{5AB23C32-2AEA-9340-BC27-A1858C7F64F6}"/>
    <hyperlink ref="C65" r:id="rId33" xr:uid="{106BCC9E-81A0-1844-9163-8A17A080C22D}"/>
    <hyperlink ref="C67" r:id="rId34" xr:uid="{7EA06C15-BF02-8144-883B-0AA0D96B52A4}"/>
    <hyperlink ref="C69" r:id="rId35" xr:uid="{C42DD89C-E89A-854E-B0A9-D436612D0D19}"/>
    <hyperlink ref="C71" r:id="rId36" xr:uid="{BAAEE375-CE56-CD46-A43E-2618D4BDA449}"/>
    <hyperlink ref="C72" r:id="rId37" xr:uid="{B1B6C21C-AE10-1441-BB74-05A236A577C1}"/>
    <hyperlink ref="C74" r:id="rId38" xr:uid="{8621950E-0BEB-6C43-8681-F1529E761408}"/>
    <hyperlink ref="C77" r:id="rId39" xr:uid="{29DA40B3-4E47-6547-93B2-F65DACFC2287}"/>
    <hyperlink ref="C78" r:id="rId40" xr:uid="{FF042EEA-8F15-064B-BE84-477A60AA9711}"/>
    <hyperlink ref="C85" r:id="rId41" xr:uid="{A0040772-314E-2642-BCB9-4804B6DA4B1A}"/>
    <hyperlink ref="C87" r:id="rId42" xr:uid="{1381E1F6-B158-6141-9B0B-4125EF83257E}"/>
    <hyperlink ref="C91" r:id="rId43" xr:uid="{25AC88D2-EACB-D04C-8C2C-13C6154143D0}"/>
    <hyperlink ref="C93" r:id="rId44" xr:uid="{88EAE867-8D74-1049-BE28-96E1C35F8E9F}"/>
    <hyperlink ref="C96" r:id="rId45" xr:uid="{5C2041F1-5096-C043-8785-63DC2D3A2AC0}"/>
    <hyperlink ref="C99" r:id="rId46" xr:uid="{45BD2660-86C0-8F46-8038-AA3E1AAF032A}"/>
    <hyperlink ref="C100" r:id="rId47" xr:uid="{41D78C31-5136-1E44-A5AD-7B1E17A821C3}"/>
    <hyperlink ref="C101" r:id="rId48" xr:uid="{87223DCC-9770-DD4F-AF7B-CE607E227D75}"/>
    <hyperlink ref="C104" r:id="rId49" xr:uid="{051F12B2-4005-3841-812E-C6864AB0FAEF}"/>
    <hyperlink ref="C108" r:id="rId50" xr:uid="{00AD52DD-B115-AC40-9FD3-CA0C2019BF7D}"/>
    <hyperlink ref="C110" r:id="rId51" xr:uid="{FD53C223-C23F-2E44-B75B-B37B9BB7E787}"/>
    <hyperlink ref="C112" r:id="rId52" xr:uid="{ED0D9391-F2B6-3C41-AFA5-12E972E2A69D}"/>
    <hyperlink ref="C113" r:id="rId53" xr:uid="{8770CB62-604C-214E-B627-7C546CF70C2A}"/>
    <hyperlink ref="C114" r:id="rId54" xr:uid="{8820BE74-166C-2045-9F5B-82A3A25310DB}"/>
    <hyperlink ref="C115" r:id="rId55" xr:uid="{71A8DDD3-2E9B-994D-9D72-AD2EDA3A3BA4}"/>
    <hyperlink ref="C117" r:id="rId56" xr:uid="{13F31B32-1C44-0645-8CBD-28A4EF09C233}"/>
    <hyperlink ref="C118" r:id="rId57" xr:uid="{9F2012A8-D05B-C64F-8DF0-657C4078D4C3}"/>
    <hyperlink ref="C119" r:id="rId58" xr:uid="{8FB41926-618D-6D46-99D6-A75D5FDEB040}"/>
    <hyperlink ref="D19" r:id="rId59" xr:uid="{75723AB1-996D-D449-925B-5EA76FA49126}"/>
    <hyperlink ref="D24" r:id="rId60" xr:uid="{CAC9E881-4104-964F-94C2-BE1B3EB56B94}"/>
    <hyperlink ref="D25" r:id="rId61" xr:uid="{6F79FCE1-7D50-704E-BBEF-B0F1B5037C33}"/>
    <hyperlink ref="D26" r:id="rId62" xr:uid="{7E63868C-4B42-834E-BF4B-7E7607B43718}"/>
    <hyperlink ref="D27" r:id="rId63" xr:uid="{61978162-F06C-644C-ADD9-455A56BF630C}"/>
    <hyperlink ref="D32" r:id="rId64" xr:uid="{430BB268-EF38-8349-A49D-A0AE92376D55}"/>
    <hyperlink ref="D33" r:id="rId65" xr:uid="{635E3B6B-4DEF-3645-83EB-4BF546B906F0}"/>
    <hyperlink ref="D38" r:id="rId66" xr:uid="{FE2B58F2-D2CC-C146-B953-00C487687DCE}"/>
    <hyperlink ref="D39" r:id="rId67" xr:uid="{EB3E9D23-90DD-E24C-BC9E-A7BF88681F57}"/>
    <hyperlink ref="D40" r:id="rId68" xr:uid="{0DA3E687-1D18-3D4E-A7D9-3169DF468B53}"/>
    <hyperlink ref="D42" r:id="rId69" xr:uid="{0167E9F5-BB88-5E44-AA5F-A1E34A7ACB2C}"/>
    <hyperlink ref="D50" r:id="rId70" xr:uid="{0C9BC1EB-EA59-4341-B86F-C4E6413B2784}"/>
    <hyperlink ref="D53" r:id="rId71" xr:uid="{DEB80401-7D2C-AC41-BF34-3262C945AB4D}"/>
    <hyperlink ref="D54" r:id="rId72" xr:uid="{B3E61F14-0B27-DA44-8D3D-F54B97E04694}"/>
    <hyperlink ref="D56" r:id="rId73" xr:uid="{B6160581-3DCA-8749-A066-E5293DEA24CB}"/>
    <hyperlink ref="D57" r:id="rId74" xr:uid="{A2E63F3B-A15C-8042-8B31-771FDD7EC4ED}"/>
    <hyperlink ref="D85" r:id="rId75" xr:uid="{B79EE0C6-350E-344A-BD6D-B4AAB6DF62EE}"/>
    <hyperlink ref="C123" r:id="rId76" xr:uid="{4F96CBEB-95D3-C045-A742-F3737AAD1ECE}"/>
    <hyperlink ref="D125" r:id="rId77" xr:uid="{980B10F3-07ED-7C42-B2ED-04B5324A9DB1}"/>
    <hyperlink ref="C126" r:id="rId78" xr:uid="{95715C83-8DCC-3841-A846-2E1748144EA1}"/>
    <hyperlink ref="C127" r:id="rId79" xr:uid="{96E305A5-0129-934C-B678-5F99A1931F4E}"/>
    <hyperlink ref="C129" r:id="rId80" xr:uid="{6AFFCE99-FC6D-424C-B7C9-A3EC9CB116B7}"/>
    <hyperlink ref="C130" r:id="rId81" xr:uid="{21627EA9-A0E1-D24B-BF77-6342C9492CE8}"/>
    <hyperlink ref="C132" r:id="rId82" xr:uid="{89EB0B18-A91A-7543-BDA4-F725FE11ECBC}"/>
    <hyperlink ref="C133" r:id="rId83" xr:uid="{E06B8D19-7267-8949-B25E-DCBBDE2841F4}"/>
    <hyperlink ref="C135" r:id="rId84" xr:uid="{968AAAB3-3314-1840-87E7-E91EC3689CE2}"/>
    <hyperlink ref="C136" r:id="rId85" xr:uid="{B8074972-99CF-4546-B262-A73C63566A50}"/>
    <hyperlink ref="C137" r:id="rId86" xr:uid="{6F1A1F99-D66C-064D-92FF-4D09400405D5}"/>
    <hyperlink ref="D137" r:id="rId87" xr:uid="{67BB1B2E-D8C6-904C-8944-753545FB4C34}"/>
    <hyperlink ref="C138" r:id="rId88" xr:uid="{B0D5322F-3B89-E64D-9DCB-AB5C2DF3513B}"/>
    <hyperlink ref="C139" r:id="rId89" xr:uid="{043BB7F3-D510-5B4E-8FA3-7047D49C6D28}"/>
    <hyperlink ref="C140" r:id="rId90" xr:uid="{540252B6-D8AC-BB47-BC53-A29BAAB526C4}"/>
    <hyperlink ref="C141" r:id="rId91" xr:uid="{8EE27752-F66D-B148-82E5-9726ECF5E134}"/>
    <hyperlink ref="D142" r:id="rId92" xr:uid="{3441FA3B-6A83-4A45-BB41-51228DFD2D80}"/>
    <hyperlink ref="C144" r:id="rId93" xr:uid="{0148DF41-4ED7-C247-BD4B-9C649295A46A}"/>
    <hyperlink ref="C145" r:id="rId94" xr:uid="{3E3832F7-8C95-764B-914C-72DD9A805331}"/>
    <hyperlink ref="C146" r:id="rId95" xr:uid="{2E9F64AC-92C5-824F-B6D6-916F5345388E}"/>
    <hyperlink ref="C148" r:id="rId96" xr:uid="{8CCD1E41-9D91-D048-80FD-C1A3B4027CEA}"/>
    <hyperlink ref="C149" r:id="rId97" xr:uid="{0B3E3040-3BA2-1643-A787-B81B7FB0DC5A}"/>
    <hyperlink ref="C150" r:id="rId98" xr:uid="{FB848589-C0F4-754E-A663-A8BF54D0357A}"/>
    <hyperlink ref="C151" r:id="rId99" xr:uid="{13495579-130F-F943-B540-0A7A5D3F9362}"/>
    <hyperlink ref="C154" r:id="rId100" xr:uid="{37B42646-3F7C-CD43-8788-7C6EE0BA2E92}"/>
    <hyperlink ref="C155" r:id="rId101" xr:uid="{0E522CCA-CFD3-9E4E-ADD1-13ECF59B67EF}"/>
    <hyperlink ref="D156" r:id="rId102" xr:uid="{0EF9F6E7-48D8-8442-8908-37C9C5C6A292}"/>
    <hyperlink ref="D122" r:id="rId103" xr:uid="{66DD26E9-7EFD-CD43-9CA0-613240630DD7}"/>
    <hyperlink ref="D127" r:id="rId104" xr:uid="{35A56096-BBA9-0345-BB3A-2569F8A0758F}"/>
    <hyperlink ref="D150" r:id="rId105" xr:uid="{9F00CB2A-2837-5045-81AB-4FF4740AA6FE}"/>
    <hyperlink ref="D151" r:id="rId106" xr:uid="{004352E2-EB30-9545-BEA1-C8E4294305B1}"/>
    <hyperlink ref="C159" r:id="rId107" xr:uid="{F9CC00FB-61A0-124B-B788-AD22F9489F16}"/>
    <hyperlink ref="C161" r:id="rId108" xr:uid="{3BF3106F-C242-774E-A9A6-7D0033B50CFC}"/>
    <hyperlink ref="C162" r:id="rId109" xr:uid="{B34B6D58-E850-1C4D-9F5C-5132DB908D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Introduction</vt:lpstr>
      <vt:lpstr>Main Sheet</vt:lpstr>
      <vt:lpstr>Posts and Payments Sum</vt:lpstr>
      <vt:lpstr>Combine recruiters-Pivot Table</vt:lpstr>
      <vt:lpstr>Combine Data</vt:lpstr>
      <vt:lpstr>Daves - Data</vt:lpstr>
      <vt:lpstr>EJM - Data</vt:lpstr>
      <vt:lpstr>WorkNPlay - Data</vt:lpstr>
      <vt:lpstr>ESL ROK -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Wilson</dc:creator>
  <cp:lastModifiedBy>Steven Wilson</cp:lastModifiedBy>
  <dcterms:created xsi:type="dcterms:W3CDTF">2019-10-03T20:11:08Z</dcterms:created>
  <dcterms:modified xsi:type="dcterms:W3CDTF">2021-06-14T00:55:21Z</dcterms:modified>
</cp:coreProperties>
</file>