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Default Extension="docx" ContentType="application/vnd.openxmlformats-officedocument.wordprocessingml.document"/>
  <Override PartName="/xl/charts/chart1.xml" ContentType="application/vnd.openxmlformats-officedocument.drawingml.char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190" windowHeight="1305" tabRatio="630" firstSheet="1" activeTab="4"/>
  </bookViews>
  <sheets>
    <sheet name="管理说明书" sheetId="43" r:id="rId1"/>
    <sheet name="评估等级说明" sheetId="44" r:id="rId2"/>
    <sheet name="安全需求" sheetId="41" state="hidden" r:id="rId3"/>
    <sheet name="安全设计" sheetId="39" r:id="rId4"/>
    <sheet name="安全编码" sheetId="40" r:id="rId5"/>
    <sheet name="安全测试" sheetId="42" r:id="rId6"/>
    <sheet name="安全发布" sheetId="45" state="hidden" r:id="rId7"/>
    <sheet name="漏洞管理" sheetId="46" state="hidden" r:id="rId8"/>
    <sheet name="培训" sheetId="47" state="hidden" r:id="rId9"/>
    <sheet name="评估结果" sheetId="48" r:id="rId10"/>
    <sheet name="交付件清单" sheetId="49" r:id="rId11"/>
  </sheets>
  <externalReferences>
    <externalReference r:id="rId12"/>
  </externalReferences>
  <definedNames>
    <definedName name="_FTN1" localSheetId="5">#REF!</definedName>
    <definedName name="_FTN1" localSheetId="3">#REF!</definedName>
    <definedName name="_FTN1" localSheetId="2">#REF!</definedName>
    <definedName name="_FTN1">#REF!</definedName>
    <definedName name="CMVM1.1" localSheetId="5">#REF!</definedName>
    <definedName name="CMVM1.1" localSheetId="3">#REF!</definedName>
    <definedName name="CMVM1.1" localSheetId="2">#REF!</definedName>
    <definedName name="CMVM1.1">#REF!</definedName>
    <definedName name="CMVM1.2" localSheetId="5">#REF!</definedName>
    <definedName name="CMVM1.2" localSheetId="3">#REF!</definedName>
    <definedName name="CMVM1.2" localSheetId="2">#REF!</definedName>
    <definedName name="CMVM1.2">#REF!</definedName>
    <definedName name="CMVM2.1" localSheetId="3">#REF!</definedName>
    <definedName name="CMVM2.1" localSheetId="2">#REF!</definedName>
    <definedName name="CMVM2.1">#REF!</definedName>
    <definedName name="CMVM2.3" localSheetId="3">#REF!</definedName>
    <definedName name="CMVM2.3" localSheetId="2">#REF!</definedName>
    <definedName name="CMVM2.3">#REF!</definedName>
    <definedName name="CMVM3.1" localSheetId="3">#REF!</definedName>
    <definedName name="CMVM3.1" localSheetId="2">#REF!</definedName>
    <definedName name="CMVM3.1">#REF!</definedName>
    <definedName name="CMVM3.2" localSheetId="3">#REF!</definedName>
    <definedName name="CMVM3.2" localSheetId="2">#REF!</definedName>
    <definedName name="CMVM3.2">#REF!</definedName>
    <definedName name="CP1.1" localSheetId="3">#REF!</definedName>
    <definedName name="CP1.1" localSheetId="2">#REF!</definedName>
    <definedName name="CP1.1">#REF!</definedName>
    <definedName name="CP1.3" localSheetId="3">#REF!</definedName>
    <definedName name="CP1.3" localSheetId="2">#REF!</definedName>
    <definedName name="CP1.3">#REF!</definedName>
    <definedName name="CP2.1" localSheetId="3">#REF!</definedName>
    <definedName name="CP2.1" localSheetId="2">#REF!</definedName>
    <definedName name="CP2.1">#REF!</definedName>
    <definedName name="CP2.5" localSheetId="3">#REF!</definedName>
    <definedName name="CP2.5" localSheetId="2">#REF!</definedName>
    <definedName name="CP2.5">#REF!</definedName>
    <definedName name="CP3.1" localSheetId="3">#REF!</definedName>
    <definedName name="CP3.1" localSheetId="2">#REF!</definedName>
    <definedName name="CP3.1">#REF!</definedName>
    <definedName name="CP3.3" localSheetId="3">#REF!</definedName>
    <definedName name="CP3.3" localSheetId="2">#REF!</definedName>
    <definedName name="CP3.3">#REF!</definedName>
    <definedName name="CR1.1" localSheetId="3">#REF!</definedName>
    <definedName name="CR1.1" localSheetId="2">#REF!</definedName>
    <definedName name="CR1.1">#REF!</definedName>
    <definedName name="CR1.4" localSheetId="3">#REF!</definedName>
    <definedName name="CR1.4" localSheetId="2">#REF!</definedName>
    <definedName name="CR1.4">#REF!</definedName>
    <definedName name="CR2.1" localSheetId="3">#REF!</definedName>
    <definedName name="CR2.1" localSheetId="2">#REF!</definedName>
    <definedName name="CR2.1">#REF!</definedName>
    <definedName name="CR2.3" localSheetId="3">#REF!</definedName>
    <definedName name="CR2.3" localSheetId="2">#REF!</definedName>
    <definedName name="CR2.3">#REF!</definedName>
    <definedName name="CR3.1" localSheetId="3">#REF!</definedName>
    <definedName name="CR3.1" localSheetId="2">#REF!</definedName>
    <definedName name="CR3.1">#REF!</definedName>
    <definedName name="CR3.4" localSheetId="3">#REF!</definedName>
    <definedName name="CR3.4" localSheetId="2">#REF!</definedName>
    <definedName name="CR3.4">#REF!</definedName>
    <definedName name="PT1.1" localSheetId="3">#REF!</definedName>
    <definedName name="PT1.1" localSheetId="2">#REF!</definedName>
    <definedName name="PT1.1">#REF!</definedName>
    <definedName name="PT1.3" localSheetId="3">#REF!</definedName>
    <definedName name="PT1.3" localSheetId="2">#REF!</definedName>
    <definedName name="PT1.3">#REF!</definedName>
    <definedName name="PT2.1" localSheetId="3">#REF!</definedName>
    <definedName name="PT2.1" localSheetId="2">#REF!</definedName>
    <definedName name="PT2.1">#REF!</definedName>
    <definedName name="PT2.2" localSheetId="3">#REF!</definedName>
    <definedName name="PT2.2" localSheetId="2">#REF!</definedName>
    <definedName name="PT2.2">#REF!</definedName>
    <definedName name="PT3.1" localSheetId="3">#REF!</definedName>
    <definedName name="PT3.1" localSheetId="2">#REF!</definedName>
    <definedName name="PT3.1">#REF!</definedName>
    <definedName name="PT3.2" localSheetId="3">#REF!</definedName>
    <definedName name="PT3.2" localSheetId="2">#REF!</definedName>
    <definedName name="PT3.2">#REF!</definedName>
    <definedName name="SD1.1" localSheetId="3">#REF!</definedName>
    <definedName name="SD1.1" localSheetId="2">#REF!</definedName>
    <definedName name="SD1.1">#REF!</definedName>
    <definedName name="SD1.3" localSheetId="3">#REF!</definedName>
    <definedName name="SD1.3" localSheetId="2">#REF!</definedName>
    <definedName name="SD1.3">#REF!</definedName>
    <definedName name="SD2.1" localSheetId="3">#REF!</definedName>
    <definedName name="SD2.1" localSheetId="2">#REF!</definedName>
    <definedName name="SD2.1">#REF!</definedName>
    <definedName name="SD2.3" localSheetId="3">#REF!</definedName>
    <definedName name="SD2.3" localSheetId="2">#REF!</definedName>
    <definedName name="SD2.3">#REF!</definedName>
    <definedName name="SD3.1" localSheetId="3">#REF!</definedName>
    <definedName name="SD3.1" localSheetId="2">#REF!</definedName>
    <definedName name="SD3.1">#REF!</definedName>
    <definedName name="SD3.3" localSheetId="3">#REF!</definedName>
    <definedName name="SD3.3" localSheetId="2">#REF!</definedName>
    <definedName name="SD3.3">#REF!</definedName>
    <definedName name="SE1.1" localSheetId="3">#REF!</definedName>
    <definedName name="SE1.1" localSheetId="2">#REF!</definedName>
    <definedName name="SE1.1">#REF!</definedName>
    <definedName name="SE1.3" localSheetId="3">#REF!</definedName>
    <definedName name="SE1.3" localSheetId="2">#REF!</definedName>
    <definedName name="SE1.3">#REF!</definedName>
    <definedName name="SE2.1" localSheetId="3">#REF!</definedName>
    <definedName name="SE2.1" localSheetId="2">#REF!</definedName>
    <definedName name="SE2.1">#REF!</definedName>
    <definedName name="SE2.3" localSheetId="3">#REF!</definedName>
    <definedName name="SE2.3" localSheetId="2">#REF!</definedName>
    <definedName name="SE2.3">#REF!</definedName>
    <definedName name="SE3.1" localSheetId="3">#REF!</definedName>
    <definedName name="SE3.1" localSheetId="2">#REF!</definedName>
    <definedName name="SE3.1">#REF!</definedName>
    <definedName name="SE3.2" localSheetId="3">#REF!</definedName>
    <definedName name="SE3.2" localSheetId="2">#REF!</definedName>
    <definedName name="SE3.2">#REF!</definedName>
    <definedName name="SM1.1" localSheetId="3">#REF!</definedName>
    <definedName name="SM1.1" localSheetId="2">#REF!</definedName>
    <definedName name="SM1.1">#REF!</definedName>
    <definedName name="SM1.5" localSheetId="3">#REF!</definedName>
    <definedName name="SM1.5" localSheetId="2">#REF!</definedName>
    <definedName name="SM1.5">#REF!</definedName>
    <definedName name="SM2.1" localSheetId="3">#REF!</definedName>
    <definedName name="SM2.1" localSheetId="2">#REF!</definedName>
    <definedName name="SM2.1">#REF!</definedName>
    <definedName name="SM2.5" localSheetId="3">#REF!</definedName>
    <definedName name="SM2.5" localSheetId="2">#REF!</definedName>
    <definedName name="SM2.5">#REF!</definedName>
    <definedName name="SM3.1" localSheetId="3">#REF!</definedName>
    <definedName name="SM3.1" localSheetId="2">#REF!</definedName>
    <definedName name="SM3.1">#REF!</definedName>
    <definedName name="SM3.2" localSheetId="3">#REF!</definedName>
    <definedName name="SM3.2" localSheetId="2">#REF!</definedName>
    <definedName name="SM3.2">#REF!</definedName>
    <definedName name="SR1.1" localSheetId="3">#REF!</definedName>
    <definedName name="SR1.1" localSheetId="2">#REF!</definedName>
    <definedName name="SR1.1">#REF!</definedName>
    <definedName name="SR1.2" localSheetId="3">#REF!</definedName>
    <definedName name="SR1.2" localSheetId="2">#REF!</definedName>
    <definedName name="SR1.2">#REF!</definedName>
    <definedName name="SR2.1" localSheetId="3">#REF!</definedName>
    <definedName name="SR2.1" localSheetId="2">#REF!</definedName>
    <definedName name="SR2.1">#REF!</definedName>
    <definedName name="SR2.3" localSheetId="3">#REF!</definedName>
    <definedName name="SR2.3" localSheetId="2">#REF!</definedName>
    <definedName name="SR2.3">#REF!</definedName>
    <definedName name="SR3.1" localSheetId="3">#REF!</definedName>
    <definedName name="SR3.1" localSheetId="2">#REF!</definedName>
    <definedName name="SR3.1">#REF!</definedName>
    <definedName name="SR3.2" localSheetId="3">#REF!</definedName>
    <definedName name="SR3.2" localSheetId="2">#REF!</definedName>
    <definedName name="SR3.2">#REF!</definedName>
    <definedName name="SSR1.1" localSheetId="3">#REF!</definedName>
    <definedName name="SSR1.1" localSheetId="2">#REF!</definedName>
    <definedName name="SSR1.1">#REF!</definedName>
    <definedName name="SSR1.3" localSheetId="3">#REF!</definedName>
    <definedName name="SSR1.3" localSheetId="2">#REF!</definedName>
    <definedName name="SSR1.3">#REF!</definedName>
    <definedName name="SSR2.1" localSheetId="3">#REF!</definedName>
    <definedName name="SSR2.1" localSheetId="2">#REF!</definedName>
    <definedName name="SSR2.1">#REF!</definedName>
    <definedName name="SSR2.6" localSheetId="3">#REF!</definedName>
    <definedName name="SSR2.6" localSheetId="2">#REF!</definedName>
    <definedName name="SSR2.6">#REF!</definedName>
    <definedName name="SSR3.1" localSheetId="3">#REF!</definedName>
    <definedName name="SSR3.1" localSheetId="2">#REF!</definedName>
    <definedName name="SSR3.1">#REF!</definedName>
    <definedName name="SSR3.5" localSheetId="3">#REF!</definedName>
    <definedName name="SSR3.5" localSheetId="2">#REF!</definedName>
    <definedName name="SSR3.5">#REF!</definedName>
    <definedName name="ST1.1" localSheetId="3">#REF!</definedName>
    <definedName name="ST1.1" localSheetId="2">#REF!</definedName>
    <definedName name="ST1.1">#REF!</definedName>
    <definedName name="ST1.2" localSheetId="3">#REF!</definedName>
    <definedName name="ST1.2" localSheetId="2">#REF!</definedName>
    <definedName name="ST1.2">#REF!</definedName>
    <definedName name="ST2.1" localSheetId="3">#REF!</definedName>
    <definedName name="ST2.1" localSheetId="2">#REF!</definedName>
    <definedName name="ST2.1">#REF!</definedName>
    <definedName name="ST2.2" localSheetId="3">#REF!</definedName>
    <definedName name="ST2.2" localSheetId="2">#REF!</definedName>
    <definedName name="ST2.2">#REF!</definedName>
    <definedName name="ST3.1" localSheetId="3">#REF!</definedName>
    <definedName name="ST3.1" localSheetId="2">#REF!</definedName>
    <definedName name="ST3.1">#REF!</definedName>
    <definedName name="ST3.5" localSheetId="3">#REF!</definedName>
    <definedName name="ST3.5" localSheetId="2">#REF!</definedName>
    <definedName name="ST3.5">#REF!</definedName>
    <definedName name="T_C1.1" localSheetId="3">#REF!</definedName>
    <definedName name="T_C1.1" localSheetId="2">#REF!</definedName>
    <definedName name="T_C1.1">#REF!</definedName>
    <definedName name="T_C1.5" localSheetId="3">#REF!</definedName>
    <definedName name="T_C1.5" localSheetId="2">#REF!</definedName>
    <definedName name="T_C1.5">#REF!</definedName>
    <definedName name="T_C2.1" localSheetId="3">#REF!</definedName>
    <definedName name="T_C2.1" localSheetId="2">#REF!</definedName>
    <definedName name="T_C2.1">#REF!</definedName>
    <definedName name="T_C2.4" localSheetId="3">#REF!</definedName>
    <definedName name="T_C2.4" localSheetId="2">#REF!</definedName>
    <definedName name="T_C2.4">#REF!</definedName>
    <definedName name="T_C3.1" localSheetId="3">#REF!</definedName>
    <definedName name="T_C3.1" localSheetId="2">#REF!</definedName>
    <definedName name="T_C3.1">#REF!</definedName>
    <definedName name="T_C3.2" localSheetId="3">#REF!</definedName>
    <definedName name="T_C3.2" localSheetId="2">#REF!</definedName>
    <definedName name="T_C3.2">#REF!</definedName>
    <definedName name="T1.1" localSheetId="3">#REF!</definedName>
    <definedName name="T1.1" localSheetId="2">#REF!</definedName>
    <definedName name="T1.1">#REF!</definedName>
    <definedName name="T1.4" localSheetId="3">#REF!</definedName>
    <definedName name="T1.4" localSheetId="2">#REF!</definedName>
    <definedName name="T1.4">#REF!</definedName>
    <definedName name="T2.1" localSheetId="3">#REF!</definedName>
    <definedName name="T2.1" localSheetId="2">#REF!</definedName>
    <definedName name="T2.1">#REF!</definedName>
    <definedName name="T2.3" localSheetId="3">#REF!</definedName>
    <definedName name="T2.3" localSheetId="2">#REF!</definedName>
    <definedName name="T2.3">#REF!</definedName>
    <definedName name="T3.1" localSheetId="3">#REF!</definedName>
    <definedName name="T3.1" localSheetId="2">#REF!</definedName>
    <definedName name="T3.1">#REF!</definedName>
    <definedName name="T3.5" localSheetId="3">#REF!</definedName>
    <definedName name="T3.5" localSheetId="2">#REF!</definedName>
    <definedName name="T3.5">#REF!</definedName>
    <definedName name="test" localSheetId="3">#REF!</definedName>
    <definedName name="test" localSheetId="2">#REF!</definedName>
    <definedName name="test">#REF!</definedName>
  </definedNames>
  <calcPr calcId="125725"/>
</workbook>
</file>

<file path=xl/calcChain.xml><?xml version="1.0" encoding="utf-8"?>
<calcChain xmlns="http://schemas.openxmlformats.org/spreadsheetml/2006/main">
  <c r="M25" i="40"/>
  <c r="M24"/>
  <c r="M16" i="39" l="1"/>
  <c r="K5" i="47" l="1"/>
  <c r="K24" i="41" l="1"/>
  <c r="C21" i="48"/>
  <c r="C20"/>
  <c r="C19"/>
  <c r="C18"/>
  <c r="C17"/>
  <c r="C16"/>
  <c r="C15"/>
  <c r="K7" i="46"/>
  <c r="K5" i="45"/>
  <c r="D22" i="48" l="1"/>
</calcChain>
</file>

<file path=xl/comments1.xml><?xml version="1.0" encoding="utf-8"?>
<comments xmlns="http://schemas.openxmlformats.org/spreadsheetml/2006/main">
  <authors>
    <author>y00322892</author>
  </authors>
  <commentList>
    <comment ref="J16" authorId="0">
      <text>
        <r>
          <rPr>
            <b/>
            <sz val="9"/>
            <color indexed="81"/>
            <rFont val="Tahoma"/>
            <family val="2"/>
          </rPr>
          <t>y00322892:</t>
        </r>
        <r>
          <rPr>
            <sz val="9"/>
            <color indexed="81"/>
            <rFont val="Tahoma"/>
            <family val="2"/>
          </rPr>
          <t xml:space="preserve">
“</t>
        </r>
        <r>
          <rPr>
            <sz val="9"/>
            <color indexed="81"/>
            <rFont val="宋体"/>
            <family val="3"/>
            <charset val="134"/>
          </rPr>
          <t>未描述清楚</t>
        </r>
        <r>
          <rPr>
            <sz val="9"/>
            <color indexed="81"/>
            <rFont val="Tahoma"/>
            <family val="2"/>
          </rPr>
          <t>"</t>
        </r>
        <r>
          <rPr>
            <sz val="9"/>
            <color indexed="81"/>
            <rFont val="宋体"/>
            <family val="3"/>
            <charset val="134"/>
          </rPr>
          <t>、“未分析全面”都要，需具体写明关键点，要素</t>
        </r>
        <r>
          <rPr>
            <sz val="9"/>
            <color indexed="81"/>
            <rFont val="Tahoma"/>
            <family val="2"/>
          </rPr>
          <t>---</t>
        </r>
        <r>
          <rPr>
            <sz val="9"/>
            <color indexed="81"/>
            <rFont val="宋体"/>
            <family val="3"/>
            <charset val="134"/>
          </rPr>
          <t>建议直接去掉</t>
        </r>
      </text>
    </comment>
  </commentList>
</comments>
</file>

<file path=xl/sharedStrings.xml><?xml version="1.0" encoding="utf-8"?>
<sst xmlns="http://schemas.openxmlformats.org/spreadsheetml/2006/main" count="803" uniqueCount="627">
  <si>
    <t>说明</t>
    <phoneticPr fontId="1" type="noConversion"/>
  </si>
  <si>
    <t>不足</t>
    <phoneticPr fontId="1" type="noConversion"/>
  </si>
  <si>
    <t>类型</t>
    <phoneticPr fontId="1" type="noConversion"/>
  </si>
  <si>
    <t>度量说明</t>
    <phoneticPr fontId="1" type="noConversion"/>
  </si>
  <si>
    <t>检查方法</t>
    <phoneticPr fontId="1" type="noConversion"/>
  </si>
  <si>
    <t>得分</t>
    <phoneticPr fontId="1" type="noConversion"/>
  </si>
  <si>
    <t>总分</t>
    <phoneticPr fontId="1" type="noConversion"/>
  </si>
  <si>
    <t>交付件质量</t>
    <phoneticPr fontId="1" type="noConversion"/>
  </si>
  <si>
    <t>过程质量</t>
    <phoneticPr fontId="1" type="noConversion"/>
  </si>
  <si>
    <t>序号</t>
    <phoneticPr fontId="1" type="noConversion"/>
  </si>
  <si>
    <t>度量维度</t>
    <phoneticPr fontId="1" type="noConversion"/>
  </si>
  <si>
    <t>评审对象</t>
    <phoneticPr fontId="1" type="noConversion"/>
  </si>
  <si>
    <t>度量时间（TR）</t>
    <phoneticPr fontId="1" type="noConversion"/>
  </si>
  <si>
    <t>度量执行人</t>
    <phoneticPr fontId="1" type="noConversion"/>
  </si>
  <si>
    <t>QA</t>
    <phoneticPr fontId="1" type="noConversion"/>
  </si>
  <si>
    <t>动态分析</t>
  </si>
  <si>
    <t xml:space="preserve"> 文件名称</t>
    <phoneticPr fontId="22" type="noConversion"/>
  </si>
  <si>
    <t>安全评分表</t>
    <phoneticPr fontId="22" type="noConversion"/>
  </si>
  <si>
    <t>管理制度和规定</t>
    <phoneticPr fontId="1" type="noConversion"/>
  </si>
  <si>
    <t xml:space="preserve"> 版本</t>
    <phoneticPr fontId="22" type="noConversion"/>
  </si>
  <si>
    <t>V1.2</t>
    <phoneticPr fontId="22" type="noConversion"/>
  </si>
  <si>
    <t>1，刷新频率：1次/6months</t>
    <phoneticPr fontId="1" type="noConversion"/>
  </si>
  <si>
    <t xml:space="preserve"> 文件编码</t>
    <phoneticPr fontId="22" type="noConversion"/>
  </si>
  <si>
    <t>N/A</t>
    <phoneticPr fontId="22" type="noConversion"/>
  </si>
  <si>
    <t xml:space="preserve">2，刷新流程规定：待定 </t>
    <phoneticPr fontId="1" type="noConversion"/>
  </si>
  <si>
    <t xml:space="preserve"> 拟制人</t>
    <phoneticPr fontId="22" type="noConversion"/>
  </si>
  <si>
    <t xml:space="preserve"> 审核人</t>
    <phoneticPr fontId="22" type="noConversion"/>
  </si>
  <si>
    <t>杨松 00119531</t>
    <phoneticPr fontId="22" type="noConversion"/>
  </si>
  <si>
    <t xml:space="preserve"> 批准人</t>
    <phoneticPr fontId="22" type="noConversion"/>
  </si>
  <si>
    <t>MC</t>
    <phoneticPr fontId="1" type="noConversion"/>
  </si>
  <si>
    <t xml:space="preserve"> 流程OWNER</t>
    <phoneticPr fontId="22" type="noConversion"/>
  </si>
  <si>
    <t xml:space="preserve"> 适用范围</t>
    <phoneticPr fontId="22" type="noConversion"/>
  </si>
  <si>
    <t>全球</t>
    <phoneticPr fontId="22" type="noConversion"/>
  </si>
  <si>
    <t>领域</t>
    <phoneticPr fontId="1" type="noConversion"/>
  </si>
  <si>
    <t>owner</t>
    <phoneticPr fontId="1" type="noConversion"/>
  </si>
  <si>
    <t>威胁建模</t>
    <phoneticPr fontId="1" type="noConversion"/>
  </si>
  <si>
    <t xml:space="preserve">顾凌志 </t>
    <phoneticPr fontId="1" type="noConversion"/>
  </si>
  <si>
    <t>安全需求（威胁建模除外 ）</t>
    <phoneticPr fontId="1" type="noConversion"/>
  </si>
  <si>
    <t>安全设计（威胁建模除外 ）</t>
    <phoneticPr fontId="1" type="noConversion"/>
  </si>
  <si>
    <t>安全编码</t>
    <phoneticPr fontId="1" type="noConversion"/>
  </si>
  <si>
    <t>安全测试</t>
    <phoneticPr fontId="1" type="noConversion"/>
  </si>
  <si>
    <t>舒维</t>
    <phoneticPr fontId="1" type="noConversion"/>
  </si>
  <si>
    <t>漏洞管理</t>
    <phoneticPr fontId="1" type="noConversion"/>
  </si>
  <si>
    <t>安全发布</t>
    <phoneticPr fontId="1" type="noConversion"/>
  </si>
  <si>
    <t xml:space="preserve">周志东 </t>
    <phoneticPr fontId="1" type="noConversion"/>
  </si>
  <si>
    <t>文件拟制/修订记录</t>
    <phoneticPr fontId="1" type="noConversion"/>
  </si>
  <si>
    <t>版本</t>
    <phoneticPr fontId="1" type="noConversion"/>
  </si>
  <si>
    <t>修订责任人/修订日期</t>
    <phoneticPr fontId="1" type="noConversion"/>
  </si>
  <si>
    <t>拟制/修订日期</t>
    <phoneticPr fontId="1" type="noConversion"/>
  </si>
  <si>
    <t>更改原因</t>
    <phoneticPr fontId="1" type="noConversion"/>
  </si>
  <si>
    <t>修订内容及理由</t>
    <phoneticPr fontId="1" type="noConversion"/>
  </si>
  <si>
    <t>批准人</t>
    <phoneticPr fontId="1" type="noConversion"/>
  </si>
  <si>
    <t>V1.0</t>
    <phoneticPr fontId="1" type="noConversion"/>
  </si>
  <si>
    <t>禹英轲 90002148</t>
    <phoneticPr fontId="1" type="noConversion"/>
  </si>
  <si>
    <t>2014.10.31</t>
    <phoneticPr fontId="22" type="noConversion"/>
  </si>
  <si>
    <t>经微软专家Talhal建议优化，并经安全专家沟通确认。</t>
    <phoneticPr fontId="22" type="noConversion"/>
  </si>
  <si>
    <t>安全发布：1，应急响应计划改为安全事件响应计划。2，增加安全复查这个度量维度。3,删除了用服网络安全培训这个度量维度。4，将安全检查和加固工具这一度量维度作为网络安全产品文档的5分评分内容。</t>
    <phoneticPr fontId="22" type="noConversion"/>
  </si>
  <si>
    <t>2014.11.21</t>
    <phoneticPr fontId="22" type="noConversion"/>
  </si>
  <si>
    <t>融合了培训需求和微软专家的优化建议，并经安全专家沟通确认。</t>
    <phoneticPr fontId="22" type="noConversion"/>
  </si>
  <si>
    <t>安全需求：High-Level威胁建模的交付件质量评分细则有刷新，更加具体。
安全设计：Low-Level威胁建模的交付件质量评分细则有刷新，更加具体;安全设计培训的检查方法和评分细则有刷新.
安全编码：删除了安全编程规范遵从；增加了安全编码培训；安全测试：增加了安全测试培训，其他各维度的检查方法和评分细则有刷新也有刷新。
漏洞管理：增加了能力培养的维度；经验总结及闭环改进的评分细则被刷新；平均漏洞修复周期的评分细则里增加了"注2".安全发布：将度量维度"安全复查"改为"最终安全审视"；各维度的检查方法和评分细则都有刷新；增加了安全发布培训；</t>
    <phoneticPr fontId="22" type="noConversion"/>
  </si>
  <si>
    <t>杨松 00119531
网络安全工程委员会</t>
    <phoneticPr fontId="22" type="noConversion"/>
  </si>
  <si>
    <t>V1.0</t>
  </si>
  <si>
    <t>2014.12.12</t>
    <phoneticPr fontId="22" type="noConversion"/>
  </si>
  <si>
    <t>结合陈姗姗的意见及上周PSIRT内部评审的意见，漏洞管理部分的闭环改进指标作了全面的修订</t>
    <phoneticPr fontId="1" type="noConversion"/>
  </si>
  <si>
    <t>修改了经验总结及闭环改进1分到5分的评分细则</t>
    <phoneticPr fontId="1" type="noConversion"/>
  </si>
  <si>
    <t>2014.12.16</t>
    <phoneticPr fontId="22" type="noConversion"/>
  </si>
  <si>
    <t xml:space="preserve">评分细则中5分的要求设置不是业界最佳实践。 </t>
    <phoneticPr fontId="1" type="noConversion"/>
  </si>
  <si>
    <t>将5分项改成4分项</t>
    <phoneticPr fontId="1" type="noConversion"/>
  </si>
  <si>
    <t>刘金坡 00107585</t>
    <phoneticPr fontId="1" type="noConversion"/>
  </si>
  <si>
    <t>2015.01.24</t>
    <phoneticPr fontId="22" type="noConversion"/>
  </si>
  <si>
    <t>根据试点和MC架设组会议纪要，将各项领域的5分拆分成过程质量2分和交付件质量3分</t>
    <phoneticPr fontId="1" type="noConversion"/>
  </si>
  <si>
    <t>每个领域总分为5分，其中过程质量满分为2分，交付件质量满分为3分。过程质量作为活动安全能力度量的基础，对交付件质量有约束：过程质量分低于1分，总分不能高于2分；过程质量分低于1.6分（1.6分相当于过程满足度达到80%），总分不能高于3分；</t>
    <phoneticPr fontId="1" type="noConversion"/>
  </si>
  <si>
    <t>杨勇 00116020</t>
    <phoneticPr fontId="22" type="noConversion"/>
  </si>
  <si>
    <t>顾凌志 00239058
罗东 00256178
朱喜红 00210657</t>
    <phoneticPr fontId="1" type="noConversion"/>
  </si>
  <si>
    <t>2015.02.05</t>
    <phoneticPr fontId="1" type="noConversion"/>
  </si>
  <si>
    <t>设计编码领域过程质量和交付件质量拆分细化</t>
    <phoneticPr fontId="1" type="noConversion"/>
  </si>
  <si>
    <t>丁国峰 90003999</t>
    <phoneticPr fontId="1" type="noConversion"/>
  </si>
  <si>
    <t>叶文忠 00247565</t>
    <phoneticPr fontId="1" type="noConversion"/>
  </si>
  <si>
    <t>2015.02.06</t>
    <phoneticPr fontId="22" type="noConversion"/>
  </si>
  <si>
    <t>漏洞管理部分过程质量和交付件质量拆分细化</t>
    <phoneticPr fontId="1" type="noConversion"/>
  </si>
  <si>
    <t>文剑 00150752</t>
    <phoneticPr fontId="22" type="noConversion"/>
  </si>
  <si>
    <t>V1.1</t>
    <phoneticPr fontId="1" type="noConversion"/>
  </si>
  <si>
    <t>邹国雄 00214764</t>
    <phoneticPr fontId="1" type="noConversion"/>
  </si>
  <si>
    <t>2015.03.30</t>
    <phoneticPr fontId="1" type="noConversion"/>
  </si>
  <si>
    <t>根据评估过程对评估标准进行优化</t>
    <phoneticPr fontId="1" type="noConversion"/>
  </si>
  <si>
    <t>需求领域去掉第三方软件评估；设计领域修订评估细则，增加部分详细描述</t>
    <phoneticPr fontId="1" type="noConversion"/>
  </si>
  <si>
    <t>吴敏 00065439</t>
    <phoneticPr fontId="1" type="noConversion"/>
  </si>
  <si>
    <t>编码领域修订评估方法中措词；将交付件质量的基础分修改为1.5分</t>
    <phoneticPr fontId="1" type="noConversion"/>
  </si>
  <si>
    <t>舒维 00068941</t>
    <phoneticPr fontId="1" type="noConversion"/>
  </si>
  <si>
    <t>评估标准中增加说明，对方法进行解释；将评估细则中对应的分数细化</t>
    <phoneticPr fontId="1" type="noConversion"/>
  </si>
  <si>
    <t>付红勋 90006576</t>
    <phoneticPr fontId="1" type="noConversion"/>
  </si>
  <si>
    <t>根据评估过程对评估标准进行优化</t>
    <phoneticPr fontId="1" type="noConversion"/>
  </si>
  <si>
    <t>评分细则（5分制）</t>
    <phoneticPr fontId="1" type="noConversion"/>
  </si>
  <si>
    <t>权重</t>
    <phoneticPr fontId="1" type="noConversion"/>
  </si>
  <si>
    <t>优秀实践</t>
    <phoneticPr fontId="1" type="noConversion"/>
  </si>
  <si>
    <t>安全部署及维护文档</t>
    <phoneticPr fontId="1" type="noConversion"/>
  </si>
  <si>
    <t>是否遵从公司相关流程，输出相关安全部署及维护文档</t>
    <phoneticPr fontId="1" type="noConversion"/>
  </si>
  <si>
    <t>TR4A</t>
    <phoneticPr fontId="1" type="noConversion"/>
  </si>
  <si>
    <t xml:space="preserve">是否遵从公司流程输出相关文档：《防病毒软件部署指南》、《安全配置指南》、《安全加固指南》和《安全维护手册》？
</t>
    <phoneticPr fontId="1" type="noConversion"/>
  </si>
  <si>
    <t>2分：遵循公司流程要求，输出相关文档
1分：在0分基础上，只输出部分文档
0分：未遵循公司流程要求，未输出任何文档</t>
    <phoneticPr fontId="1" type="noConversion"/>
  </si>
  <si>
    <t>对输出的相关安全部署及维护文档的交付件进行评分</t>
    <phoneticPr fontId="1" type="noConversion"/>
  </si>
  <si>
    <t xml:space="preserve">输出的文档是否包含以下内容？
文档包含内容：
1、 《防病毒软件部署指南》需包含以下内容：安装执行步骤、
安装失败回退处理、病毒特征库升级服务器部署指导（如果产品应用的网络环境可直接连接防病毒软件厂商的升级服务器-可选） 
2、《安全配置指南》需描述各个安全选项的启用/配置以及对应的操作步骤。 
3、《安全加固指南》需包含以下内容：操作系统、数据库或WEB服务器等的加固项和操作步骤；比如系统访问认证和授权、用户口令、文件目录权限、日志与审计、告警信息、系统补丁等。
4、《安全维护手册》需包含内容：安全补丁升级、防病毒软件例行检查、操作系统安全检查、弱口令策略检查等；从用户使用角度提供指导日常安全维护操作。
牵引内容：
1、是否对内部应用程序进行核销，废弃可能存在的鉴权/授权内部应用；
2、是否进行代码签名，每一行代码都有唯一责任人；
3、是否使用代码保护，对代码设置一些保护措施来防止逆向工程，如：使用模糊处理技术。
</t>
    <phoneticPr fontId="1" type="noConversion"/>
  </si>
  <si>
    <t>3分：基于2分要求，符合检查方法中的牵引内容
2分：文档内容基本符合覆盖检查方法中提到的检查项
1分：文档内容部分覆盖检查方法中提到的检查项
0分：未输出任何安全类文档交付件</t>
    <phoneticPr fontId="1" type="noConversion"/>
  </si>
  <si>
    <t>安全事件响应计划</t>
    <phoneticPr fontId="1" type="noConversion"/>
  </si>
  <si>
    <t>对安全事件响应计划的交付件进行评分</t>
    <phoneticPr fontId="1" type="noConversion"/>
  </si>
  <si>
    <r>
      <t>安全事件响应计划</t>
    </r>
    <r>
      <rPr>
        <strike/>
        <sz val="10"/>
        <rFont val="宋体"/>
        <family val="3"/>
        <charset val="134"/>
        <scheme val="minor"/>
      </rPr>
      <t/>
    </r>
    <phoneticPr fontId="1" type="noConversion"/>
  </si>
  <si>
    <t>TR6</t>
    <phoneticPr fontId="1" type="noConversion"/>
  </si>
  <si>
    <t xml:space="preserve">1、是否制定了安全事件响应计划文档或发文（以下简称计划文档）？
2、计划文档是否体现以下内容：
计划文档包含内容：
是否指定了安全事件响应接口人？
是否对安全事件进行定义？
是否对安全事件分级，对不同级别安全事件是否有相应处理流程？
是否对安全事件有响应时间要求？
</t>
    <phoneticPr fontId="1" type="noConversion"/>
  </si>
  <si>
    <t>3分：内容清晰完善合理，具有很强可操作性
2分：制定了安全事件响应计划文档，内容全覆盖检查方法中提到的要求
1分：没有制定文档或者制定文档内容不全</t>
    <phoneticPr fontId="1" type="noConversion"/>
  </si>
  <si>
    <t>漏洞处理</t>
    <phoneticPr fontId="1" type="noConversion"/>
  </si>
  <si>
    <t>漏洞响应过程中流程遵从程度</t>
    <phoneticPr fontId="1" type="noConversion"/>
  </si>
  <si>
    <t>PDM预警漏洞处理活动</t>
    <phoneticPr fontId="1" type="noConversion"/>
  </si>
  <si>
    <t>GA-EOS</t>
    <phoneticPr fontId="1" type="noConversion"/>
  </si>
  <si>
    <t xml:space="preserve">1）产品预警申请单中“技术分析和受影响产品反馈 ”节点是否有超过一次的驳回记录？
2）产品预警申请单是否及时关闭（完成所有修复版本发布后一周内关闭预警流程）？
3）产品安全响应工程师与PBI上该角色的责任人是否一致？
4）产品安全响应工程师是否知道漏洞主动上报的要求和具体上报方法？
5）所有已发布安全预警的漏洞是否都在版本或补丁说明书中有描述？
6）所有安全预警是否在support网站都有对应的产品预警？
</t>
    <phoneticPr fontId="1" type="noConversion"/>
  </si>
  <si>
    <t>2分：必须同时满足检查方法中所有项，且每项都能达到所有或全部的程度，满足部分项时按加减分细则打分。
1分：必须同时满足检查方法中的第1、2、3项，满足部分项时按加减分细则打分。
0分：没有开展漏洞响应相关活动。
附：0~2分加减分细则(总分在低于0分时不扣，超过2分时不加)：
1）产品预警申请单未及时关闭的扣0.1~0.4分，有一个扣0.1分，最多扣0.4分
2）“技术分析和受影响产品反馈 ”节点有超过一次的驳回记录的扣0.1~0.4分，有一个扣0.1分，最多扣0.4分
3）如果产品安全响应工程师与PBI上该角色的责任人不一致，扣0.2分
4）如果产品安全响应工程师不知道漏洞主动上报的要求和具体上报方法，扣0.2分
5）如果已发布安全预警的漏洞没有在版本或补丁说明书中描述，扣扣0.2~0.4分，缺少一个漏洞扣0.2分，最多扣0.4分
6）如果在support网站发布的安全预警没有对应的产品预警，扣0.2~0.4分，缺少一个预警扣0.2分，最多扣0.4分</t>
    <phoneticPr fontId="1" type="noConversion"/>
  </si>
  <si>
    <t>经验总结及闭环改进</t>
    <phoneticPr fontId="1" type="noConversion"/>
  </si>
  <si>
    <t>安全问题根因的分析总结和闭环改进措施的执行情况</t>
    <phoneticPr fontId="1" type="noConversion"/>
  </si>
  <si>
    <t>根因分析活动</t>
    <phoneticPr fontId="1" type="noConversion"/>
  </si>
  <si>
    <t>1）是否有开展安全问题的根因分析活动？
2）根因分析发文要求范围内的安全问题是否都启动了根因分析？
3）根因分析的改进措施是否有跟踪闭环机制，保证其有效落地？
说明：改进措施包括技术和管理两大类，如更新产品研发环节方面的规范、知识库，开展培训等技术能力提升措施，明晰化责任，改进流程或组织结构等管理改进措施</t>
    <phoneticPr fontId="1" type="noConversion"/>
  </si>
  <si>
    <t>2分：必须同时满足检查方法中所有项，满足部分项时按加减分细则打分。
1分：满足检查方法中的第1项。
0分：没有开展安全问题根因的分析总结和闭环改进相关活动。
附一：0~2分加减分细则(总分在低于0分时不扣，超过2分时不加)：
1）如果有根因分析发文要求范围内的安全问题没有启动分析，扣0.2~0.6分，发现一个扣0.2分，最多扣0.6分
2）如果根因分析的改进措施在制定的计划时间到期后没有闭环，扣0.2~0.4，发现一个扣0.2分，最多扣0.4分</t>
    <phoneticPr fontId="1" type="noConversion"/>
  </si>
  <si>
    <t>预警漏洞产品上报占比</t>
    <phoneticPr fontId="1" type="noConversion"/>
  </si>
  <si>
    <t>预警漏洞产品上报占比=产品主动上报并预警的漏洞数/产品相关已预警漏洞总数。
产品主动上报并预警的漏洞数：由本产品LMT、PDT团队登记录入PDM漏洞库并最终对外发布预警的漏洞数
该度量值用于牵引产品研发人员主动挖掘漏洞并通报风险的意识，提升向PSIRT主动上报漏洞的积极性，牵引对外展现华为的开放和透明</t>
    <phoneticPr fontId="1" type="noConversion"/>
  </si>
  <si>
    <r>
      <t xml:space="preserve">从PDM漏洞库导出统计时间段的已预警漏洞信息。筛选出与本产品相关的已预警漏洞，计算其中由本产品研发人员主动录入的数量及占比。
</t>
    </r>
    <r>
      <rPr>
        <b/>
        <sz val="11"/>
        <rFont val="宋体"/>
        <family val="3"/>
        <charset val="134"/>
      </rPr>
      <t>预警漏洞产品上报占比=产品主动上报并预警的漏洞数/产品相关已预警漏洞总数。</t>
    </r>
    <r>
      <rPr>
        <sz val="11"/>
        <rFont val="宋体"/>
        <family val="3"/>
        <charset val="134"/>
      </rPr>
      <t xml:space="preserve">
IPD-BI年底正式上线网络安全指标度量后，可在BI上按产品查询。</t>
    </r>
    <phoneticPr fontId="1" type="noConversion"/>
  </si>
  <si>
    <t>3分：预警漏洞产品上报占比＞=65%
2分：30%≤预警漏洞产品上报占比＜65%  
1分：10%≤预警漏洞产品上报占比＜30%
0分：预警漏洞产品上报占比＜10%</t>
    <phoneticPr fontId="1" type="noConversion"/>
  </si>
  <si>
    <t>平均漏洞修复周期</t>
    <phoneticPr fontId="1" type="noConversion"/>
  </si>
  <si>
    <t xml:space="preserve">XX级漏洞平均修复周期=∑XX级别漏洞修复版本的修复时长/已发布的XX级别漏洞的修复版本总数
与漏洞处理优先级对应，度量产品为修复该级别的漏洞所需耗费的平均时间。
该度量值用于牵引产品改进漏洞的响应修复能力，缩短漏洞对客户带来风险的利用时间
</t>
    <phoneticPr fontId="1" type="noConversion"/>
  </si>
  <si>
    <t>PDM预警漏洞</t>
    <phoneticPr fontId="1" type="noConversion"/>
  </si>
  <si>
    <r>
      <t xml:space="preserve">检查与产品相关的PDM产品预警申请单，查询其中的版本修复确认表单，提取各修复版本的实际交付时间及产品预警申请单的创建时间，两者之差为漏洞修复周期。按漏洞的处理优先级，分级别计算相关漏洞对应修复版本的漏洞修复周期及修复版本数。
</t>
    </r>
    <r>
      <rPr>
        <b/>
        <sz val="11"/>
        <rFont val="宋体"/>
        <family val="3"/>
        <charset val="134"/>
      </rPr>
      <t xml:space="preserve">XX级别漏洞平均修复周期=∑XX级别漏洞修复版本的修复时长/已发布的XX级别漏洞的修复版本总数
</t>
    </r>
    <r>
      <rPr>
        <sz val="11"/>
        <rFont val="宋体"/>
        <family val="3"/>
        <charset val="134"/>
      </rPr>
      <t xml:space="preserve">
IPD-BI年底正式上线网络安全指标度量后，可在BI上按产品查询。</t>
    </r>
    <phoneticPr fontId="1" type="noConversion"/>
  </si>
  <si>
    <t>评估产品在漏洞响应的工作中，总结漏洞处理的经验和总结，并反馈至IPD前端，以杜绝类似漏洞的再次产生的活动执行情况。
该度量用于牵引产品总结教训，传播经验，开展根因分析，并落地改进措施使漏洞的产品根因得以清除，达到闭环改进的目的。</t>
    <phoneticPr fontId="1" type="noConversion"/>
  </si>
  <si>
    <t>审计交付件：
1、按根因分析发文要求应进行根因分析的安全问题列表
2、安全问题根因分析报告或FRACAS电子流</t>
    <phoneticPr fontId="1" type="noConversion"/>
  </si>
  <si>
    <t xml:space="preserve">3分：在满足前一级别的的基础上，产品按承诺时间落实改进措施的比率 &gt; 90% （按抽检方式打分）
2分：安全问题分析报告完成率及合格率 ≥ 90%, 制定有详细的改进措施（包含技术与非技术）实施计划
1分：70% ≤ 安全问题分析报告完成率及合格率 ＜ 90%
0分：安全问题分析报告完成率及合格率 &lt; 70%
注：安全问题分析报告满足质量回溯和根因分析模板要求为合格
</t>
    <phoneticPr fontId="1" type="noConversion"/>
  </si>
  <si>
    <t>产品线</t>
    <phoneticPr fontId="1" type="noConversion"/>
  </si>
  <si>
    <t>产品</t>
    <phoneticPr fontId="1" type="noConversion"/>
  </si>
  <si>
    <t>版本时间点</t>
    <phoneticPr fontId="1" type="noConversion"/>
  </si>
  <si>
    <t>Charter时间点</t>
    <phoneticPr fontId="1" type="noConversion"/>
  </si>
  <si>
    <t>TR1时间点</t>
    <phoneticPr fontId="1" type="noConversion"/>
  </si>
  <si>
    <t>TR2时间点</t>
    <phoneticPr fontId="1" type="noConversion"/>
  </si>
  <si>
    <t>TR3时间点</t>
    <phoneticPr fontId="1" type="noConversion"/>
  </si>
  <si>
    <t>PDCP时间点</t>
    <phoneticPr fontId="1" type="noConversion"/>
  </si>
  <si>
    <t>TR4时间点</t>
    <phoneticPr fontId="1" type="noConversion"/>
  </si>
  <si>
    <t>TR4A时间点</t>
    <phoneticPr fontId="1" type="noConversion"/>
  </si>
  <si>
    <t>TR5时间点</t>
    <phoneticPr fontId="1" type="noConversion"/>
  </si>
  <si>
    <t>TR6时间点</t>
    <phoneticPr fontId="1" type="noConversion"/>
  </si>
  <si>
    <t>ADCP时间点</t>
    <phoneticPr fontId="1" type="noConversion"/>
  </si>
  <si>
    <t>差距</t>
    <phoneticPr fontId="1" type="noConversion"/>
  </si>
  <si>
    <t>安全需求</t>
    <phoneticPr fontId="1" type="noConversion"/>
  </si>
  <si>
    <t>安全设计</t>
    <phoneticPr fontId="1" type="noConversion"/>
  </si>
  <si>
    <t>培训</t>
    <phoneticPr fontId="1" type="noConversion"/>
  </si>
  <si>
    <t>小类</t>
    <phoneticPr fontId="1" type="noConversion"/>
  </si>
  <si>
    <t>是否必选</t>
    <phoneticPr fontId="1" type="noConversion"/>
  </si>
  <si>
    <t>自检结果</t>
    <phoneticPr fontId="1" type="noConversion"/>
  </si>
  <si>
    <t>产品特殊说明</t>
    <phoneticPr fontId="1" type="noConversion"/>
  </si>
  <si>
    <t>备注</t>
    <phoneticPr fontId="1" type="noConversion"/>
  </si>
  <si>
    <t>文档模板</t>
    <phoneticPr fontId="1" type="noConversion"/>
  </si>
  <si>
    <t>对应IPD流程</t>
    <phoneticPr fontId="1" type="noConversion"/>
  </si>
  <si>
    <t>文件编号</t>
    <phoneticPr fontId="1" type="noConversion"/>
  </si>
  <si>
    <t>必选</t>
  </si>
  <si>
    <t>安全性威胁分析及需求说明书模板</t>
    <phoneticPr fontId="1" type="noConversion"/>
  </si>
  <si>
    <t>IPD_MRD_SE_T002550</t>
    <phoneticPr fontId="1" type="noConversion"/>
  </si>
  <si>
    <t>网络安全基线</t>
    <phoneticPr fontId="1" type="noConversion"/>
  </si>
  <si>
    <t>公司网络安全基线checklist</t>
    <phoneticPr fontId="1" type="noConversion"/>
  </si>
  <si>
    <t>产品线安全基线checklist</t>
    <phoneticPr fontId="1" type="noConversion"/>
  </si>
  <si>
    <t>安全性设计说明书（包括威胁建模报告、设计规范检查）</t>
    <phoneticPr fontId="1" type="noConversion"/>
  </si>
  <si>
    <t>基本清单</t>
    <phoneticPr fontId="1" type="noConversion"/>
  </si>
  <si>
    <r>
      <t>标明产品版本涉及的</t>
    </r>
    <r>
      <rPr>
        <sz val="12"/>
        <color rgb="FF0033CC"/>
        <rFont val="宋体"/>
        <family val="3"/>
        <charset val="134"/>
        <scheme val="minor"/>
      </rPr>
      <t>开发语言，</t>
    </r>
    <r>
      <rPr>
        <sz val="12"/>
        <color theme="1"/>
        <rFont val="宋体"/>
        <family val="3"/>
        <charset val="134"/>
        <scheme val="minor"/>
      </rPr>
      <t>如C/C++/Java</t>
    </r>
    <phoneticPr fontId="1" type="noConversion"/>
  </si>
  <si>
    <t>必选</t>
    <phoneticPr fontId="22" type="noConversion"/>
  </si>
  <si>
    <t>请填充产品开发语言</t>
    <phoneticPr fontId="1" type="noConversion"/>
  </si>
  <si>
    <t>请填充产品CI环境地址</t>
    <phoneticPr fontId="1" type="noConversion"/>
  </si>
  <si>
    <t>请填充代码配置库地址</t>
    <phoneticPr fontId="1" type="noConversion"/>
  </si>
  <si>
    <r>
      <t>如果代码涉及</t>
    </r>
    <r>
      <rPr>
        <sz val="12"/>
        <rFont val="宋体"/>
        <family val="3"/>
        <charset val="134"/>
        <scheme val="minor"/>
      </rPr>
      <t>产品</t>
    </r>
    <r>
      <rPr>
        <sz val="12"/>
        <color rgb="FFFF0000"/>
        <rFont val="宋体"/>
        <family val="3"/>
        <charset val="134"/>
        <scheme val="minor"/>
      </rPr>
      <t>关键信息资产</t>
    </r>
    <r>
      <rPr>
        <sz val="12"/>
        <color rgb="FF0033CC"/>
        <rFont val="宋体"/>
        <family val="3"/>
        <charset val="134"/>
        <scheme val="minor"/>
      </rPr>
      <t>，</t>
    </r>
    <r>
      <rPr>
        <sz val="12"/>
        <rFont val="宋体"/>
        <family val="3"/>
        <charset val="134"/>
        <scheme val="minor"/>
      </rPr>
      <t>建议产品提供有代码的环境，并删除</t>
    </r>
    <r>
      <rPr>
        <sz val="12"/>
        <color rgb="FFFF0000"/>
        <rFont val="宋体"/>
        <family val="3"/>
        <charset val="134"/>
        <scheme val="minor"/>
      </rPr>
      <t>关键信息资产</t>
    </r>
    <r>
      <rPr>
        <sz val="12"/>
        <rFont val="宋体"/>
        <family val="3"/>
        <charset val="134"/>
        <scheme val="minor"/>
      </rPr>
      <t>部分的代码</t>
    </r>
    <phoneticPr fontId="1" type="noConversion"/>
  </si>
  <si>
    <r>
      <t>1.提供</t>
    </r>
    <r>
      <rPr>
        <sz val="12"/>
        <color rgb="FF0033CC"/>
        <rFont val="宋体"/>
        <family val="3"/>
        <charset val="134"/>
        <scheme val="minor"/>
      </rPr>
      <t xml:space="preserve">高风险模块清单以及对应代码文件夹或文件
</t>
    </r>
    <r>
      <rPr>
        <sz val="12"/>
        <color theme="1"/>
        <rFont val="宋体"/>
        <family val="3"/>
        <charset val="134"/>
        <scheme val="minor"/>
      </rPr>
      <t>2.每个高风险模块的介绍（包括：业务介绍，成为高风险的原因）</t>
    </r>
    <phoneticPr fontId="1" type="noConversion"/>
  </si>
  <si>
    <t>请填充高风险模块说明文档位置</t>
    <phoneticPr fontId="1" type="noConversion"/>
  </si>
  <si>
    <r>
      <t>注意：如果</t>
    </r>
    <r>
      <rPr>
        <sz val="12"/>
        <color rgb="FFFF0000"/>
        <rFont val="宋体"/>
        <family val="3"/>
        <charset val="134"/>
        <scheme val="minor"/>
      </rPr>
      <t>不涉及</t>
    </r>
    <r>
      <rPr>
        <sz val="12"/>
        <color theme="1"/>
        <rFont val="宋体"/>
        <family val="3"/>
        <charset val="134"/>
        <scheme val="minor"/>
      </rPr>
      <t>高风险模块，请提供所在BU安全TMG评审结论</t>
    </r>
    <phoneticPr fontId="1" type="noConversion"/>
  </si>
  <si>
    <r>
      <t>提供</t>
    </r>
    <r>
      <rPr>
        <sz val="12"/>
        <color rgb="FF0033CC"/>
        <rFont val="宋体"/>
        <family val="3"/>
        <charset val="134"/>
        <scheme val="minor"/>
      </rPr>
      <t>新增/修改模块对应代码文件夹或文件</t>
    </r>
    <phoneticPr fontId="1" type="noConversion"/>
  </si>
  <si>
    <t>可选</t>
    <phoneticPr fontId="1" type="noConversion"/>
  </si>
  <si>
    <t>静态告警清理</t>
    <phoneticPr fontId="1" type="noConversion"/>
  </si>
  <si>
    <t>1.提供告警分析报告
2.提供MDE/安全SE审核结论
3.提供针对有效告警进行代码修改采用的流程跟踪方式</t>
    <phoneticPr fontId="1" type="noConversion"/>
  </si>
  <si>
    <t>1、请填充告警分析报告文档位置
2、如果告警分析报告不能体现MDE/安全SE审核信息的，请提供审核结论（如：邮件、电子流、会议纪要等，可以截图保存在文档，提供文档位置）
3、如果使用DTS对确认是问题的告警进行跟踪，请过滤出相关DTS单并导出，如果使用其他方式，请提供相关材料文档位置</t>
    <phoneticPr fontId="1" type="noConversion"/>
  </si>
  <si>
    <t>自定义扫描规则或扫描工具</t>
    <phoneticPr fontId="1" type="noConversion"/>
  </si>
  <si>
    <t>请填充规则或工具说明文档位置（内容包括：规则、工具说明，含规则/工具覆盖的场景/问题类型、针对的编程语言、漏/误报率统计等）</t>
    <phoneticPr fontId="1" type="noConversion"/>
  </si>
  <si>
    <t>代码安全检视</t>
    <phoneticPr fontId="1" type="noConversion"/>
  </si>
  <si>
    <t>1.例行针对新增/修改代码进行的安全检视报告
2.针对高风险模块进行的专项安全检视报告
3.检视发现的问题闭环跟踪方式</t>
    <phoneticPr fontId="1" type="noConversion"/>
  </si>
  <si>
    <t>1、请填充安全检视报告文档位置
2、如果使用DTS对检视发现的问题进行跟踪，请过滤出相关DTS单并导出，如果使用其他方式，请提供相关材料文档位置</t>
    <phoneticPr fontId="1" type="noConversion"/>
  </si>
  <si>
    <t>如果所有检视报告都汇总在一个文档中，请注明区分：
1.新增/修改代码检视结果
2.高风险模块检视结果</t>
    <phoneticPr fontId="1" type="noConversion"/>
  </si>
  <si>
    <t>自定义安全编程规范</t>
    <phoneticPr fontId="1" type="noConversion"/>
  </si>
  <si>
    <t>请填充规范文档位置</t>
    <phoneticPr fontId="1" type="noConversion"/>
  </si>
  <si>
    <t>禁用危险API</t>
    <phoneticPr fontId="1" type="noConversion"/>
  </si>
  <si>
    <t>1.高风险模块和新增/修改代码整改率
2.其他代码整改率</t>
    <phoneticPr fontId="1" type="noConversion"/>
  </si>
  <si>
    <t>请填充整改率</t>
    <phoneticPr fontId="1" type="noConversion"/>
  </si>
  <si>
    <t>针对高风险模块和新增/修改代码，如有特殊情况（如性能原因）且经过正常备案而未整改的使用点，需提供备案结论</t>
    <phoneticPr fontId="1" type="noConversion"/>
  </si>
  <si>
    <t>安全测试</t>
    <phoneticPr fontId="1" type="noConversion"/>
  </si>
  <si>
    <t>测试文档</t>
    <phoneticPr fontId="1" type="noConversion"/>
  </si>
  <si>
    <t>总体测试策略（含安全）</t>
    <phoneticPr fontId="1" type="noConversion"/>
  </si>
  <si>
    <t xml:space="preserve">总体测试策略模板
</t>
    <phoneticPr fontId="22" type="noConversion"/>
  </si>
  <si>
    <t>安全测试方案</t>
  </si>
  <si>
    <t>测试方案模板</t>
    <phoneticPr fontId="22" type="noConversion"/>
  </si>
  <si>
    <t>安全测试用例</t>
    <phoneticPr fontId="1" type="noConversion"/>
  </si>
  <si>
    <t>产品安全性测试报告</t>
    <phoneticPr fontId="1" type="noConversion"/>
  </si>
  <si>
    <t xml:space="preserve">产品安全性测试报告模板
</t>
    <phoneticPr fontId="22" type="noConversion"/>
  </si>
  <si>
    <t>端口矩阵</t>
    <phoneticPr fontId="1" type="noConversion"/>
  </si>
  <si>
    <t>动态分析结果以及问题跟踪记录</t>
    <phoneticPr fontId="1" type="noConversion"/>
  </si>
  <si>
    <t>包括端口扫描、OS/DB/APP漏洞扫描、Web安全扫描等工具的扫描结果确认、问题跟踪记录</t>
    <phoneticPr fontId="1" type="noConversion"/>
  </si>
  <si>
    <t>V1.1.5</t>
    <phoneticPr fontId="1" type="noConversion"/>
  </si>
  <si>
    <t>安全能力评估联合工作组-评估标准修订组</t>
    <phoneticPr fontId="1" type="noConversion"/>
  </si>
  <si>
    <t>2015.9.15</t>
    <phoneticPr fontId="1" type="noConversion"/>
  </si>
  <si>
    <t>根据评估过程对评估标准进行优化</t>
    <phoneticPr fontId="1" type="noConversion"/>
  </si>
  <si>
    <t>丁国峰 90003999
付红勋 90006576
网络安全工程委员会</t>
    <phoneticPr fontId="1" type="noConversion"/>
  </si>
  <si>
    <t>V1.2</t>
    <phoneticPr fontId="1" type="noConversion"/>
  </si>
  <si>
    <t>肖志雄 00116092</t>
    <phoneticPr fontId="22" type="noConversion"/>
  </si>
  <si>
    <t>岳娴 00322892</t>
    <phoneticPr fontId="22" type="noConversion"/>
  </si>
  <si>
    <t xml:space="preserve">邹国雄 </t>
    <phoneticPr fontId="1" type="noConversion"/>
  </si>
  <si>
    <t xml:space="preserve">邹国雄 </t>
    <phoneticPr fontId="1" type="noConversion"/>
  </si>
  <si>
    <t>吴敏</t>
    <phoneticPr fontId="1" type="noConversion"/>
  </si>
  <si>
    <t>叶文忠</t>
    <phoneticPr fontId="1" type="noConversion"/>
  </si>
  <si>
    <t>安全及隐私保护设计检视Checklist</t>
    <phoneticPr fontId="1" type="noConversion"/>
  </si>
  <si>
    <t>安全发布</t>
    <phoneticPr fontId="1" type="noConversion"/>
  </si>
  <si>
    <t>《安全维护手册》</t>
    <phoneticPr fontId="1" type="noConversion"/>
  </si>
  <si>
    <t>《安全加固指南》</t>
    <phoneticPr fontId="1" type="noConversion"/>
  </si>
  <si>
    <t>可以没有，但只能评2分</t>
    <phoneticPr fontId="1" type="noConversion"/>
  </si>
  <si>
    <t>《防病毒软件部署指南》</t>
    <phoneticPr fontId="1" type="noConversion"/>
  </si>
  <si>
    <t>《安全配置指南》</t>
    <phoneticPr fontId="1" type="noConversion"/>
  </si>
  <si>
    <t>安全事件响应计划文档</t>
    <phoneticPr fontId="1" type="noConversion"/>
  </si>
  <si>
    <t>漏洞管理</t>
    <phoneticPr fontId="1" type="noConversion"/>
  </si>
  <si>
    <t>经验总结及闭环改进的证据</t>
    <phoneticPr fontId="1" type="noConversion"/>
  </si>
  <si>
    <t>需要提供证据，比如制定了流程，内部培训的资料等</t>
    <phoneticPr fontId="1" type="noConversion"/>
  </si>
  <si>
    <t>安全问题技术分析报告</t>
    <phoneticPr fontId="1" type="noConversion"/>
  </si>
  <si>
    <t>根因分析报告</t>
    <phoneticPr fontId="1" type="noConversion"/>
  </si>
  <si>
    <t>安全培训</t>
    <phoneticPr fontId="1" type="noConversion"/>
  </si>
  <si>
    <t>年度安全培训计划</t>
    <phoneticPr fontId="1" type="noConversion"/>
  </si>
  <si>
    <t>产品线或产品的培训计划都可以</t>
    <phoneticPr fontId="1" type="noConversion"/>
  </si>
  <si>
    <t>安全培训记录</t>
    <phoneticPr fontId="1" type="noConversion"/>
  </si>
  <si>
    <t>需要提供培训的时间、参加人数等信息</t>
    <phoneticPr fontId="1" type="noConversion"/>
  </si>
  <si>
    <t>结合产品业务需求定制的安全培训课程</t>
    <phoneticPr fontId="1" type="noConversion"/>
  </si>
  <si>
    <t>公司要求的安全课程之外的课程都可以</t>
    <phoneticPr fontId="1" type="noConversion"/>
  </si>
  <si>
    <t>针对IPD各个阶段的安全分析总结、经验分享</t>
    <phoneticPr fontId="1" type="noConversion"/>
  </si>
  <si>
    <t>针对安全形成的案例和教材</t>
    <phoneticPr fontId="1" type="noConversion"/>
  </si>
  <si>
    <t>培训效果度量的IT化</t>
    <phoneticPr fontId="1" type="noConversion"/>
  </si>
  <si>
    <t>Fuzz测试结果以及问题跟踪记录</t>
    <phoneticPr fontId="1" type="noConversion"/>
  </si>
  <si>
    <t>Fuzz测试</t>
    <phoneticPr fontId="1" type="noConversion"/>
  </si>
  <si>
    <t>序号</t>
    <phoneticPr fontId="1" type="noConversion"/>
  </si>
  <si>
    <t>类型</t>
    <phoneticPr fontId="1" type="noConversion"/>
  </si>
  <si>
    <t>度量维度</t>
    <phoneticPr fontId="1" type="noConversion"/>
  </si>
  <si>
    <t>度量说明</t>
    <phoneticPr fontId="1" type="noConversion"/>
  </si>
  <si>
    <t>评审对象</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</si>
  <si>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</si>
  <si>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</si>
  <si>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</si>
  <si>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</si>
  <si>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权重</t>
    <phoneticPr fontId="1" type="noConversion"/>
  </si>
  <si>
    <t>得分</t>
    <phoneticPr fontId="1" type="noConversion"/>
  </si>
  <si>
    <t>说明</t>
    <phoneticPr fontId="1" type="noConversion"/>
  </si>
  <si>
    <t>优秀实践</t>
    <phoneticPr fontId="1" type="noConversion"/>
  </si>
  <si>
    <t>不足</t>
    <phoneticPr fontId="1" type="noConversion"/>
  </si>
  <si>
    <t>过程质量</t>
    <phoneticPr fontId="1" type="noConversion"/>
  </si>
  <si>
    <t>培训计划</t>
    <phoneticPr fontId="1" type="noConversion"/>
  </si>
  <si>
    <t xml:space="preserve">  度量研发人员的培训计划情况</t>
    <phoneticPr fontId="1" type="noConversion"/>
  </si>
  <si>
    <t>活动执行过程</t>
    <phoneticPr fontId="1" type="noConversion"/>
  </si>
  <si>
    <r>
      <t>1.是否有基于</t>
    </r>
    <r>
      <rPr>
        <sz val="10"/>
        <rFont val="宋体"/>
        <family val="3"/>
        <charset val="134"/>
        <scheme val="minor"/>
      </rPr>
      <t>项目的</t>
    </r>
    <r>
      <rPr>
        <sz val="10"/>
        <color theme="1"/>
        <rFont val="宋体"/>
        <family val="3"/>
        <charset val="134"/>
        <scheme val="minor"/>
      </rPr>
      <t>安全培训计划？（产品线和产品都可以）
2.外包人员是否有安全培训计划？
3.是否有结合产品业务需求制定的网络安全培训？（安全课程和培训记录，除了公司要求的安全课程之外的课程都算）</t>
    </r>
    <phoneticPr fontId="1" type="noConversion"/>
  </si>
  <si>
    <t>2分：3项全满足
1分：满足2项
0分：不满足检查方法的任何一项</t>
    <phoneticPr fontId="1" type="noConversion"/>
  </si>
  <si>
    <t>培训执行</t>
    <phoneticPr fontId="1" type="noConversion"/>
  </si>
  <si>
    <t>度量研发人员的培训执行情况</t>
    <phoneticPr fontId="1" type="noConversion"/>
  </si>
  <si>
    <r>
      <t>1.</t>
    </r>
    <r>
      <rPr>
        <sz val="10"/>
        <rFont val="宋体"/>
        <family val="3"/>
        <charset val="134"/>
        <scheme val="minor"/>
      </rPr>
      <t>是否参考公司网络安全培训课程体系并完成相关培训？（参照公司发文，培训记录、考试等）
2.外包人员上岗前是否完成相关安全培训？
3.参加种子培训人员在3个月内是否进行向下赋能？</t>
    </r>
    <phoneticPr fontId="1" type="noConversion"/>
  </si>
  <si>
    <t xml:space="preserve">
2分：3项全满足
1分：满足2项
0分：不满足检查方法的任何一项</t>
    <phoneticPr fontId="1" type="noConversion"/>
  </si>
  <si>
    <t>交付件质量</t>
    <phoneticPr fontId="1" type="noConversion"/>
  </si>
  <si>
    <t>经验共享</t>
    <phoneticPr fontId="1" type="noConversion"/>
  </si>
  <si>
    <t>度量研发人员的培训执行质量</t>
    <phoneticPr fontId="1" type="noConversion"/>
  </si>
  <si>
    <t>1.是否开发了安全培训教材？
2.案例和教材被其他产品线推广学习？
2.是否针对发布的安全规范提出优化意见并被采纳？</t>
    <phoneticPr fontId="1" type="noConversion"/>
  </si>
  <si>
    <t>1~3分：在1分的基础上，按照检查项1~2的分数相加
1分：满足第1项
0分：不满足检查方法的任何一项。
检查项：
1.案例和教材被其他产品线推广学习，每篇0.3分，最高不超过1.5分；
2.提出公司级安全规范优化意见并被采纳，加0.5分;</t>
    <phoneticPr fontId="1" type="noConversion"/>
  </si>
  <si>
    <t>总分</t>
    <phoneticPr fontId="1" type="noConversion"/>
  </si>
  <si>
    <t>TR4/TR4A时间:</t>
    <phoneticPr fontId="1" type="noConversion"/>
  </si>
  <si>
    <t>检查点</t>
    <phoneticPr fontId="1" type="noConversion"/>
  </si>
  <si>
    <t>Charter时间:</t>
    <phoneticPr fontId="1" type="noConversion"/>
  </si>
  <si>
    <t>TR2/TR3时间:</t>
    <phoneticPr fontId="1" type="noConversion"/>
  </si>
  <si>
    <t>是否为能力中心支撑版本（或与能力中心合作版本）</t>
    <phoneticPr fontId="1" type="noConversion"/>
  </si>
  <si>
    <t>TR5时间:</t>
    <phoneticPr fontId="1" type="noConversion"/>
  </si>
  <si>
    <t>威胁建模、编码、测试细化评估方法，增加部分详细描述
安全设计规范遵从及检视部分使用安全及隐私设计检视checklist进行评估
根据《关于在设计中构筑网络安全的要求》的发文时间，产品版本过TR2点时已发文，则网络安全能力评估依据本V1.2标准进行评估；另，安全设计质量TR2/TR3点也使用V1.2标准</t>
    <phoneticPr fontId="1" type="noConversion"/>
  </si>
  <si>
    <t>威胁建模、编码、测试细化评估方法，增加部分详细描述
根据《关于在设计中构筑网络安全的要求》的发文时间，产品版本过TR2点时未发文，则2015年下半年网络安全能力评估依据本V1.1.5标准进行评估</t>
    <phoneticPr fontId="1" type="noConversion"/>
  </si>
  <si>
    <t>该checklist模板含在《安全性设计说明书模板》V02.10中4.4节</t>
    <phoneticPr fontId="1" type="noConversion"/>
  </si>
  <si>
    <r>
      <t xml:space="preserve">分漏洞优先等级分别计算得分，再加权计算总得分
定义：
Score_x为漏洞处理优先级为x的漏洞的平均修复周期得分
STD_Time_x指代漏洞处理优先级级为x的基准修复时间
得分=（0.3xScore_1+0.25xScore_2+0.2xScore_3+0.15xScore_4+0.1xScore_5）* 0.6
注：
1、参考公司惯例，当不存在某级别的漏洞时，对应的权重值均摊到其他级别。如不存在3级漏洞时，0.2的权重均摊到其他级别，即每个级别的权重增加0.05。
</t>
    </r>
    <r>
      <rPr>
        <b/>
        <sz val="11"/>
        <rFont val="宋体"/>
        <family val="3"/>
        <charset val="134"/>
      </rPr>
      <t>2、当版本的修复时间=(实际交付时间-产品预警申请单创建时间)&lt;0时，该版本的修复时间计为0</t>
    </r>
    <r>
      <rPr>
        <sz val="11"/>
        <rFont val="宋体"/>
        <family val="3"/>
        <charset val="134"/>
      </rPr>
      <t xml:space="preserve">
</t>
    </r>
    <r>
      <rPr>
        <b/>
        <sz val="11"/>
        <rFont val="宋体"/>
        <family val="3"/>
        <charset val="134"/>
      </rPr>
      <t>分级打分基准如下</t>
    </r>
    <r>
      <rPr>
        <sz val="11"/>
        <rFont val="宋体"/>
        <family val="3"/>
        <charset val="134"/>
      </rPr>
      <t>：
5分：XX级别平均漏洞修复周期＜0.7×STD_Time_x
4分：0.7×STD_Time_x≤XX级别平均漏洞修复周期＜0.85×STD_Time_x
3分：0.85 ×（XX级别漏洞基准修复周期）≤XX级别平均漏洞修复周期＜XX级别漏洞基准修复周期
2分：STD_Time_x≤XX级别平均漏洞修复周期＜1.5 ×STD_Time_x
1分：1.5×STD_Time_x≤XX级别平均漏洞修复周期＜ 2 ×STD_Time_x
0分：XX级别平均漏洞修复周期 ≥ 2 ×STD_Time_x
其中 STD_Time_1=30天；STD_Time_2=60天；STD_Time_3=90天；STD_Time_4=STD_TIME_5=180天</t>
    </r>
    <phoneticPr fontId="1" type="noConversion"/>
  </si>
  <si>
    <t>【SQM_SR_RequireAnlysis_1.3】</t>
    <phoneticPr fontId="1" type="noConversion"/>
  </si>
  <si>
    <t>[IPD_SR_RequireAnalysis_2.1.1]</t>
    <phoneticPr fontId="1" type="noConversion"/>
  </si>
  <si>
    <t>【SQM_SR_HighThreatModel_1.1】</t>
  </si>
  <si>
    <t>[IPD_SR_RequireAnalysis_2.1.5]</t>
    <phoneticPr fontId="1" type="noConversion"/>
  </si>
  <si>
    <t>[IPD_SD_DeliveryModule]</t>
  </si>
  <si>
    <t>3、是否针对公司网络安全基线（DFNS、安全红线），以及各产品线的安全基线进行分析？（检查分析报告）</t>
    <phoneticPr fontId="1" type="noConversion"/>
  </si>
  <si>
    <t>【SQM_SC_CodeReview_1.1】</t>
  </si>
  <si>
    <t>6、检查公司网络安全基线（安全红线）中强制需求是否满足</t>
    <phoneticPr fontId="1" type="noConversion"/>
  </si>
  <si>
    <t>10、检查需求是否有根据产品业务进行详细描述和细化，有需求的落地计划</t>
    <phoneticPr fontId="1" type="noConversion"/>
  </si>
  <si>
    <t>安全性威胁分析及需求说明书</t>
    <phoneticPr fontId="1" type="noConversion"/>
  </si>
  <si>
    <t>安全性威胁分析及需求说明书
安全特性需求分析说明书</t>
    <phoneticPr fontId="1" type="noConversion"/>
  </si>
  <si>
    <t>安全需求分析</t>
    <phoneticPr fontId="1" type="noConversion"/>
  </si>
  <si>
    <t>【SQM_SR_RequireAnlysis_1.6】</t>
    <phoneticPr fontId="1" type="noConversion"/>
  </si>
  <si>
    <t>【SQM_SR_RequireAnlysis_1.7】</t>
    <phoneticPr fontId="1" type="noConversion"/>
  </si>
  <si>
    <t>【SQM_SR_RequireAnlysis_1.10】</t>
    <phoneticPr fontId="1" type="noConversion"/>
  </si>
  <si>
    <t>【SQM_SR_HighThreatModel_1.6】</t>
    <phoneticPr fontId="1" type="noConversion"/>
  </si>
  <si>
    <t>【SQM_SR_HighThreatModel_1.8】</t>
    <phoneticPr fontId="1" type="noConversion"/>
  </si>
  <si>
    <t>【SQM_SR_HighThreatModel_1.9】</t>
    <phoneticPr fontId="1" type="noConversion"/>
  </si>
  <si>
    <t>【SQM_SR_HighThreatModel_1.11】</t>
    <phoneticPr fontId="1" type="noConversion"/>
  </si>
  <si>
    <t>【SQM_SR_HighThreatModel_1.12】</t>
    <phoneticPr fontId="1" type="noConversion"/>
  </si>
  <si>
    <t>6、检查信任边界说明是否有误</t>
    <phoneticPr fontId="1" type="noConversion"/>
  </si>
  <si>
    <t>7、检查风险定级是否存在明显错误</t>
    <phoneticPr fontId="1" type="noConversion"/>
  </si>
  <si>
    <t>8、检查消减措施的制定是否存在明显错误</t>
    <phoneticPr fontId="1" type="noConversion"/>
  </si>
  <si>
    <t>9、检查消减措施未跟踪是否有跟踪，有落地计划（检查AR）</t>
    <phoneticPr fontId="1" type="noConversion"/>
  </si>
  <si>
    <t>10、检查攻击面分析是否存在明显遗漏，与数据流图不符</t>
    <phoneticPr fontId="1" type="noConversion"/>
  </si>
  <si>
    <t>11、检查DFD里需要分析的元素是否有遗漏</t>
    <phoneticPr fontId="1" type="noConversion"/>
  </si>
  <si>
    <t>12、检查是否所有元素都有进行STRIDE分析或进行合并分析说明</t>
    <phoneticPr fontId="1" type="noConversion"/>
  </si>
  <si>
    <t>[IPD_SR_RequireAnalysis_2.1.4]</t>
    <phoneticPr fontId="1" type="noConversion"/>
  </si>
  <si>
    <t>[IPD_SR_DeliveryModule]</t>
    <phoneticPr fontId="1" type="noConversion"/>
  </si>
  <si>
    <t>1、是否对目标市场安全准入要求（法律、法规、认证等）进行分析？如果目标市场涉及敏感国家，是否针对敏感国家准入要求进行分析？（检查分析报告）
标准来源:[IPD_SR_RequireAnalysis_2.1.1]</t>
    <phoneticPr fontId="1" type="noConversion"/>
  </si>
  <si>
    <t>序号</t>
    <phoneticPr fontId="1" type="noConversion"/>
  </si>
  <si>
    <t>度量维度</t>
    <phoneticPr fontId="1" type="noConversion"/>
  </si>
  <si>
    <t>度量说明</t>
    <phoneticPr fontId="1" type="noConversion"/>
  </si>
  <si>
    <t>评审对象</t>
    <phoneticPr fontId="1" type="noConversion"/>
  </si>
  <si>
    <t>度量时间（TR）</t>
    <phoneticPr fontId="1" type="noConversion"/>
  </si>
  <si>
    <t>度量执行人</t>
    <phoneticPr fontId="1" type="noConversion"/>
  </si>
  <si>
    <t>编号</t>
    <phoneticPr fontId="1" type="noConversion"/>
  </si>
  <si>
    <t>标准来源</t>
    <phoneticPr fontId="1" type="noConversion"/>
  </si>
  <si>
    <t>检查方法</t>
    <phoneticPr fontId="1" type="noConversion"/>
  </si>
  <si>
    <t>评分细则（5分制）</t>
    <phoneticPr fontId="1" type="noConversion"/>
  </si>
  <si>
    <t>得分</t>
    <phoneticPr fontId="1" type="noConversion"/>
  </si>
  <si>
    <t>说明</t>
    <phoneticPr fontId="1" type="noConversion"/>
  </si>
  <si>
    <t>权重</t>
    <phoneticPr fontId="1" type="noConversion"/>
  </si>
  <si>
    <t>优秀实践</t>
    <phoneticPr fontId="1" type="noConversion"/>
  </si>
  <si>
    <t>不足</t>
    <phoneticPr fontId="1" type="noConversion"/>
  </si>
  <si>
    <t>[IPD_SR_RequireAnalysis_2.1.1]</t>
    <phoneticPr fontId="1" type="noConversion"/>
  </si>
  <si>
    <t>【SQM_SR_RequireAnlysis_1.2】</t>
    <phoneticPr fontId="1" type="noConversion"/>
  </si>
  <si>
    <t>2、是否针对关键客户的安全需求（客户标书、技术规范或基线要求）进行分析？（检查分析报告）</t>
    <phoneticPr fontId="1" type="noConversion"/>
  </si>
  <si>
    <t>[IPD_SR_RequireAnalysis_2.1.2]
[IPD_SR_RequireAnalysis_2.1.3]</t>
    <phoneticPr fontId="1" type="noConversion"/>
  </si>
  <si>
    <t>【SQM_SR_RequireAnlysis_1.4】</t>
    <phoneticPr fontId="1" type="noConversion"/>
  </si>
  <si>
    <t>4、是否对之前版本的安全遗留问题（内外部安全测试遗留问题、威胁分析遗留问题等）？（检查分析报告）</t>
    <phoneticPr fontId="1" type="noConversion"/>
  </si>
  <si>
    <t>【SQM_SR_RequireAnlysis_1.5】</t>
    <phoneticPr fontId="1" type="noConversion"/>
  </si>
  <si>
    <t>[IPD_SR_RequireAnalysis_1.4]</t>
    <phoneticPr fontId="1" type="noConversion"/>
  </si>
  <si>
    <t>5、相应分析的结果是否纳入产品需求列表？（检查产品需求列表）</t>
    <phoneticPr fontId="1" type="noConversion"/>
  </si>
  <si>
    <t>[IPD_SR_DeliveryModule]</t>
    <phoneticPr fontId="1" type="noConversion"/>
  </si>
  <si>
    <t>7、检查公司网络安全基线（安全红线）中强制需求未满足项是否已纳入需求列表排序</t>
    <phoneticPr fontId="1" type="noConversion"/>
  </si>
  <si>
    <t>【SQM_SR_RequireAnlysis_1.9】</t>
    <phoneticPr fontId="1" type="noConversion"/>
  </si>
  <si>
    <t>9、检查公司网络安全基线和产品线基线中推荐的安全需求未满足项是否已纳入需求列表排序</t>
    <phoneticPr fontId="1" type="noConversion"/>
  </si>
  <si>
    <t>[IPD_SR_RequireAnalysis_2.1.5]</t>
    <phoneticPr fontId="1" type="noConversion"/>
  </si>
  <si>
    <t>1、检查是否有进行威胁建模</t>
    <phoneticPr fontId="1" type="noConversion"/>
  </si>
  <si>
    <t>【SQM_SR_HighThreatModel_1.2】</t>
    <phoneticPr fontId="1" type="noConversion"/>
  </si>
  <si>
    <t xml:space="preserve">2、检查威胁建模中是否有数据流图 </t>
    <phoneticPr fontId="1" type="noConversion"/>
  </si>
  <si>
    <t>【SQM_SR_HighThreatModel_1.3】</t>
    <phoneticPr fontId="1" type="noConversion"/>
  </si>
  <si>
    <t>3、检查威胁建模中是否有STRIDE分析结果</t>
    <phoneticPr fontId="1" type="noConversion"/>
  </si>
  <si>
    <t>【SQM_SR_HighThreatModel_1.4】</t>
    <phoneticPr fontId="1" type="noConversion"/>
  </si>
  <si>
    <t>4、检查是否缺少攻击面最小化</t>
    <phoneticPr fontId="1" type="noConversion"/>
  </si>
  <si>
    <t>【SQM_SR_HighThreatModel_1.7】</t>
    <phoneticPr fontId="1" type="noConversion"/>
  </si>
  <si>
    <t>【SQM_SR_HighThreatModel_1.10】</t>
    <phoneticPr fontId="1" type="noConversion"/>
  </si>
  <si>
    <t>总分</t>
    <phoneticPr fontId="1" type="noConversion"/>
  </si>
  <si>
    <t>【SQM_SR_RequireAnlysis_1.1】</t>
    <phoneticPr fontId="1" type="noConversion"/>
  </si>
  <si>
    <t>High Level威胁建模过程</t>
    <phoneticPr fontId="1" type="noConversion"/>
  </si>
  <si>
    <t>【SQM_SR_HighThreatModel_1.5】</t>
    <phoneticPr fontId="1" type="noConversion"/>
  </si>
  <si>
    <t>5、检查是否缺少场景说明</t>
    <phoneticPr fontId="1" type="noConversion"/>
  </si>
  <si>
    <r>
      <t xml:space="preserve">最终评分结果说明：
3分：在2分基础上，公司网络安全基线和产品线基线中推荐的安全需求，已100%满足；或者不满足的需求已纳入当前版本的需求列表；
2分：公司网络安全基线和产品线安全基线中的强制安全需求，已100%满足；或者不满足的需求已纳入当前版本的需求列表；
1分：公司网络安全基线中的强制安全需求，已100%满足；或者不满足的需求已纳入当前版本的需求列表；
0分：需求分析结果有安全需求，但都未纳入产品需求列表。
评分细则：
1.公司网络安全基线（安全红线）中强制需求没有100%满足但已纳入需求列表排序，加0.5；若公司网络安全基线（安全红线）中强制需求已100%满足或已纳入当前版本需求列表，加1.0；
2.产品线安全基线中的强制安全需求没有100%满足但已纳入需求列表排序，加0.5；若产品线安全基线中的强制安全需求已100%满足或已纳入当前版本需求列表，加1.0；
3.公司网络安全基线和产品线基线中推荐的安全需求，已100%满足；或者不满足的需求已纳入当前版本的需求列表，加0.1~0.5分；
4.需求根据产品业务进行了详细描述和细化，有需求的落地计划，加0.1~0.3分；
</t>
    </r>
    <r>
      <rPr>
        <strike/>
        <sz val="11"/>
        <color theme="0" tint="-0.34998626667073579"/>
        <rFont val="华文细黑"/>
        <family val="3"/>
        <charset val="134"/>
      </rPr>
      <t>5.从安全需求中分析出具有竞争力的特性(比如成为市场主要卖点、放在产品主打胶片等，得到客户或者一线的认可)，加0.2分。</t>
    </r>
    <phoneticPr fontId="1" type="noConversion"/>
  </si>
  <si>
    <r>
      <t xml:space="preserve">最终评分结果说明：
3分：威胁建模质量高(评分细则见附二)
2分：威胁建模质量较高（1~2分评分细则见附一）
1分：威胁建模质量一般
0分：威胁分析质量很差
评分方法：（基础分1.3分）
扣分项：
1、场景说明、信任边界分析不全面或有错误
2、 风险定级存在明显错误或风险分析不全面
3、消减措施制定存在明显错误(已有消减措施是错误的且没有给出建议消减措施的，或者建议消减措施错误的)、消减措施未跟踪没有落地计划
4、 攻击面分析存在明显的遗漏与数据流图不符
5、对于DFD里需要分析的元素有遗漏
以上扣分项依据问题的遗留风险等级按个数累加扣分
（问题的风险等级参考TR2/TR3设计评审问题级别，致命问题：扣1.0 /个 严重问题：扣0.3/个，一般问题：0.1/个）
</t>
    </r>
    <r>
      <rPr>
        <strike/>
        <sz val="11"/>
        <color theme="0" tint="-0.34998626667073579"/>
        <rFont val="华文细黑"/>
        <family val="3"/>
        <charset val="134"/>
      </rPr>
      <t>附一：0~2.3分加减分细则(总分在低于0分时不扣，超过2.3分时不加)：
1. 缺少场景说明、信任边界说明有错误，扣0.1~0.3分（一个错误扣0.1分，本项累计扣分不超过0.3分）；有详细的说明可加0.2~0.3分
2. 对于风险的定级存在明显错误,扣0.1~0.3分（一个错误扣0.1分，本项累计扣分不超过0.3分）；有详细的分析风险可加0.1~0.3分
3. 消减措施的制定存在明显错误，扣0.2分(已有消减措施是错误的且没有给出建议消减措施的，或者建议消减措施错误的)；有消减措施提取的需求列表可加0.2分（所有需求列全才能加分）
4. 攻击面分析存在明显的遗漏，与数据流图不符，扣0.2分；对攻击面进行了详细分析，给出了最小化建议可加0.2~0.4分；
5. 对于DFD里需要分析的元素，如果有遗漏，扣0.2分；所以元素都有进行STRIDE分析或进行合并分析说明，则加0.2分
附二：本版本优秀实践，加分总分不超过0.7分(质量总分已达3分不加）：
1. 在风险分析过程中加入了攻击路径分析，加0.1~0.3分（一个加0.1分，本项累计加分不超过0.3分）；
2. 对于制定的消减措施有详细的描述，加0.2~0.5分
3. 交付件向重要客户进行汇报，获得好评加0.2~0.3分（国际VIP得到认可0.3分）</t>
    </r>
    <phoneticPr fontId="1" type="noConversion"/>
  </si>
  <si>
    <t>【SQM_SR_RequireAnlysis_1.8】</t>
    <phoneticPr fontId="1" type="noConversion"/>
  </si>
  <si>
    <t>8、检查公司网络安全基线和产品线基线中推荐的安全需求是否满足</t>
    <phoneticPr fontId="1" type="noConversion"/>
  </si>
  <si>
    <r>
      <t xml:space="preserve">最终评分结果说明：
</t>
    </r>
    <r>
      <rPr>
        <strike/>
        <sz val="11"/>
        <color theme="0" tint="-0.34998626667073579"/>
        <rFont val="华文细黑"/>
        <family val="3"/>
        <charset val="134"/>
      </rPr>
      <t>2分</t>
    </r>
    <r>
      <rPr>
        <sz val="11"/>
        <color theme="0" tint="-0.34998626667073579"/>
        <rFont val="华文细黑"/>
        <family val="3"/>
        <charset val="134"/>
      </rPr>
      <t xml:space="preserve">1分：需求分析活动覆盖了全部来源的安全需求（包括目标市场安全准入要求、关键客户安全需求、公司安全需求基线、产品线安全需求基线及上版本的安全遗留问题），参照模板输出需求分析报告。
</t>
    </r>
    <r>
      <rPr>
        <strike/>
        <sz val="11"/>
        <color theme="0" tint="-0.34998626667073579"/>
        <rFont val="华文细黑"/>
        <family val="3"/>
        <charset val="134"/>
      </rPr>
      <t>1分</t>
    </r>
    <r>
      <rPr>
        <sz val="11"/>
        <color theme="0" tint="-0.34998626667073579"/>
        <rFont val="华文细黑"/>
        <family val="3"/>
        <charset val="134"/>
      </rPr>
      <t>0.5分：开展了需求分析活动，但分析范围不完整（分析范围应包括目标市场安全准入要求、关键客户安全需求、公司安全需求基线、产品线安全需求基线及上版本的安全遗留问题），或没有分析结论；
0分：未按照要求开展安全需求分析活动。
评分方法：
基础分：</t>
    </r>
    <r>
      <rPr>
        <strike/>
        <sz val="11"/>
        <color theme="0" tint="-0.34998626667073579"/>
        <rFont val="华文细黑"/>
        <family val="3"/>
        <charset val="134"/>
      </rPr>
      <t>2分</t>
    </r>
    <r>
      <rPr>
        <sz val="11"/>
        <color theme="0" tint="-0.34998626667073579"/>
        <rFont val="华文细黑"/>
        <family val="3"/>
        <charset val="134"/>
      </rPr>
      <t>0.8分（在1分基础上扣分，扣到0分为止）
未开展安全需求分析活动 0分
扣分项：
缺失目标市场安全准入要求扣</t>
    </r>
    <r>
      <rPr>
        <strike/>
        <sz val="11"/>
        <color theme="0" tint="-0.34998626667073579"/>
        <rFont val="华文细黑"/>
        <family val="3"/>
        <charset val="134"/>
      </rPr>
      <t>0.4</t>
    </r>
    <r>
      <rPr>
        <sz val="11"/>
        <color theme="0" tint="-0.34998626667073579"/>
        <rFont val="华文细黑"/>
        <family val="3"/>
        <charset val="134"/>
      </rPr>
      <t>0.2分
缺失关键客户安全需求扣</t>
    </r>
    <r>
      <rPr>
        <strike/>
        <sz val="11"/>
        <color theme="0" tint="-0.34998626667073579"/>
        <rFont val="华文细黑"/>
        <family val="3"/>
        <charset val="134"/>
      </rPr>
      <t>0.4</t>
    </r>
    <r>
      <rPr>
        <sz val="11"/>
        <color theme="0" tint="-0.34998626667073579"/>
        <rFont val="华文细黑"/>
        <family val="3"/>
        <charset val="134"/>
      </rPr>
      <t>0.2分
缺失公司安全需求基线分析扣</t>
    </r>
    <r>
      <rPr>
        <strike/>
        <sz val="11"/>
        <color theme="0" tint="-0.34998626667073579"/>
        <rFont val="华文细黑"/>
        <family val="3"/>
        <charset val="134"/>
      </rPr>
      <t>0.4</t>
    </r>
    <r>
      <rPr>
        <sz val="11"/>
        <color theme="0" tint="-0.34998626667073579"/>
        <rFont val="华文细黑"/>
        <family val="3"/>
        <charset val="134"/>
      </rPr>
      <t>0.2分
缺失产品线安全需求基线分析扣</t>
    </r>
    <r>
      <rPr>
        <strike/>
        <sz val="11"/>
        <color theme="0" tint="-0.34998626667073579"/>
        <rFont val="华文细黑"/>
        <family val="3"/>
        <charset val="134"/>
      </rPr>
      <t>0.4</t>
    </r>
    <r>
      <rPr>
        <sz val="11"/>
        <color theme="0" tint="-0.34998626667073579"/>
        <rFont val="华文细黑"/>
        <family val="3"/>
        <charset val="134"/>
      </rPr>
      <t>0.2分
加分项：
有对上版本的安全遗留问题的分析加0.1~0.4分（总分不超过1分）</t>
    </r>
    <phoneticPr fontId="1" type="noConversion"/>
  </si>
  <si>
    <r>
      <t xml:space="preserve">最终评分结果说明：
</t>
    </r>
    <r>
      <rPr>
        <strike/>
        <sz val="11"/>
        <color theme="0" tint="-0.34998626667073579"/>
        <rFont val="华文细黑"/>
        <family val="3"/>
        <charset val="134"/>
      </rPr>
      <t>2分</t>
    </r>
    <r>
      <rPr>
        <sz val="11"/>
        <color theme="0" tint="-0.34998626667073579"/>
        <rFont val="华文细黑"/>
        <family val="3"/>
        <charset val="134"/>
      </rPr>
      <t xml:space="preserve">1分：High Level威胁分析过程完整，有High Level数据流图及STRIDE分析说明，进行了攻击面最小化，整理了需求列表
</t>
    </r>
    <r>
      <rPr>
        <strike/>
        <sz val="11"/>
        <color theme="0" tint="-0.34998626667073579"/>
        <rFont val="华文细黑"/>
        <family val="3"/>
        <charset val="134"/>
      </rPr>
      <t>1分</t>
    </r>
    <r>
      <rPr>
        <sz val="11"/>
        <color theme="0" tint="-0.34998626667073579"/>
        <rFont val="华文细黑"/>
        <family val="3"/>
        <charset val="134"/>
      </rPr>
      <t xml:space="preserve">0.5分：进行了High Level的威胁分析，缺少攻击面最小化
0分：没有进行威胁建模，或威胁建模中无数据流图、无STRIDE分析结果
评分方法：
没有进行威胁建模 0分
威胁建模中无数据流图 0分
威胁建模中无STRIDE分析结果 0分
有数据流图和STRIDE分析结果，但是缺少攻击面最小化 </t>
    </r>
    <r>
      <rPr>
        <strike/>
        <sz val="11"/>
        <color theme="0" tint="-0.34998626667073579"/>
        <rFont val="华文细黑"/>
        <family val="3"/>
        <charset val="134"/>
      </rPr>
      <t>1分</t>
    </r>
    <r>
      <rPr>
        <sz val="11"/>
        <color theme="0" tint="-0.34998626667073579"/>
        <rFont val="华文细黑"/>
        <family val="3"/>
        <charset val="134"/>
      </rPr>
      <t xml:space="preserve">0.5分
有High Level数据流图及STRIDE分析说明，进行了攻击面最小化，整理了需求列表 </t>
    </r>
    <r>
      <rPr>
        <strike/>
        <sz val="11"/>
        <color theme="0" tint="-0.34998626667073579"/>
        <rFont val="华文细黑"/>
        <family val="3"/>
        <charset val="134"/>
      </rPr>
      <t>2分</t>
    </r>
    <r>
      <rPr>
        <sz val="11"/>
        <color theme="0" tint="-0.34998626667073579"/>
        <rFont val="华文细黑"/>
        <family val="3"/>
        <charset val="134"/>
      </rPr>
      <t>1分</t>
    </r>
    <phoneticPr fontId="1" type="noConversion"/>
  </si>
  <si>
    <t>序号</t>
    <phoneticPr fontId="1" type="noConversion"/>
  </si>
  <si>
    <t>评估对象</t>
    <phoneticPr fontId="1" type="noConversion"/>
  </si>
  <si>
    <t>评审对象</t>
    <phoneticPr fontId="1" type="noConversion"/>
  </si>
  <si>
    <t>编号</t>
    <phoneticPr fontId="1" type="noConversion"/>
  </si>
  <si>
    <r>
      <t xml:space="preserve">评分细则（5分制）
</t>
    </r>
    <r>
      <rPr>
        <sz val="10"/>
        <color rgb="FFFF0000"/>
        <rFont val="黑体"/>
        <family val="3"/>
        <charset val="134"/>
      </rPr>
      <t>（仅提供给评估专家查看）</t>
    </r>
    <phoneticPr fontId="1" type="noConversion"/>
  </si>
  <si>
    <t>得分</t>
    <phoneticPr fontId="1" type="noConversion"/>
  </si>
  <si>
    <t>《安全性设计说明书》内容中威胁建模章节</t>
    <phoneticPr fontId="1" type="noConversion"/>
  </si>
  <si>
    <t>Low Level威胁建模</t>
    <phoneticPr fontId="1" type="noConversion"/>
  </si>
  <si>
    <t>评估威胁建模是否按照要求进行，质量如何</t>
    <phoneticPr fontId="1" type="noConversion"/>
  </si>
  <si>
    <t>【SQM_SD_LowThreatModel_1.1】</t>
    <phoneticPr fontId="1" type="noConversion"/>
  </si>
  <si>
    <t>[IPD_SD_DeliveryModule]</t>
    <phoneticPr fontId="1" type="noConversion"/>
  </si>
  <si>
    <t>记录检查发现的问题，以及和产品团队的澄清结果</t>
    <phoneticPr fontId="1" type="noConversion"/>
  </si>
  <si>
    <t>《安全性设计说明书》中安全设计方案和《安全及隐私设计检视报告》</t>
    <phoneticPr fontId="1" type="noConversion"/>
  </si>
  <si>
    <t>安全设计规范遵从及检视</t>
    <phoneticPr fontId="1" type="noConversion"/>
  </si>
  <si>
    <t>检查安全设计是否按照要求进行，规范遵从情况以及安全设计的落地情况和质量</t>
    <phoneticPr fontId="1" type="noConversion"/>
  </si>
  <si>
    <t>【SQM_SD_DesignReview_1.1】</t>
    <phoneticPr fontId="1" type="noConversion"/>
  </si>
  <si>
    <t>[IPD_SD_DesignReview_2.1]
[IPD_SD_DesignReview_2.2]</t>
    <phoneticPr fontId="1" type="noConversion"/>
  </si>
  <si>
    <t>[IPD_SD_DesignReview_2.4]</t>
    <phoneticPr fontId="1" type="noConversion"/>
  </si>
  <si>
    <t>【SQM_SD_DesignReview_1.4】</t>
    <phoneticPr fontId="1" type="noConversion"/>
  </si>
  <si>
    <t>产品输出到公司统一的消减库、攻击库、设计方案库、组件库的案例</t>
    <phoneticPr fontId="1" type="noConversion"/>
  </si>
  <si>
    <t>检查安全设计方面本产品内的优秀实践</t>
    <phoneticPr fontId="1" type="noConversion"/>
  </si>
  <si>
    <t>公司统一消减库攻击库</t>
    <phoneticPr fontId="1" type="noConversion"/>
  </si>
  <si>
    <t>设计部</t>
    <phoneticPr fontId="1" type="noConversion"/>
  </si>
  <si>
    <t>1、检查是否有攻击路径分析或者消减措施有详细的设计能作为典型案例，能输出到知识库</t>
    <phoneticPr fontId="1" type="noConversion"/>
  </si>
  <si>
    <t>公司统一设计方案库</t>
    <phoneticPr fontId="1" type="noConversion"/>
  </si>
  <si>
    <t>设计部、bsimm</t>
    <phoneticPr fontId="1" type="noConversion"/>
  </si>
  <si>
    <t>产品举证材料</t>
    <phoneticPr fontId="1" type="noConversion"/>
  </si>
  <si>
    <t>设计部、812、交换机</t>
    <phoneticPr fontId="1" type="noConversion"/>
  </si>
  <si>
    <t>经集中评审，相关优秀实践在本产品开展加0.05，该优秀实践推广到BU广泛使用加0.1，推广到全公司范围并得到好评加0.2</t>
    <phoneticPr fontId="1" type="noConversion"/>
  </si>
  <si>
    <t>隐私保护与智能攻击检测技术储备项目</t>
    <phoneticPr fontId="1" type="noConversion"/>
  </si>
  <si>
    <t>BSIMM</t>
    <phoneticPr fontId="1" type="noConversion"/>
  </si>
  <si>
    <t>【SQM_SD_LowThreatModel_1.10】</t>
  </si>
  <si>
    <t>本版本内落地的可达到业界优秀的方案和实践活动</t>
    <phoneticPr fontId="1" type="noConversion"/>
  </si>
  <si>
    <t>检查安全设计方面本产品内的业界优秀实践</t>
    <phoneticPr fontId="1" type="noConversion"/>
  </si>
  <si>
    <t>记录结论</t>
    <phoneticPr fontId="1" type="noConversion"/>
  </si>
  <si>
    <t>一个加0.02分，本项累计加分不超过0.1分</t>
    <phoneticPr fontId="1" type="noConversion"/>
  </si>
  <si>
    <t>linux安全应用指导-checklist V1.0</t>
    <phoneticPr fontId="1" type="noConversion"/>
  </si>
  <si>
    <t>一个加0.02分，本项累计加分不超过0.1分</t>
    <phoneticPr fontId="1" type="noConversion"/>
  </si>
  <si>
    <t>产品举证材料
公司统一安全组件库</t>
    <phoneticPr fontId="1" type="noConversion"/>
  </si>
  <si>
    <t>公司统一设计方案库</t>
    <phoneticPr fontId="1" type="noConversion"/>
  </si>
  <si>
    <t>2、检查是否有分析和总结优秀安全设计方案作为典型案例，并输出到设计方案库</t>
    <phoneticPr fontId="1" type="noConversion"/>
  </si>
  <si>
    <t>标准来源</t>
    <phoneticPr fontId="1" type="noConversion"/>
  </si>
  <si>
    <t>2、检查是否在隐私保护关键技术领域有优秀实践：数据差分隐私分析、特定场景下的高效同态算法</t>
    <phoneticPr fontId="1" type="noConversion"/>
  </si>
  <si>
    <t>评估维度</t>
    <phoneticPr fontId="1" type="noConversion"/>
  </si>
  <si>
    <t>评估说明</t>
    <phoneticPr fontId="1" type="noConversion"/>
  </si>
  <si>
    <t>检查项</t>
    <phoneticPr fontId="1" type="noConversion"/>
  </si>
  <si>
    <t>1、low-level威胁建模中STRIDE方法</t>
    <phoneticPr fontId="1" type="noConversion"/>
  </si>
  <si>
    <t>检查STRIDE方法是否正确，如有错误，请在评估发现中记录问题：
1、检查是否有进行low-level威胁建模
2、检查是否按照STRIDE六种威胁展开分析
3、检查场景说明、数据流图、信任边界是否完全正确
——检查场景说明时可以在3MS上搜索该产品线的主打胶片等信息，核对场景说明是否完全正确
4、检查外部交互方、数据流或者处理过程是否完整正确
5、检查是否所有元素都进行分析</t>
    <phoneticPr fontId="1" type="noConversion"/>
  </si>
  <si>
    <t>2、威胁建模分析情况</t>
    <phoneticPr fontId="1" type="noConversion"/>
  </si>
  <si>
    <t>1、安全设计活动开展情况</t>
    <phoneticPr fontId="1" type="noConversion"/>
  </si>
  <si>
    <t>《安全性设计说明书》中安全设计方案和《安全及隐私设计检视checklist》</t>
    <phoneticPr fontId="1" type="noConversion"/>
  </si>
  <si>
    <t>2、检查《安全及隐私设计检视checklist》执行情况</t>
    <phoneticPr fontId="1" type="noConversion"/>
  </si>
  <si>
    <t>本版本内优秀实践</t>
    <phoneticPr fontId="1" type="noConversion"/>
  </si>
  <si>
    <t>业界优秀实践</t>
    <phoneticPr fontId="1" type="noConversion"/>
  </si>
  <si>
    <t>业界优秀实践</t>
    <phoneticPr fontId="1" type="noConversion"/>
  </si>
  <si>
    <t>检查方法（可以根据以下方法（包括但不限于））</t>
    <phoneticPr fontId="1" type="noConversion"/>
  </si>
  <si>
    <t>交付件质量（3.2分）</t>
    <phoneticPr fontId="1" type="noConversion"/>
  </si>
  <si>
    <t>产品优秀实践（0.8分）</t>
    <phoneticPr fontId="1" type="noConversion"/>
  </si>
  <si>
    <t>业界优秀实践（1.0分）</t>
    <phoneticPr fontId="1" type="noConversion"/>
  </si>
  <si>
    <t>产品举证材料</t>
    <phoneticPr fontId="1" type="noConversion"/>
  </si>
  <si>
    <t>评估类型</t>
    <phoneticPr fontId="1" type="noConversion"/>
  </si>
  <si>
    <r>
      <rPr>
        <b/>
        <sz val="12"/>
        <rFont val="宋体"/>
        <family val="3"/>
        <charset val="134"/>
      </rPr>
      <t>等级标准：
5分</t>
    </r>
    <r>
      <rPr>
        <sz val="12"/>
        <rFont val="宋体"/>
        <family val="3"/>
        <charset val="134"/>
      </rPr>
      <t xml:space="preserve">：交付件质量好，达到业界优秀实践水平；
</t>
    </r>
    <r>
      <rPr>
        <b/>
        <sz val="12"/>
        <rFont val="宋体"/>
        <family val="3"/>
        <charset val="134"/>
      </rPr>
      <t>4分</t>
    </r>
    <r>
      <rPr>
        <sz val="12"/>
        <rFont val="宋体"/>
        <family val="3"/>
        <charset val="134"/>
      </rPr>
      <t xml:space="preserve">：交付件质量较好，整体接近业界优秀实践水平；
</t>
    </r>
    <r>
      <rPr>
        <b/>
        <sz val="12"/>
        <rFont val="宋体"/>
        <family val="3"/>
        <charset val="134"/>
      </rPr>
      <t>3分：</t>
    </r>
    <r>
      <rPr>
        <sz val="12"/>
        <rFont val="宋体"/>
        <family val="3"/>
        <charset val="134"/>
      </rPr>
      <t>交付件质量达到基本要求,过程规范，符合流程要求；</t>
    </r>
    <r>
      <rPr>
        <b/>
        <sz val="12"/>
        <rFont val="宋体"/>
        <family val="3"/>
        <charset val="134"/>
      </rPr>
      <t xml:space="preserve"> 
2分：</t>
    </r>
    <r>
      <rPr>
        <sz val="12"/>
        <rFont val="宋体"/>
        <family val="3"/>
        <charset val="134"/>
      </rPr>
      <t xml:space="preserve">根据要求开展了活动，过程规范，符合流程要求；
</t>
    </r>
    <r>
      <rPr>
        <b/>
        <sz val="12"/>
        <rFont val="宋体"/>
        <family val="3"/>
        <charset val="134"/>
      </rPr>
      <t>1分：</t>
    </r>
    <r>
      <rPr>
        <sz val="12"/>
        <rFont val="宋体"/>
        <family val="3"/>
        <charset val="134"/>
      </rPr>
      <t>执行了部分要求开展的活动，或部分活动开展不够规范；  
对于标准的解读，请参照FAQ：</t>
    </r>
    <phoneticPr fontId="1" type="noConversion"/>
  </si>
  <si>
    <t>产品优秀实践</t>
    <phoneticPr fontId="1" type="noConversion"/>
  </si>
  <si>
    <t>5、检查是否有安全检测与响应方面的优秀实践（包含但不限于：拟态网络安全、以威胁情报为中心的安全预警、防御体系）</t>
    <phoneticPr fontId="1" type="noConversion"/>
  </si>
  <si>
    <t>4、检查产品TOPN攻击列表是否用于安全设计中，帮助产品重点和聚焦分析威胁分析</t>
    <phoneticPr fontId="1" type="noConversion"/>
  </si>
  <si>
    <r>
      <t xml:space="preserve">检查安全设计内容是否完整、正确，请在评估发现中记录问题：
1、检查产品是否开展安全设计分析活动？（检查产品安全性设计说明书或产品设计文档中的安全章节）
2、检查产品是否开展安全设计检视活动并有检视结果？（安全及隐私设计检视报告）
3、检查产品设计说明书内容分析是否完整？
</t>
    </r>
    <r>
      <rPr>
        <sz val="11"/>
        <color rgb="FF0000FF"/>
        <rFont val="华文细黑"/>
        <family val="3"/>
        <charset val="134"/>
      </rPr>
      <t>——详细认证方式、加密方式、权限控制方式、认证凭据和密钥的管理方式、相关敏感数据的保护方法、完整性保护方法、系统或协议的关键配置等是否都有做分析</t>
    </r>
    <r>
      <rPr>
        <sz val="11"/>
        <rFont val="华文细黑"/>
        <family val="3"/>
        <charset val="134"/>
      </rPr>
      <t xml:space="preserve">
——核对需求列表，检查对应需求是否存在对应的设计
——加密等特性是否已经明确加密算法、密钥长度等内容
——检查上个版本的遗留需求是否在本版本有对应的分析</t>
    </r>
    <phoneticPr fontId="1" type="noConversion"/>
  </si>
  <si>
    <t>1、检查安全及隐私设计检视checklist填写是否规范？
2、检查安全设计说明书方案中和安全及隐私设计检视checklist中是否有安全问题？是否遗留存在安全风险问题？
——是否注明不满足的问题是什么，当前是如何设计的，内是否缺少附表、必要的描述说明、问题汇总等，未解决的问题是否有进行汇总跟踪
3、检查当前版本整改后规则遵从度是否低于90%？</t>
    <phoneticPr fontId="1" type="noConversion"/>
  </si>
  <si>
    <t>3、检查是否有建立和发布统一的技术栈标准（技术栈标准：事先匹配的操作系统、数据库、应用服务器等的组合），为每个技术栈制定基础安全配置规范</t>
    <phoneticPr fontId="1" type="noConversion"/>
  </si>
  <si>
    <t>请提供以下地址并给评估人员开通对应权限（只读权限即可）：
1.CI环境地址及权限；
2.CodeCC缺陷库地址及权限；
3.代码配置库地址及权限</t>
    <phoneticPr fontId="1" type="noConversion"/>
  </si>
  <si>
    <t>一个加0.1分，本项累计加分不超过0.5分</t>
    <phoneticPr fontId="1" type="noConversion"/>
  </si>
  <si>
    <t>1、检查是否在加密与密钥管理领域有业界领先的优秀实践：加密强度、PKI部署、第三方认证FIPS、格密码、量子密码</t>
    <phoneticPr fontId="1" type="noConversion"/>
  </si>
  <si>
    <t>序号</t>
    <phoneticPr fontId="1" type="noConversion"/>
  </si>
  <si>
    <t>评估类型</t>
    <phoneticPr fontId="1" type="noConversion"/>
  </si>
  <si>
    <t>评估维度</t>
    <phoneticPr fontId="1" type="noConversion"/>
  </si>
  <si>
    <t>度量说明</t>
    <phoneticPr fontId="1" type="noConversion"/>
  </si>
  <si>
    <t>评审对象</t>
    <phoneticPr fontId="1" type="noConversion"/>
  </si>
  <si>
    <t>编号</t>
    <phoneticPr fontId="1" type="noConversion"/>
  </si>
  <si>
    <t>标准来源</t>
    <phoneticPr fontId="1" type="noConversion"/>
  </si>
  <si>
    <t>检查项</t>
    <phoneticPr fontId="1" type="noConversion"/>
  </si>
  <si>
    <t>检查方法（可以根据以下方法（包括但不限于））</t>
    <phoneticPr fontId="1" type="noConversion"/>
  </si>
  <si>
    <t>评分细则（5分制）</t>
    <phoneticPr fontId="1" type="noConversion"/>
  </si>
  <si>
    <t>得分</t>
    <phoneticPr fontId="1" type="noConversion"/>
  </si>
  <si>
    <t>解读</t>
    <phoneticPr fontId="1" type="noConversion"/>
  </si>
  <si>
    <t>交付件质量（3.2分）</t>
    <phoneticPr fontId="1" type="noConversion"/>
  </si>
  <si>
    <t>代码静态安全扫描</t>
    <phoneticPr fontId="1" type="noConversion"/>
  </si>
  <si>
    <t>代码静态安全扫描执行情况</t>
    <phoneticPr fontId="1" type="noConversion"/>
  </si>
  <si>
    <t xml:space="preserve">【SQM_SC_StaticScan_1.1】   </t>
    <phoneticPr fontId="1" type="noConversion"/>
  </si>
  <si>
    <t>[IPD_SC_ScanReview_1.4]
[IPD_SC_ScanReview_1.2]</t>
    <phoneticPr fontId="1" type="noConversion"/>
  </si>
  <si>
    <t>1、代码静态安全扫描执行情况</t>
    <phoneticPr fontId="1" type="noConversion"/>
  </si>
  <si>
    <r>
      <t>1、检查是否</t>
    </r>
    <r>
      <rPr>
        <strike/>
        <sz val="10"/>
        <color rgb="FFFF0000"/>
        <rFont val="华文细黑"/>
        <family val="3"/>
        <charset val="134"/>
      </rPr>
      <t>有使用Coverity</t>
    </r>
    <r>
      <rPr>
        <sz val="10"/>
        <rFont val="华文细黑"/>
        <family val="3"/>
        <charset val="134"/>
      </rPr>
      <t>进行代码静态</t>
    </r>
    <r>
      <rPr>
        <sz val="10"/>
        <color rgb="FF00B0F0"/>
        <rFont val="华文细黑"/>
        <family val="3"/>
        <charset val="134"/>
      </rPr>
      <t>安全</t>
    </r>
    <r>
      <rPr>
        <sz val="10"/>
        <rFont val="华文细黑"/>
        <family val="3"/>
        <charset val="134"/>
      </rPr>
      <t>扫描</t>
    </r>
    <r>
      <rPr>
        <strike/>
        <sz val="10"/>
        <color rgb="FFFF0000"/>
        <rFont val="华文细黑"/>
        <family val="3"/>
        <charset val="134"/>
      </rPr>
      <t>，对于发布范围包含英国的产品是否有使用Fortify进行扫描</t>
    </r>
    <r>
      <rPr>
        <sz val="10"/>
        <rFont val="华文细黑"/>
        <family val="3"/>
        <charset val="134"/>
      </rPr>
      <t>？（检查工具扫描报告）</t>
    </r>
    <phoneticPr fontId="1" type="noConversion"/>
  </si>
  <si>
    <t>老代码整改策略发文：http://w3.huawei.com/info/cn/doc/viewDoc.do?did=5365941&amp;cata=346341
告警清理要求（截止到2015.08.17，最新版本为2.1）：
Coverity是必选工具，发布范围包含英国的版本，还必须使用Fortify，另外，2015年下半年评估不对开源代码扫描作要求
C/C++:
http://w3.huawei.com/ipd/tsl/#!tsl/standard/standard.html?standardId=10787
Java：
http://w3.huawei.com/ipd/tsl/#!tsl/standard/standard.html?standardId=24505
将告警分为“必须清理”、“具体分析”、“建议清理”三个级别，其中“必须清理”属误报率较低或没有误报，原则上要通过修改代码方式消除，不能屏蔽，如确实属误报的情况，需经过所在BU安全TMG技术评审后再屏蔽
交付件说明：
告警分析结果，可以是分析报告，也可以是CodeCC平台上的注释说明
MDE/安全SE对于告警分析结果的确认审核举证：如电子流、邮件、会议纪要等；特别的，对于“必须清理”类告警被屏蔽的情况，需提供BU安全TMG技术评审举证：如电子流、邮件、会议纪要等
对于确认是问题的告警，需要提供流程跟踪方式举证（不限于DTS单）（流程跟踪的目的是保证有效告警通过修改代码消除掉）</t>
    <phoneticPr fontId="1" type="noConversion"/>
  </si>
  <si>
    <t xml:space="preserve">【SQM_SC_StaticScan_1.2】   </t>
    <phoneticPr fontId="1" type="noConversion"/>
  </si>
  <si>
    <t>[IPD_SC_ScanReview_1.4]</t>
    <phoneticPr fontId="1" type="noConversion"/>
  </si>
  <si>
    <t xml:space="preserve">【SQM_SC_StaticScan_1.3】   </t>
    <phoneticPr fontId="1" type="noConversion"/>
  </si>
  <si>
    <r>
      <t>3、检查</t>
    </r>
    <r>
      <rPr>
        <strike/>
        <sz val="10"/>
        <color rgb="FFFF0000"/>
        <rFont val="华文细黑"/>
        <family val="3"/>
        <charset val="134"/>
      </rPr>
      <t>所有问题代码修改</t>
    </r>
    <r>
      <rPr>
        <sz val="10"/>
        <color rgb="FF00B0F0"/>
        <rFont val="华文细黑"/>
        <family val="3"/>
        <charset val="134"/>
      </rPr>
      <t>老代码问题修改</t>
    </r>
    <r>
      <rPr>
        <sz val="10"/>
        <rFont val="华文细黑"/>
        <family val="3"/>
        <charset val="134"/>
      </rPr>
      <t>是否有相应的流程跟踪（如DTS问题单）？（检查问题跟踪流程）</t>
    </r>
    <phoneticPr fontId="1" type="noConversion"/>
  </si>
  <si>
    <t>代码安全扫描报告</t>
    <phoneticPr fontId="1" type="noConversion"/>
  </si>
  <si>
    <t>【SQM_SC_StaticScan_1.4】</t>
    <phoneticPr fontId="1" type="noConversion"/>
  </si>
  <si>
    <t>2、代码安全扫描报告质量</t>
    <phoneticPr fontId="1" type="noConversion"/>
  </si>
  <si>
    <t>1、检查扫描总结报告和告警处理清单、并结合代码进行告警分析确认，告警分析和处理是否正确、问题和误报描述是否详细、正确？（安全编码专家来自产品线开发团队，安全工程部或者安全能力中心）</t>
    <phoneticPr fontId="1" type="noConversion"/>
  </si>
  <si>
    <t>【SQM_SC_StaticScan_1.5】</t>
    <phoneticPr fontId="1" type="noConversion"/>
  </si>
  <si>
    <t>2、检查是否有针对产品具体业务场景的自定义扫描规则或扫描工具</t>
    <phoneticPr fontId="1" type="noConversion"/>
  </si>
  <si>
    <t>针对细则1：评估人员检查告警分析结果，并对应代码，抽检一部分告警（覆盖“必须清理”、“具体分析”、“建议清理”）
1 “必须清理”和“具体分析”都分析正确，但“建议清理”出现错误，不加分不扣分
2 “必须清理”、“具体分析”和“建议清理”都分析正确，加0.6分
3 “必须清理”和“具体分析”中出现分析错误的，按细则要求扣分
针对细则2：评估人员检查告警分析结果
出现类似于“误报”、“非问题”等无效分析结论的，无论是否误屏蔽，均视为分析结论过于简单
针对细则3：TOPN、改进建议、团队宣传赋能三项，前一项是后一项的必要条件
如：有TOPN总结的情况下，才可针对结果提出改进建议，以改进建议为基础，再进行团队宣传赋能
提供总结、建议、宣传材料作为举证
针对细则4：提供培训材料、培训会议邮件、会议记要等作为举证
针对细则5：提供规则、工具说明，含规则/工具覆盖的场景/问题类型、针对的编程语言、漏/误报率统计等</t>
    <phoneticPr fontId="1" type="noConversion"/>
  </si>
  <si>
    <t>代码安全检视</t>
    <phoneticPr fontId="1" type="noConversion"/>
  </si>
  <si>
    <t>代码安全检视开展情况</t>
    <phoneticPr fontId="1" type="noConversion"/>
  </si>
  <si>
    <t>[IPD_SC_ScanReview_1.2]</t>
    <phoneticPr fontId="1" type="noConversion"/>
  </si>
  <si>
    <t>1、代码安全检视开展情况</t>
    <phoneticPr fontId="1" type="noConversion"/>
  </si>
  <si>
    <t>1、检查版本开发过程中是否有对新增、修改代码进行例行的代码安全检视，并进行问题闭环？（检查代码检视记录和问题处理结论）</t>
    <phoneticPr fontId="1" type="noConversion"/>
  </si>
  <si>
    <t>没有经过BU安全TMG审核的扣0.2分---2016年上半年不扣分</t>
    <phoneticPr fontId="1" type="noConversion"/>
  </si>
  <si>
    <t>【SQM_SC_CodeReview_1.2】</t>
    <phoneticPr fontId="1" type="noConversion"/>
  </si>
  <si>
    <r>
      <t>2、检查是否有识别版本的高风险模块（</t>
    </r>
    <r>
      <rPr>
        <sz val="10"/>
        <color rgb="FF00B0F0"/>
        <rFont val="华文细黑"/>
        <family val="3"/>
        <charset val="134"/>
      </rPr>
      <t>经过BU安全TMG审核</t>
    </r>
    <r>
      <rPr>
        <sz val="10"/>
        <rFont val="华文细黑"/>
        <family val="3"/>
        <charset val="134"/>
      </rPr>
      <t>）、并组织进行专项的代码安全检视、检视问题是否得到闭环？（检查代码检视记录和问题处理结论）</t>
    </r>
    <phoneticPr fontId="1" type="noConversion"/>
  </si>
  <si>
    <t>老代码整改策略发文：http://w3.huawei.com/info/cn/doc/viewDoc.do?did=5365941&amp;cata=346341
详细要求可参见发文中附件一：产品老代码整改策略及内容 v1.0 
高风险模块识别标准可参考附件一尾页
交付件说明：
高风险模块清单
新增、修改代码安全检视报告
高风险模块代码安全检视报告
检视发现的问题跟踪闭环举证（不限于DTS单）</t>
    <phoneticPr fontId="1" type="noConversion"/>
  </si>
  <si>
    <t>代码安全检视报告</t>
    <phoneticPr fontId="1" type="noConversion"/>
  </si>
  <si>
    <t>【SQM_SC_CodeReview_2.1】</t>
    <phoneticPr fontId="1" type="noConversion"/>
  </si>
  <si>
    <t>2、检查代码质量以及代码安全检视报告</t>
    <phoneticPr fontId="1" type="noConversion"/>
  </si>
  <si>
    <t>1、检查安全编码专家代码审核代码安全检视报告、并进行代码抽检，检查产品代码安全检视质量（安全编码专家来自产品线开发团队，安全工程部或者安全能力中心）</t>
    <phoneticPr fontId="1" type="noConversion"/>
  </si>
  <si>
    <t>针对细则1：评估人员从高风险模块和新代码进行抽检
针对细则2：评估人员检查代码安全检视报告
出现类似于“以下代码有问题”等描述不清的检视结果，视为描述过于简单
针对细则3：TOPN、改进建议、团队宣传赋能三项，前一项是后一项的必要条件
如：有TOPN总结的情况下，才可针对结果提出改进建议，以改进建议为基础，再进行团队宣传赋能
提供总结、建议、宣传材料作为举证
针对细则4：提供培训材料、培训会议邮件、会议记要等作为举证
针对细则5：提供自定义规范文档（安全相关），且举证说明现有代码中有遵从规范的表现</t>
    <phoneticPr fontId="1" type="noConversion"/>
  </si>
  <si>
    <t>【SQM_SC_CodeReview_2.2】</t>
    <phoneticPr fontId="1" type="noConversion"/>
  </si>
  <si>
    <t>4、检查是否有针对产品具体业务场景的自定义规范</t>
    <phoneticPr fontId="1" type="noConversion"/>
  </si>
  <si>
    <t>禁用危险API</t>
    <phoneticPr fontId="1" type="noConversion"/>
  </si>
  <si>
    <t>危险API禁用情况</t>
    <phoneticPr fontId="1" type="noConversion"/>
  </si>
  <si>
    <t>【SQM_SC_BanApi_1.1】</t>
    <phoneticPr fontId="1" type="noConversion"/>
  </si>
  <si>
    <t>1、危险API禁用情况</t>
    <phoneticPr fontId="1" type="noConversion"/>
  </si>
  <si>
    <r>
      <t>1、检查是否</t>
    </r>
    <r>
      <rPr>
        <strike/>
        <sz val="10"/>
        <rFont val="华文细黑"/>
        <family val="3"/>
        <charset val="134"/>
      </rPr>
      <t>有识别老代码高风险模块，并</t>
    </r>
    <r>
      <rPr>
        <sz val="10"/>
        <rFont val="华文细黑"/>
        <family val="3"/>
        <charset val="134"/>
      </rPr>
      <t>对高风险模块开展了危险API整改？（检查高风险模块清单、并通过度量平台检查产品危险函数整改情况）</t>
    </r>
    <phoneticPr fontId="1" type="noConversion"/>
  </si>
  <si>
    <t>【SQM_SC_BanApi_1.2】</t>
    <phoneticPr fontId="1" type="noConversion"/>
  </si>
  <si>
    <t>2、检查新增代码是否全部采用了安全函数？（通过度量平台检查产品危险函数使用情况）</t>
    <phoneticPr fontId="1" type="noConversion"/>
  </si>
  <si>
    <t>老代码整改策略发文：http://w3.huawei.com/info/cn/doc/viewDoc.do?did=5365941&amp;cata=346341
详细要求可参见发文中附件一：产品老代码整改策略及内容 v1.0 
不同危险函数的整改策略要求可见附件一页4
交付件说明：
如有特殊情况（如性能原因）且经过正常备案而未整改的使用点，需提供备案结论
检查方式：
评估人员检查新代码和高风险模块老代码中危险函数（不包括开源、第三方代码）</t>
    <phoneticPr fontId="1" type="noConversion"/>
  </si>
  <si>
    <t>危险API禁用结果</t>
    <phoneticPr fontId="1" type="noConversion"/>
  </si>
  <si>
    <t>【SQM_SC_BanApi_2.1】</t>
    <phoneticPr fontId="1" type="noConversion"/>
  </si>
  <si>
    <t>2、危险API禁用结果</t>
    <phoneticPr fontId="1" type="noConversion"/>
  </si>
  <si>
    <t>针对细则1：评估人员从高风险模块和新代码进行抽检
针对细则2：评估人员从其他代码进行抽检
针对细则3：TOPN、改进建议、团队宣传赋能三项，前一项是后一项的必要条件
如：有TOPN总结的情况下，才可针对结果提出改进建议，以改进建议为基础，再进行团队宣传赋能
针对细则4：提供培训材料、培训会议邮件、会议记要等作为举证</t>
    <phoneticPr fontId="1" type="noConversion"/>
  </si>
  <si>
    <t>安全编译选项</t>
    <phoneticPr fontId="1" type="noConversion"/>
  </si>
  <si>
    <t>安全编译选项执行情况</t>
    <phoneticPr fontId="1" type="noConversion"/>
  </si>
  <si>
    <t>各产品线、测试部</t>
    <phoneticPr fontId="1" type="noConversion"/>
  </si>
  <si>
    <t>1、安全编译选项执行情况</t>
    <phoneticPr fontId="1" type="noConversion"/>
  </si>
  <si>
    <t>1、检查是否有按流程要求使用安全编译选项，对于无法使用的选项是否有MDE/安全SE进行确认审核</t>
    <phoneticPr fontId="1" type="noConversion"/>
  </si>
  <si>
    <t>linux操作系统（不含Android）中，不满足的安全编译选项，按个数扣分0.1分/个；Android系统中，不满足的安全编译选项，按个数扣分0.2分/个；windows和Vxworks系统中，不满足的安全编译选项，按个数扣分0.3分/个</t>
    <phoneticPr fontId="1" type="noConversion"/>
  </si>
  <si>
    <t>产品优秀实践（0.8分）</t>
    <phoneticPr fontId="1" type="noConversion"/>
  </si>
  <si>
    <t>产品优秀实践</t>
    <phoneticPr fontId="1" type="noConversion"/>
  </si>
  <si>
    <t>代码质量</t>
    <phoneticPr fontId="1" type="noConversion"/>
  </si>
  <si>
    <t>1、检查代码质量</t>
    <phoneticPr fontId="1" type="noConversion"/>
  </si>
  <si>
    <t>1、检查是否除必须清理和具体分析类告警，分析和处理了建议清理类告警</t>
    <phoneticPr fontId="1" type="noConversion"/>
  </si>
  <si>
    <t>加0.1分</t>
    <phoneticPr fontId="1" type="noConversion"/>
  </si>
  <si>
    <t>5、检查是否除新代码和高风险模块老代码外，其他代码有部分使用安全函数且使用正确？是否所有代码都使用安全函数且使用正确</t>
    <phoneticPr fontId="1" type="noConversion"/>
  </si>
  <si>
    <t>业界优秀实践（1.0分）</t>
    <phoneticPr fontId="1" type="noConversion"/>
  </si>
  <si>
    <t>业界优秀实践</t>
    <phoneticPr fontId="1" type="noConversion"/>
  </si>
  <si>
    <t>产品举证材料</t>
    <phoneticPr fontId="1" type="noConversion"/>
  </si>
  <si>
    <t>1、产品举证材料</t>
    <phoneticPr fontId="1" type="noConversion"/>
  </si>
  <si>
    <t>1、检查是否针对产品具体业务场景，有自定义扫描规则或扫描工具</t>
    <phoneticPr fontId="1" type="noConversion"/>
  </si>
  <si>
    <r>
      <t>针对产品具体业务场景，有自定义扫描规则或扫描工具的加0.1~</t>
    </r>
    <r>
      <rPr>
        <strike/>
        <sz val="10"/>
        <color rgb="FFFF0000"/>
        <rFont val="华文细黑"/>
        <family val="3"/>
        <charset val="134"/>
      </rPr>
      <t>0.2</t>
    </r>
    <r>
      <rPr>
        <sz val="10"/>
        <rFont val="华文细黑"/>
        <family val="3"/>
        <charset val="134"/>
      </rPr>
      <t>0.3分（集中评审）</t>
    </r>
    <phoneticPr fontId="1" type="noConversion"/>
  </si>
  <si>
    <t>分值调整</t>
  </si>
  <si>
    <t>2、检查是否针对产品具体业务场景，在满足公司安全编程规范基础上，有自定义规范的</t>
    <phoneticPr fontId="1" type="noConversion"/>
  </si>
  <si>
    <r>
      <t>针对产品具体业务场景，在满足公司安全编程规范基础上，有自定义规范的加0.1~</t>
    </r>
    <r>
      <rPr>
        <strike/>
        <sz val="10"/>
        <color rgb="FFFF0000"/>
        <rFont val="华文细黑"/>
        <family val="3"/>
        <charset val="134"/>
      </rPr>
      <t>0.2</t>
    </r>
    <r>
      <rPr>
        <sz val="10"/>
        <rFont val="华文细黑"/>
        <family val="3"/>
        <charset val="134"/>
      </rPr>
      <t>0.3分（集中评审）</t>
    </r>
    <phoneticPr fontId="1" type="noConversion"/>
  </si>
  <si>
    <t>3、检查是否针对内外部发现的安全问题，定义并使用工具化拦截手段</t>
    <phoneticPr fontId="1" type="noConversion"/>
  </si>
  <si>
    <t>加0.1~0.2分（集中评审）</t>
    <phoneticPr fontId="1" type="noConversion"/>
  </si>
  <si>
    <t>4、检查是否使用工具化手段自动修复安全问题</t>
    <phoneticPr fontId="1" type="noConversion"/>
  </si>
  <si>
    <r>
      <t>加0.1~</t>
    </r>
    <r>
      <rPr>
        <strike/>
        <sz val="10"/>
        <color rgb="FFFF0000"/>
        <rFont val="华文细黑"/>
        <family val="3"/>
        <charset val="134"/>
      </rPr>
      <t>0.5</t>
    </r>
    <r>
      <rPr>
        <sz val="10"/>
        <color rgb="FFFF0000"/>
        <rFont val="华文细黑"/>
        <family val="3"/>
        <charset val="134"/>
      </rPr>
      <t>0.4</t>
    </r>
    <r>
      <rPr>
        <sz val="10"/>
        <rFont val="华文细黑"/>
        <family val="3"/>
        <charset val="134"/>
      </rPr>
      <t>（集中评审）</t>
    </r>
    <phoneticPr fontId="1" type="noConversion"/>
  </si>
  <si>
    <t>分值调整</t>
    <phoneticPr fontId="1" type="noConversion"/>
  </si>
  <si>
    <t>总分</t>
    <phoneticPr fontId="1" type="noConversion"/>
  </si>
  <si>
    <t>备注</t>
    <phoneticPr fontId="1" type="noConversion"/>
  </si>
  <si>
    <t>2、是否有总结安全编码案例，并作为公司级案例进行宣传推广</t>
    <phoneticPr fontId="1" type="noConversion"/>
  </si>
  <si>
    <t>2016年上半年评审此项分值0.3-&gt;0.4</t>
    <phoneticPr fontId="1" type="noConversion"/>
  </si>
  <si>
    <t>检查发现</t>
    <phoneticPr fontId="1" type="noConversion"/>
  </si>
  <si>
    <t>检查发现</t>
    <phoneticPr fontId="1" type="noConversion"/>
  </si>
  <si>
    <r>
      <t>3、检查风险分析是否正确，有</t>
    </r>
    <r>
      <rPr>
        <sz val="12"/>
        <color rgb="FFFF0000"/>
        <rFont val="宋体"/>
        <family val="3"/>
        <charset val="134"/>
      </rPr>
      <t>无攻击路径分析</t>
    </r>
    <r>
      <rPr>
        <sz val="12"/>
        <rFont val="宋体"/>
        <family val="3"/>
        <charset val="134"/>
      </rPr>
      <t>，是否存在遗留风险，风险定级是否正确
----2016年上半年无攻击路径分析不扣分</t>
    </r>
    <phoneticPr fontId="1" type="noConversion"/>
  </si>
  <si>
    <t>合并到“产品优秀实践” 5项中</t>
    <phoneticPr fontId="1" type="noConversion"/>
  </si>
  <si>
    <t>5、检查在产品入库的安全设计案例中是否有优秀实践？包含但不限于：安全架构设计、应用代码签名、运行时安全（应用沙箱、系统分区只读）、APP Groups、应用数据保护（数据分类授权）XN、优秀的三权分立方案、K匿名/L多样化、密文检索、云清洗、云安全审控、云化场景密钥更新、云化宿主系统安全、基于大数据分析的安全事件聚合、关联分析技术且准确率达到98%、设备安全启动 、可信计算TPM、APT高级威胁防御、攻击可视化、防DOS攻击方案 + 攻击溯源（基于大数据分析的DDoS攻击检测技术）、Anti-DDOS，linux安全应用（《linux安全应用指导-check list》通过比率达70%及以上）</t>
    <phoneticPr fontId="1" type="noConversion"/>
  </si>
  <si>
    <t>2016年上半年不加分</t>
    <phoneticPr fontId="1" type="noConversion"/>
  </si>
  <si>
    <r>
      <t>3、检查安全编码专家检查新代码、高风险模块老代码</t>
    </r>
    <r>
      <rPr>
        <strike/>
        <sz val="10"/>
        <color rgb="FFFF0000"/>
        <rFont val="华文细黑"/>
        <family val="3"/>
        <charset val="134"/>
      </rPr>
      <t>以及其他模块代码</t>
    </r>
    <r>
      <rPr>
        <sz val="10"/>
        <rFont val="华文细黑"/>
        <family val="3"/>
        <charset val="134"/>
      </rPr>
      <t>中的安全函数使用情况，安全函数在使用场景、缓冲区长度参数、返回值判断等方面是否存在问题？是否存在由于参数使用不当而引起的溢出或返回值判断/强转等引起的其他问题？（安全编码专家来自产品线开发团队，安全工程部或者安全能力中心）</t>
    </r>
    <phoneticPr fontId="1" type="noConversion"/>
  </si>
  <si>
    <t>经集中评审，相关优秀实践在本产品开展加0.05，该优秀实践推广到BU广泛使用加0.1，推广到全公司范围并得到好评加0.2</t>
    <phoneticPr fontId="1" type="noConversion"/>
  </si>
  <si>
    <r>
      <t>1、</t>
    </r>
    <r>
      <rPr>
        <strike/>
        <sz val="10"/>
        <color rgb="FFFF0000"/>
        <rFont val="华文细黑"/>
        <family val="3"/>
        <charset val="134"/>
      </rPr>
      <t>只分析和处理了必须清理和具体分析的告警扣0.3分；</t>
    </r>
    <r>
      <rPr>
        <sz val="10"/>
        <rFont val="华文细黑"/>
        <family val="3"/>
        <charset val="134"/>
      </rPr>
      <t>只分析和处理了必须清理</t>
    </r>
    <r>
      <rPr>
        <strike/>
        <sz val="10"/>
        <color rgb="FFFF0000"/>
        <rFont val="华文细黑"/>
        <family val="3"/>
        <charset val="134"/>
      </rPr>
      <t>的</t>
    </r>
    <r>
      <rPr>
        <sz val="10"/>
        <color rgb="FF00B0F0"/>
        <rFont val="华文细黑"/>
        <family val="3"/>
        <charset val="134"/>
      </rPr>
      <t>类</t>
    </r>
    <r>
      <rPr>
        <sz val="10"/>
        <rFont val="华文细黑"/>
        <family val="3"/>
        <charset val="134"/>
      </rPr>
      <t>告警扣</t>
    </r>
    <r>
      <rPr>
        <strike/>
        <sz val="10"/>
        <color rgb="FFFF0000"/>
        <rFont val="华文细黑"/>
        <family val="3"/>
        <charset val="134"/>
      </rPr>
      <t>0.6</t>
    </r>
    <r>
      <rPr>
        <sz val="10"/>
        <color rgb="FF00B0F0"/>
        <rFont val="华文细黑"/>
        <family val="3"/>
        <charset val="134"/>
      </rPr>
      <t>1.0</t>
    </r>
    <r>
      <rPr>
        <sz val="10"/>
        <rFont val="华文细黑"/>
        <family val="3"/>
        <charset val="134"/>
      </rPr>
      <t>分
2、只对部分分析结果进行了确认审核扣</t>
    </r>
    <r>
      <rPr>
        <strike/>
        <sz val="10"/>
        <color rgb="FFFF0000"/>
        <rFont val="华文细黑"/>
        <family val="3"/>
        <charset val="134"/>
      </rPr>
      <t>0.2</t>
    </r>
    <r>
      <rPr>
        <sz val="10"/>
        <color rgb="FF00B0F0"/>
        <rFont val="华文细黑"/>
        <family val="3"/>
        <charset val="134"/>
      </rPr>
      <t>0.3</t>
    </r>
    <r>
      <rPr>
        <sz val="10"/>
        <rFont val="华文细黑"/>
        <family val="3"/>
        <charset val="134"/>
      </rPr>
      <t>分；没有进行确认审核扣</t>
    </r>
    <r>
      <rPr>
        <strike/>
        <sz val="10"/>
        <color rgb="FFFF0000"/>
        <rFont val="华文细黑"/>
        <family val="3"/>
        <charset val="134"/>
      </rPr>
      <t>0.4</t>
    </r>
    <r>
      <rPr>
        <sz val="10"/>
        <color rgb="FF00B0F0"/>
        <rFont val="华文细黑"/>
        <family val="3"/>
        <charset val="134"/>
      </rPr>
      <t>0.6</t>
    </r>
    <r>
      <rPr>
        <sz val="10"/>
        <rFont val="华文细黑"/>
        <family val="3"/>
        <charset val="134"/>
      </rPr>
      <t>分：</t>
    </r>
    <r>
      <rPr>
        <strike/>
        <sz val="10"/>
        <color rgb="FFFF0000"/>
        <rFont val="华文细黑"/>
        <family val="3"/>
        <charset val="134"/>
      </rPr>
      <t>对于必须清理类告警进行屏蔽没有经过所在BU的安全TMG评审决策扣0.4分</t>
    </r>
    <r>
      <rPr>
        <sz val="10"/>
        <rFont val="华文细黑"/>
        <family val="3"/>
        <charset val="134"/>
      </rPr>
      <t xml:space="preserve">
3、只对部分</t>
    </r>
    <r>
      <rPr>
        <strike/>
        <sz val="10"/>
        <color rgb="FFFF0000"/>
        <rFont val="华文细黑"/>
        <family val="3"/>
        <charset val="134"/>
      </rPr>
      <t>问题代码</t>
    </r>
    <r>
      <rPr>
        <sz val="10"/>
        <color rgb="FF00B0F0"/>
        <rFont val="华文细黑"/>
        <family val="3"/>
        <charset val="134"/>
      </rPr>
      <t>老代码问题</t>
    </r>
    <r>
      <rPr>
        <sz val="10"/>
        <rFont val="华文细黑"/>
        <family val="3"/>
        <charset val="134"/>
      </rPr>
      <t>修改有流程跟踪扣</t>
    </r>
    <r>
      <rPr>
        <strike/>
        <sz val="10"/>
        <color rgb="FFFF0000"/>
        <rFont val="华文细黑"/>
        <family val="3"/>
        <charset val="134"/>
      </rPr>
      <t>0.2</t>
    </r>
    <r>
      <rPr>
        <sz val="10"/>
        <color rgb="FF00B0F0"/>
        <rFont val="华文细黑"/>
        <family val="3"/>
        <charset val="134"/>
      </rPr>
      <t>0.3</t>
    </r>
    <r>
      <rPr>
        <sz val="10"/>
        <rFont val="华文细黑"/>
        <family val="3"/>
        <charset val="134"/>
      </rPr>
      <t>分；没有对</t>
    </r>
    <r>
      <rPr>
        <sz val="10"/>
        <color rgb="FF00B0F0"/>
        <rFont val="华文细黑"/>
        <family val="3"/>
        <charset val="134"/>
      </rPr>
      <t>老代码问题</t>
    </r>
    <r>
      <rPr>
        <sz val="10"/>
        <rFont val="华文细黑"/>
        <family val="3"/>
        <charset val="134"/>
      </rPr>
      <t>修改有流程跟踪扣</t>
    </r>
    <r>
      <rPr>
        <strike/>
        <sz val="10"/>
        <color rgb="FFFF0000"/>
        <rFont val="华文细黑"/>
        <family val="3"/>
        <charset val="134"/>
      </rPr>
      <t>0.4</t>
    </r>
    <r>
      <rPr>
        <sz val="10"/>
        <color rgb="FF00B0F0"/>
        <rFont val="华文细黑"/>
        <family val="3"/>
        <charset val="134"/>
      </rPr>
      <t>0.6</t>
    </r>
    <r>
      <rPr>
        <sz val="10"/>
        <rFont val="华文细黑"/>
        <family val="3"/>
        <charset val="134"/>
      </rPr>
      <t>分
4、告警分析错误的扣0.1~</t>
    </r>
    <r>
      <rPr>
        <strike/>
        <sz val="10"/>
        <color rgb="FFFF0000"/>
        <rFont val="华文细黑"/>
        <family val="3"/>
        <charset val="134"/>
      </rPr>
      <t>0.8</t>
    </r>
    <r>
      <rPr>
        <sz val="10"/>
        <color rgb="FF00B0F0"/>
        <rFont val="华文细黑"/>
        <family val="3"/>
        <charset val="134"/>
      </rPr>
      <t>1.0</t>
    </r>
    <r>
      <rPr>
        <sz val="10"/>
        <rFont val="华文细黑"/>
        <family val="3"/>
        <charset val="134"/>
      </rPr>
      <t>分（参考告警清理要求，按缺陷类型累加扣分值，</t>
    </r>
    <r>
      <rPr>
        <sz val="10"/>
        <color rgb="FF00B0F0"/>
        <rFont val="华文细黑"/>
        <family val="3"/>
        <charset val="134"/>
      </rPr>
      <t>基准：</t>
    </r>
    <r>
      <rPr>
        <sz val="10"/>
        <rFont val="华文细黑"/>
        <family val="3"/>
        <charset val="134"/>
      </rPr>
      <t>同缺陷类型只出现1个分析错误扣0.1分，出现2+个分析错误扣</t>
    </r>
    <r>
      <rPr>
        <strike/>
        <sz val="10"/>
        <color rgb="FFFF0000"/>
        <rFont val="华文细黑"/>
        <family val="3"/>
        <charset val="134"/>
      </rPr>
      <t>0.15</t>
    </r>
    <r>
      <rPr>
        <sz val="10"/>
        <color rgb="FF00B0F0"/>
        <rFont val="华文细黑"/>
        <family val="3"/>
        <charset val="134"/>
      </rPr>
      <t>0.2</t>
    </r>
    <r>
      <rPr>
        <sz val="10"/>
        <rFont val="华文细黑"/>
        <family val="3"/>
        <charset val="134"/>
      </rPr>
      <t>分，</t>
    </r>
    <r>
      <rPr>
        <sz val="10"/>
        <color rgb="FF00B0F0"/>
        <rFont val="华文细黑"/>
        <family val="3"/>
        <charset val="134"/>
      </rPr>
      <t>满足以下情况之一，在基准上扣分值加倍：a. 必须清理类告警、b. 不正确输入校验大类问题、c. 形成实际风险为“高”的漏洞（CVSS 7分及以上），</t>
    </r>
    <r>
      <rPr>
        <sz val="10"/>
        <rFont val="华文细黑"/>
        <family val="3"/>
        <charset val="134"/>
      </rPr>
      <t>总扣分值不超过</t>
    </r>
    <r>
      <rPr>
        <strike/>
        <sz val="10"/>
        <color rgb="FFFF0000"/>
        <rFont val="华文细黑"/>
        <family val="3"/>
        <charset val="134"/>
      </rPr>
      <t>0.8</t>
    </r>
    <r>
      <rPr>
        <sz val="10"/>
        <color rgb="FF00B0F0"/>
        <rFont val="华文细黑"/>
        <family val="3"/>
        <charset val="134"/>
      </rPr>
      <t>1.0</t>
    </r>
    <r>
      <rPr>
        <sz val="10"/>
        <rFont val="华文细黑"/>
        <family val="3"/>
        <charset val="134"/>
      </rPr>
      <t>分，注：此处的类型非指“必须清理”、“具体分析”等，而是指缺陷类型，如Negative array index read，详见告警清理要求，下同）
5、问题和误报分析结论描述过于简单扣0.1~</t>
    </r>
    <r>
      <rPr>
        <strike/>
        <sz val="10"/>
        <color rgb="FFFF0000"/>
        <rFont val="华文细黑"/>
        <family val="3"/>
        <charset val="134"/>
      </rPr>
      <t>0.5</t>
    </r>
    <r>
      <rPr>
        <sz val="10"/>
        <color rgb="FF00B0F0"/>
        <rFont val="华文细黑"/>
        <family val="3"/>
        <charset val="134"/>
      </rPr>
      <t>0.3</t>
    </r>
    <r>
      <rPr>
        <sz val="10"/>
        <rFont val="华文细黑"/>
        <family val="3"/>
        <charset val="134"/>
      </rPr>
      <t>分（参考告警清理要求，按缺陷类型累加扣分值，出现一个分析描述过于简单的类型扣</t>
    </r>
    <r>
      <rPr>
        <strike/>
        <sz val="10"/>
        <color rgb="FFFF0000"/>
        <rFont val="华文细黑"/>
        <family val="3"/>
        <charset val="134"/>
      </rPr>
      <t>0.05</t>
    </r>
    <r>
      <rPr>
        <sz val="10"/>
        <color rgb="FF00B0F0"/>
        <rFont val="华文细黑"/>
        <family val="3"/>
        <charset val="134"/>
      </rPr>
      <t>0.1</t>
    </r>
    <r>
      <rPr>
        <sz val="10"/>
        <rFont val="华文细黑"/>
        <family val="3"/>
        <charset val="134"/>
      </rPr>
      <t>分，同缺陷类型不累加，总扣分值不低于0.1分，不超过</t>
    </r>
    <r>
      <rPr>
        <strike/>
        <sz val="10"/>
        <color rgb="FFFF0000"/>
        <rFont val="华文细黑"/>
        <family val="3"/>
        <charset val="134"/>
      </rPr>
      <t>0.5</t>
    </r>
    <r>
      <rPr>
        <sz val="10"/>
        <color rgb="FF00B0F0"/>
        <rFont val="华文细黑"/>
        <family val="3"/>
        <charset val="134"/>
      </rPr>
      <t>0.3</t>
    </r>
    <r>
      <rPr>
        <sz val="10"/>
        <rFont val="华文细黑"/>
        <family val="3"/>
        <charset val="134"/>
      </rPr>
      <t>分）</t>
    </r>
    <phoneticPr fontId="1" type="noConversion"/>
  </si>
  <si>
    <r>
      <t>1、开发过程中只对部分新增、修改代码进行检视扣</t>
    </r>
    <r>
      <rPr>
        <strike/>
        <sz val="10"/>
        <color rgb="FFFF0000"/>
        <rFont val="华文细黑"/>
        <family val="3"/>
        <charset val="134"/>
      </rPr>
      <t>0.2</t>
    </r>
    <r>
      <rPr>
        <sz val="10"/>
        <color rgb="FF00B0F0"/>
        <rFont val="华文细黑"/>
        <family val="3"/>
        <charset val="134"/>
      </rPr>
      <t>0.3</t>
    </r>
    <r>
      <rPr>
        <sz val="10"/>
        <rFont val="华文细黑"/>
        <family val="3"/>
        <charset val="134"/>
      </rPr>
      <t>分；没有对新增、修改代码进行检视扣</t>
    </r>
    <r>
      <rPr>
        <strike/>
        <sz val="10"/>
        <color rgb="FFFF0000"/>
        <rFont val="华文细黑"/>
        <family val="3"/>
        <charset val="134"/>
      </rPr>
      <t>0.5</t>
    </r>
    <r>
      <rPr>
        <sz val="10"/>
        <color rgb="FF00B0F0"/>
        <rFont val="华文细黑"/>
        <family val="3"/>
        <charset val="134"/>
      </rPr>
      <t>0.6</t>
    </r>
    <r>
      <rPr>
        <sz val="10"/>
        <rFont val="华文细黑"/>
        <family val="3"/>
        <charset val="134"/>
      </rPr>
      <t>分
2、没有识别高风险模块扣</t>
    </r>
    <r>
      <rPr>
        <strike/>
        <sz val="10"/>
        <color rgb="FFFF0000"/>
        <rFont val="华文细黑"/>
        <family val="3"/>
        <charset val="134"/>
      </rPr>
      <t>0.5</t>
    </r>
    <r>
      <rPr>
        <sz val="10"/>
        <color rgb="FF00B0F0"/>
        <rFont val="华文细黑"/>
        <family val="3"/>
        <charset val="134"/>
      </rPr>
      <t>0.6</t>
    </r>
    <r>
      <rPr>
        <sz val="10"/>
        <rFont val="华文细黑"/>
        <family val="3"/>
        <charset val="134"/>
      </rPr>
      <t>分；</t>
    </r>
    <r>
      <rPr>
        <sz val="10"/>
        <color rgb="FF00B0F0"/>
        <rFont val="华文细黑"/>
        <family val="3"/>
        <charset val="134"/>
      </rPr>
      <t>没有经过BU安全TMG审核的扣0.3分</t>
    </r>
    <r>
      <rPr>
        <sz val="10"/>
        <rFont val="华文细黑"/>
        <family val="3"/>
        <charset val="134"/>
      </rPr>
      <t xml:space="preserve">
3、只对部分高风险模块进行了代码检视扣0.3分；没有进行高风险模块代码检视扣</t>
    </r>
    <r>
      <rPr>
        <strike/>
        <sz val="10"/>
        <color rgb="FFFF0000"/>
        <rFont val="华文细黑"/>
        <family val="3"/>
        <charset val="134"/>
      </rPr>
      <t>0.5</t>
    </r>
    <r>
      <rPr>
        <sz val="10"/>
        <color rgb="FF00B0F0"/>
        <rFont val="华文细黑"/>
        <family val="3"/>
        <charset val="134"/>
      </rPr>
      <t>0.6</t>
    </r>
    <r>
      <rPr>
        <sz val="10"/>
        <rFont val="华文细黑"/>
        <family val="3"/>
        <charset val="134"/>
      </rPr>
      <t>分
4、只对部分检视问题进行了跟踪闭环扣</t>
    </r>
    <r>
      <rPr>
        <strike/>
        <sz val="10"/>
        <color rgb="FFFF0000"/>
        <rFont val="华文细黑"/>
        <family val="3"/>
        <charset val="134"/>
      </rPr>
      <t>0.2</t>
    </r>
    <r>
      <rPr>
        <sz val="10"/>
        <color rgb="FF00B0F0"/>
        <rFont val="华文细黑"/>
        <family val="3"/>
        <charset val="134"/>
      </rPr>
      <t>0.3</t>
    </r>
    <r>
      <rPr>
        <sz val="10"/>
        <rFont val="华文细黑"/>
        <family val="3"/>
        <charset val="134"/>
      </rPr>
      <t>分；没有对检视问题进行跟踪闭环扣分</t>
    </r>
    <r>
      <rPr>
        <strike/>
        <sz val="10"/>
        <color rgb="FFFF0000"/>
        <rFont val="华文细黑"/>
        <family val="3"/>
        <charset val="134"/>
      </rPr>
      <t>0.5</t>
    </r>
    <r>
      <rPr>
        <sz val="10"/>
        <color rgb="FF00B0F0"/>
        <rFont val="华文细黑"/>
        <family val="3"/>
        <charset val="134"/>
      </rPr>
      <t>0.6</t>
    </r>
    <r>
      <rPr>
        <sz val="10"/>
        <rFont val="华文细黑"/>
        <family val="3"/>
        <charset val="134"/>
      </rPr>
      <t>分
5、有高风险的问题没被发现的扣0.1~</t>
    </r>
    <r>
      <rPr>
        <strike/>
        <sz val="10"/>
        <color rgb="FFFF0000"/>
        <rFont val="华文细黑"/>
        <family val="3"/>
        <charset val="134"/>
      </rPr>
      <t>0.8</t>
    </r>
    <r>
      <rPr>
        <sz val="10"/>
        <color rgb="FF00B0F0"/>
        <rFont val="华文细黑"/>
        <family val="3"/>
        <charset val="134"/>
      </rPr>
      <t>1.0</t>
    </r>
    <r>
      <rPr>
        <sz val="10"/>
        <rFont val="华文细黑"/>
        <family val="3"/>
        <charset val="134"/>
      </rPr>
      <t>分（参考编码问题分类标准，按问题</t>
    </r>
    <r>
      <rPr>
        <sz val="10"/>
        <color rgb="FF00B0F0"/>
        <rFont val="华文细黑"/>
        <family val="3"/>
        <charset val="134"/>
      </rPr>
      <t>小</t>
    </r>
    <r>
      <rPr>
        <sz val="10"/>
        <rFont val="华文细黑"/>
        <family val="3"/>
        <charset val="134"/>
      </rPr>
      <t>类</t>
    </r>
    <r>
      <rPr>
        <strike/>
        <sz val="10"/>
        <color rgb="FFFF0000"/>
        <rFont val="华文细黑"/>
        <family val="3"/>
        <charset val="134"/>
      </rPr>
      <t>型</t>
    </r>
    <r>
      <rPr>
        <sz val="10"/>
        <rFont val="华文细黑"/>
        <family val="3"/>
        <charset val="134"/>
      </rPr>
      <t>累加扣分值，同类型问题只出现1个扣0.1分，出现2+个扣</t>
    </r>
    <r>
      <rPr>
        <strike/>
        <sz val="10"/>
        <color rgb="FFFF0000"/>
        <rFont val="华文细黑"/>
        <family val="3"/>
        <charset val="134"/>
      </rPr>
      <t>0.15</t>
    </r>
    <r>
      <rPr>
        <sz val="10"/>
        <color rgb="FF00B0F0"/>
        <rFont val="华文细黑"/>
        <family val="3"/>
        <charset val="134"/>
      </rPr>
      <t>0.2</t>
    </r>
    <r>
      <rPr>
        <sz val="10"/>
        <rFont val="华文细黑"/>
        <family val="3"/>
        <charset val="134"/>
      </rPr>
      <t>分，</t>
    </r>
    <r>
      <rPr>
        <sz val="10"/>
        <color rgb="FF00B0F0"/>
        <rFont val="华文细黑"/>
        <family val="3"/>
        <charset val="134"/>
      </rPr>
      <t>对于“不正确输入校验”大类问题，扣分值加倍，</t>
    </r>
    <r>
      <rPr>
        <sz val="10"/>
        <rFont val="华文细黑"/>
        <family val="3"/>
        <charset val="134"/>
      </rPr>
      <t>总扣分值不超过</t>
    </r>
    <r>
      <rPr>
        <strike/>
        <sz val="10"/>
        <color rgb="FFFF0000"/>
        <rFont val="华文细黑"/>
        <family val="3"/>
        <charset val="134"/>
      </rPr>
      <t>0.8</t>
    </r>
    <r>
      <rPr>
        <sz val="10"/>
        <color rgb="FF00B0F0"/>
        <rFont val="华文细黑"/>
        <family val="3"/>
        <charset val="134"/>
      </rPr>
      <t>1.0</t>
    </r>
    <r>
      <rPr>
        <sz val="10"/>
        <rFont val="华文细黑"/>
        <family val="3"/>
        <charset val="134"/>
      </rPr>
      <t xml:space="preserve">分）
</t>
    </r>
    <r>
      <rPr>
        <strike/>
        <sz val="10"/>
        <color rgb="FFFF0000"/>
        <rFont val="华文细黑"/>
        <family val="3"/>
        <charset val="134"/>
      </rPr>
      <t>6、安全检视问题描述过于简单扣0.2分</t>
    </r>
    <phoneticPr fontId="1" type="noConversion"/>
  </si>
  <si>
    <r>
      <t>1、只有部分新代码使用安全函数扣</t>
    </r>
    <r>
      <rPr>
        <strike/>
        <sz val="10"/>
        <color rgb="FFFF0000"/>
        <rFont val="华文细黑"/>
        <family val="3"/>
        <charset val="134"/>
      </rPr>
      <t>0.2</t>
    </r>
    <r>
      <rPr>
        <sz val="10"/>
        <color rgb="FF00B0F0"/>
        <rFont val="华文细黑"/>
        <family val="3"/>
        <charset val="134"/>
      </rPr>
      <t>0.3</t>
    </r>
    <r>
      <rPr>
        <sz val="10"/>
        <rFont val="华文细黑"/>
        <family val="3"/>
        <charset val="134"/>
      </rPr>
      <t>分；新代码没有使用安全函数扣</t>
    </r>
    <r>
      <rPr>
        <strike/>
        <sz val="10"/>
        <color rgb="FFFF0000"/>
        <rFont val="华文细黑"/>
        <family val="3"/>
        <charset val="134"/>
      </rPr>
      <t>0.5</t>
    </r>
    <r>
      <rPr>
        <sz val="10"/>
        <color rgb="FF00B0F0"/>
        <rFont val="华文细黑"/>
        <family val="3"/>
        <charset val="134"/>
      </rPr>
      <t>0.6</t>
    </r>
    <r>
      <rPr>
        <sz val="10"/>
        <rFont val="华文细黑"/>
        <family val="3"/>
        <charset val="134"/>
      </rPr>
      <t>分
2、只对部分高风险模块进行了整改扣0.3分；没有进行高风险模块代码整改扣</t>
    </r>
    <r>
      <rPr>
        <strike/>
        <sz val="10"/>
        <color rgb="FFFF0000"/>
        <rFont val="华文细黑"/>
        <family val="3"/>
        <charset val="134"/>
      </rPr>
      <t>0.5</t>
    </r>
    <r>
      <rPr>
        <sz val="10"/>
        <color rgb="FF00B0F0"/>
        <rFont val="华文细黑"/>
        <family val="3"/>
        <charset val="134"/>
      </rPr>
      <t>0.6</t>
    </r>
    <r>
      <rPr>
        <sz val="10"/>
        <rFont val="华文细黑"/>
        <family val="3"/>
        <charset val="134"/>
      </rPr>
      <t xml:space="preserve">分
</t>
    </r>
    <r>
      <rPr>
        <strike/>
        <sz val="10"/>
        <color rgb="FFFF0000"/>
        <rFont val="华文细黑"/>
        <family val="3"/>
        <charset val="134"/>
      </rPr>
      <t>（备注：若不涉及危险函数，则代码静态安全扫描和代码安全检视活动权重各增加15%）</t>
    </r>
    <r>
      <rPr>
        <sz val="10"/>
        <rFont val="华文细黑"/>
        <family val="3"/>
        <charset val="134"/>
      </rPr>
      <t xml:space="preserve">
3、新代码和高风险模块老代码安全函数使用正确的不加分；有部分使用不正确但没有引入安全问题的扣0.1~</t>
    </r>
    <r>
      <rPr>
        <strike/>
        <sz val="10"/>
        <color rgb="FFFF0000"/>
        <rFont val="华文细黑"/>
        <family val="3"/>
        <charset val="134"/>
      </rPr>
      <t>0.5</t>
    </r>
    <r>
      <rPr>
        <sz val="10"/>
        <color rgb="FF00B0F0"/>
        <rFont val="华文细黑"/>
        <family val="3"/>
        <charset val="134"/>
      </rPr>
      <t>0.6</t>
    </r>
    <r>
      <rPr>
        <sz val="10"/>
        <rFont val="华文细黑"/>
        <family val="3"/>
        <charset val="134"/>
      </rPr>
      <t>分；有部分使用不正确且引入安全问题的扣0.2~1.0分；（参考安全函数错误用法，按问题类型累加扣分值，同类型问题只出现1个扣0.1分，出现2+个扣</t>
    </r>
    <r>
      <rPr>
        <strike/>
        <sz val="10"/>
        <color rgb="FFFF0000"/>
        <rFont val="华文细黑"/>
        <family val="3"/>
        <charset val="134"/>
      </rPr>
      <t>0.15</t>
    </r>
    <r>
      <rPr>
        <sz val="10"/>
        <color rgb="FF00B0F0"/>
        <rFont val="华文细黑"/>
        <family val="3"/>
        <charset val="134"/>
      </rPr>
      <t>0.2</t>
    </r>
    <r>
      <rPr>
        <sz val="10"/>
        <rFont val="华文细黑"/>
        <family val="3"/>
        <charset val="134"/>
      </rPr>
      <t>分，引入安全问题加扣0.1分，若所有问题均没有引入安全风险，则总扣分值不超过</t>
    </r>
    <r>
      <rPr>
        <strike/>
        <sz val="10"/>
        <color rgb="FFFF0000"/>
        <rFont val="华文细黑"/>
        <family val="3"/>
        <charset val="134"/>
      </rPr>
      <t>0.5</t>
    </r>
    <r>
      <rPr>
        <sz val="10"/>
        <color rgb="FF00B0F0"/>
        <rFont val="华文细黑"/>
        <family val="3"/>
        <charset val="134"/>
      </rPr>
      <t>0.6</t>
    </r>
    <r>
      <rPr>
        <sz val="10"/>
        <rFont val="华文细黑"/>
        <family val="3"/>
        <charset val="134"/>
      </rPr>
      <t>分，若有问题引入安全风险，则总扣分值不超过1.0分；</t>
    </r>
    <r>
      <rPr>
        <sz val="10"/>
        <color rgb="FF00B0F0"/>
        <rFont val="华文细黑"/>
        <family val="3"/>
        <charset val="134"/>
      </rPr>
      <t xml:space="preserve">
4、通过宏定义减化封装安全函数参数，省略缓冲区长度参数，全局替换危险函数达到形式上替换目的，可视作未使用安全函数处理，情节严重的，扣2分</t>
    </r>
    <phoneticPr fontId="1" type="noConversion"/>
  </si>
  <si>
    <t>有总结安全编码案例，并被作为公司级案例进行宣传推广的，一个案例加0.02分，总加分不超过0.1分</t>
    <phoneticPr fontId="1" type="noConversion"/>
  </si>
  <si>
    <t>所有可能的代码安全问题都被发现加0.3分（从严，要求不能出现任何规范性问题，含老代码非高风险模块）</t>
    <phoneticPr fontId="1" type="noConversion"/>
  </si>
  <si>
    <t>除新代码和高风险模块老代码外，其他代码有部分使用安全函数且使用正确的加0.2分；所有代码都使用安全函数且使用正确的加0.3分（从严，要求不能出现任何不规范用法）</t>
    <phoneticPr fontId="1" type="noConversion"/>
  </si>
  <si>
    <r>
      <t>3、</t>
    </r>
    <r>
      <rPr>
        <sz val="11"/>
        <color rgb="FFFF0000"/>
        <rFont val="华文细黑"/>
        <family val="3"/>
        <charset val="134"/>
      </rPr>
      <t>检查是否在当前版本使用公司推荐的安全组件</t>
    </r>
    <r>
      <rPr>
        <sz val="11"/>
        <rFont val="华文细黑"/>
        <family val="3"/>
        <charset val="134"/>
      </rPr>
      <t>（包括但不限：密钥管理CBB和web安全框架），</t>
    </r>
    <r>
      <rPr>
        <sz val="11"/>
        <color rgb="FFFF0000"/>
        <rFont val="华文细黑"/>
        <family val="3"/>
        <charset val="134"/>
      </rPr>
      <t>是否有输出安全组件</t>
    </r>
    <r>
      <rPr>
        <sz val="11"/>
        <rFont val="华文细黑"/>
        <family val="3"/>
        <charset val="134"/>
      </rPr>
      <t>，通过安全组件C-TMG评审，该组件达到优选级别</t>
    </r>
    <r>
      <rPr>
        <strike/>
        <sz val="11"/>
        <rFont val="华文细黑"/>
        <family val="3"/>
        <charset val="134"/>
      </rPr>
      <t>，纳入安全组件库，并承担Owner职责支撑所需的产品使用</t>
    </r>
    <r>
      <rPr>
        <sz val="11"/>
        <rFont val="华文细黑"/>
        <family val="3"/>
        <charset val="134"/>
      </rPr>
      <t>；</t>
    </r>
    <phoneticPr fontId="1" type="noConversion"/>
  </si>
  <si>
    <t>所有告警都分析正确的加0.3分（从严，要求必须清理、具体分析、建议清理类均分析正确，分析正确的含义是对于正确提示的告警，无论是否对当前逻辑造成实际影响，均通过修改代码或编程写法来规避消除）</t>
    <phoneticPr fontId="1" type="noConversion"/>
  </si>
  <si>
    <t>使用公司推荐的密钥管理的优秀实践加0.05分/个，如果自研组件经过C-TMG评审通过，达到优秀级别0.1分/个，一般的0.05分/个，本项累计加分不超过0.1分</t>
    <phoneticPr fontId="1" type="noConversion"/>
  </si>
  <si>
    <t>TOPN问题和误报总结、改进建议、团队宣传赋能材料</t>
    <phoneticPr fontId="1" type="noConversion"/>
  </si>
  <si>
    <t>可选</t>
    <phoneticPr fontId="1" type="noConversion"/>
  </si>
  <si>
    <t>请填充对应文档位置</t>
    <phoneticPr fontId="1" type="noConversion"/>
  </si>
  <si>
    <t>加分项</t>
    <phoneticPr fontId="1" type="noConversion"/>
  </si>
  <si>
    <t>编码种子/MDE/安全SE对团队成员进行的告警清理赋能培训材料</t>
    <phoneticPr fontId="1" type="noConversion"/>
  </si>
  <si>
    <t>请填充培训材料、培训会议邮件、会议记要等文档位置(邮件和纪要内容可截图保存在文档）</t>
    <phoneticPr fontId="1" type="noConversion"/>
  </si>
  <si>
    <t>TOPN问题总结、改进建议、团队宣传赋能材料</t>
    <phoneticPr fontId="1" type="noConversion"/>
  </si>
  <si>
    <t>编码种子/MDE/安全SE对团队成员进行的代码安全检视赋能培训材料</t>
    <phoneticPr fontId="1" type="noConversion"/>
  </si>
  <si>
    <t>3、检查是否所有告警都分析正确</t>
    <phoneticPr fontId="1" type="noConversion"/>
  </si>
  <si>
    <t>4、检查是否所有可能的代码安全问题都被发现</t>
    <phoneticPr fontId="1" type="noConversion"/>
  </si>
  <si>
    <t>序号</t>
    <phoneticPr fontId="1" type="noConversion"/>
  </si>
  <si>
    <t>评估类型</t>
    <phoneticPr fontId="1" type="noConversion"/>
  </si>
  <si>
    <t>评估对象</t>
    <phoneticPr fontId="1" type="noConversion"/>
  </si>
  <si>
    <t>评估维度</t>
    <phoneticPr fontId="1" type="noConversion"/>
  </si>
  <si>
    <t>检查方法（可以根据以下方法（包括但不限于））</t>
    <phoneticPr fontId="1" type="noConversion"/>
  </si>
  <si>
    <t>评分细则</t>
    <phoneticPr fontId="1" type="noConversion"/>
  </si>
  <si>
    <t>检查发现</t>
    <phoneticPr fontId="1" type="noConversion"/>
  </si>
  <si>
    <t>得分</t>
    <phoneticPr fontId="1" type="noConversion"/>
  </si>
  <si>
    <t>交付件质量
（3.2分）</t>
    <phoneticPr fontId="1" type="noConversion"/>
  </si>
  <si>
    <t>安全测试策略</t>
    <phoneticPr fontId="1" type="noConversion"/>
  </si>
  <si>
    <t>安全测试策略完备性</t>
    <phoneticPr fontId="1" type="noConversion"/>
  </si>
  <si>
    <t>检查安全测试策略（安全测试策略文档，或总体测试策略文档中的安全测试策略内容），能否指导后续测试方案设计和测试执行活动的开展：
1、规划（SDV/SIT/SVT/迭代等）阶段开展的具体安全测试活动，明确各阶段测试范围、测试重点及出入口准则。
2、所有涉及的安全测试工具（含公司/产品线要求的工具）有进行资源规划，并明确工具使用配置/规则或策略。
3、手工测试和自动化测试的范围有进行分析，并明确两者的分工策略。
4、对产品历史版本的安全问题分析，并依据分析结论给出测试策略。
5、对涉及的继承特性/依赖平台的测试范围分析，并依据分析结论给出测试策略。
6、对SCC安全用例基线和产品线安全基线用例的继承/落地有明确的策略。
7、对所有业务重点特性有明确的安全测试设计策略。
8、参考威胁建模的结果来制定测试策略。
9、所有安全需求和要求（安全红线/安全基线/安全设计/隐私保护/安全准入/客户需求/开源及第三方等）有明确对应的测试策略。
1、公司优选工具：端口扫描-Nmap、系统漏洞扫描-Nessus、DB漏洞扫描-NGS、Web漏洞扫描-AppScan、安全配置检查-secureCAT，fuzz测试-codenomicon/peach，Web安全测试Burpsuite等），配置和规则遵循相应的要求，如某些大T要求Nmap使用特定的扫描规则或Nessus扫描策略
2、Fuzz测试的策略可在总体安全测试策略中制定，也可以制定独立文档。</t>
    <phoneticPr fontId="1" type="noConversion"/>
  </si>
  <si>
    <t>基础分：3.2
按安全测试评审问题的风险等级进行扣分：致命问题：1分/个，严重问题：0.3/个，一般问题：0.1/个，提示问题暂不扣分
说明：
1、属于致命问题的情况：没有测试策略/测试方案/测试用例/测试报告交付件中的任意一个；或对上述任意一个交付件内容造假；或整体用例没有覆盖到90%以上的安全需求或要求；或用例没有开展落地SCC基线或产品线基线；或所有用例没有执行结果或对结果造假；或Fuzz测试没有覆盖到中高风险50%的测试对象；或Fuzz测试存在高风险的对象没有覆盖；或没有进行漏洞扫描等；或对于工具发现的致命问题没有分析结论；其它不满足打分项，且对产品的安全性会产生致命风险等内容
2、属于严重问题的情况：测试策略里没有规划测试活动和出入口标准；或没有使用TMBT方法或使用TMBT方法只分析出60%的测试点；用例落地SCC基线或产品线基线率低于50%；特性安全用例缺失10%及以上；用例执行率在70%及以下或测试用例执行结果不全的；或Fuzz测试只覆盖了60%的中高风险的对象；或适合产品的优选工具只使用了50%及以下的数目；测试执行没有遵照策略和方案来进行；测试报告中对Fuzz测试/动态扫描等没有测试结果和结论；对于工具发现的严重问题没有分析或有一半以上的中风险问题没有进行分析；其它不满足打分项，且对产品的安全性会产生严重风险等内容
3、属于一般问题的情况：使用TMBT方法有5%的测试点分析遗漏；特性安全用例缺失1%以内；或Fuzz测试对象对低风险的没有覆盖全面；对于工具发现的一般风险问题有1/3没有分析的；其它不满足打分项，且对产品的安全性产生一般风险等内容
4、属于提示问题的情况：不满足打分项的内容，但不对产品质量造成安全性影响的内容</t>
    <phoneticPr fontId="1" type="noConversion"/>
  </si>
  <si>
    <t>安全测试方案</t>
    <phoneticPr fontId="1" type="noConversion"/>
  </si>
  <si>
    <t>安全测试方案完备性</t>
    <phoneticPr fontId="1" type="noConversion"/>
  </si>
  <si>
    <t>遵照安全测试策略，检查安全测试方案内容的完备性，能否有效指导安全测试用例设计：
1、所有安全测试重点经过详细分析无遗漏，测试内容和测试方法明确，内容详实。
2、Fuzz测试对象（协议/API/文件解析/驱动等）全面分析无遗漏，测试内容和Fuzz方法明确。
3、安全自动化测试分析明确，内容详实。
4、测试组网和测试环境分析明确，内容详实。
5、所有涉及的继承特性安全问题经过分析无遗漏，测试内容和测试方法明确。
6、使用基于威胁建模的测试设计方法（TMBT）来进行测试设计，测试内容分析全面无遗漏，测试方法明确，内容详实。
7、所有安全需求和要求（安全红线/安全基线/安全设计/隐私保护/安全准入/客户需求/开源及第三方等）的测试内容经过全面分析无遗漏，测试方法明确内容详实。
说明：
1、测试内容包含测试对象、测试点，测试方法说明包含对测试工具的说明。
2、Fuzz测试对象检查接口清单（协议/API/文件解析/驱动）、端口矩阵。</t>
    <phoneticPr fontId="1" type="noConversion"/>
  </si>
  <si>
    <t>安全测试用例</t>
    <phoneticPr fontId="1" type="noConversion"/>
  </si>
  <si>
    <t>安全测试用例全面性</t>
    <phoneticPr fontId="1" type="noConversion"/>
  </si>
  <si>
    <t>遵照安全测试策略和安全测试方案，检查安全测试用例全面性：
1、用例内容描述完整、具体、清晰、可执行，持续刷新，并有相关的内部评审记录
2、用例覆盖安全设计阶段威胁建模识别出的所有威胁和落地的所有消减措施。
3、对SCC安全用例基线和产品线安全用例基线中适合产品的用例进行适配并100%落地。
4、用例覆盖产品内部安全测试和ICSL/CSEC测试中发现的安全问题。
5、用例覆盖最近历史版本/网上暴露的与产品相关的安全问题。
6、用例覆盖所有安全需求和要求（安全红线/安全基线/安全设计/隐私保护/安全准入/客户需求/开源及第三方等）。</t>
    <phoneticPr fontId="22" type="noConversion"/>
  </si>
  <si>
    <t>安全测试报告</t>
    <phoneticPr fontId="1" type="noConversion"/>
  </si>
  <si>
    <t>安全测试报告完整性</t>
    <phoneticPr fontId="1" type="noConversion"/>
  </si>
  <si>
    <r>
      <rPr>
        <sz val="9"/>
        <color theme="1"/>
        <rFont val="微软雅黑"/>
        <family val="2"/>
        <charset val="134"/>
      </rPr>
      <t>遵照安全测试策略、安全测试方案和安全测试用例，检查测试报告的完整性：
1、所有安全测试用例100%执行并且有明确测试结果。
2</t>
    </r>
    <r>
      <rPr>
        <sz val="9"/>
        <rFont val="微软雅黑"/>
        <family val="2"/>
        <charset val="134"/>
      </rPr>
      <t>、动态扫描有明确的测试结果和结论</t>
    </r>
    <r>
      <rPr>
        <sz val="9"/>
        <color theme="1"/>
        <rFont val="微软雅黑"/>
        <family val="2"/>
        <charset val="134"/>
      </rPr>
      <t>，非简单汇总、堆叠，无遗漏。
3、所有Fuzz测试对象都有明确的测试结果和结论。
4、对系统的安全测试有总体评估结论。
5、对发现的问题有记录、分析和汇总，遗留问题有明确的解决方案和计划。
6、报告中的（高中低）安全问题/漏洞/风险都进行了逐一确认。
7、对测试结果存在误报、测试工具存在误报，有总体的结论和分析。
8、所有安全需求和要求（安全红线/安全基线/安全设计/隐私保护/安全准入/客户需求/开源及第三方）都有测试结论。</t>
    </r>
    <r>
      <rPr>
        <sz val="9"/>
        <rFont val="微软雅黑"/>
        <family val="2"/>
        <charset val="134"/>
      </rPr>
      <t xml:space="preserve">
9、对整个系统的安全架构提出了有价值的改进建议。</t>
    </r>
    <phoneticPr fontId="22" type="noConversion"/>
  </si>
  <si>
    <t>Fuzz测试</t>
    <phoneticPr fontId="1" type="noConversion"/>
  </si>
  <si>
    <t>fuzz测试覆盖范围及深度</t>
    <phoneticPr fontId="1" type="noConversion"/>
  </si>
  <si>
    <r>
      <t>结合测试策略、测试方案、测试用例、测试报告和访谈，检查Fuzz测试的</t>
    </r>
    <r>
      <rPr>
        <sz val="9"/>
        <color theme="1"/>
        <rFont val="微软雅黑"/>
        <family val="2"/>
        <charset val="134"/>
      </rPr>
      <t>覆盖范围和深度：</t>
    </r>
    <r>
      <rPr>
        <sz val="9"/>
        <rFont val="微软雅黑"/>
        <family val="2"/>
        <charset val="134"/>
      </rPr>
      <t xml:space="preserve">
1、是否开展了Fuzz测试活动，如针对协议/API/驱动/文件解析的Fuzz测试。
2、是否遵照测试策略和方案开展Fuzz测试活动。
3、是否正确使用了公司优选的Fuzz测试工具，如Codenomicon、Peach。
4、是否完整执行了相应的Fuzz测试套和测试用例，并有测试结果。
5、是否参照SCC制定的Fuzz测试指南开展Fuzz测试。
6、是否在优选工具不满足情况下，进行Fuzz工具扩展开发或补充其它Fuzz测试工具，以达到测试覆盖范围要求。
7、是否对业务相关的所有标准协议（如HTTP）开展Fuzz测试，并覆盖产品所有业务场景。
8、是否对业务相关的所有私有协议（如MML）开展Fuzz测试，并覆盖产品所有业务场景。
9、是否对业务重点模块/威胁建模识别出的高风险组件和高风险接口开展了重点Fuzz测试</t>
    </r>
    <r>
      <rPr>
        <sz val="9"/>
        <color rgb="FFC00000"/>
        <rFont val="微软雅黑"/>
        <family val="2"/>
        <charset val="134"/>
      </rPr>
      <t>。</t>
    </r>
    <r>
      <rPr>
        <sz val="9"/>
        <rFont val="微软雅黑"/>
        <family val="2"/>
        <charset val="134"/>
      </rPr>
      <t xml:space="preserve">
10、是否对发现的安全问题进行分析，若是威胁建模/编码引入的问题，推动威胁建模、编码规范等环节进行闭环改进。
11、是否对业务相关协议的下层高风险协议按协议栈层级（如HTTP下层TCP，TCP下层IP）开展Fuzz测试，并覆盖完整。
12、是否覆盖系统所有对外接口（协议/API/文件/驱动等）。
说明：
1、除检查测试方案和测试报告外，需要检查接口清单（协议/API/文件/驱动）、端口矩阵、工具。
2、Peach工具检查SCC推荐的最少迭代数量的测试用例执行情况。</t>
    </r>
    <phoneticPr fontId="22" type="noConversion"/>
  </si>
  <si>
    <t>动态分析</t>
    <phoneticPr fontId="1" type="noConversion"/>
  </si>
  <si>
    <t>动态分析深度及全面性</t>
    <phoneticPr fontId="1" type="noConversion"/>
  </si>
  <si>
    <r>
      <t xml:space="preserve">结合测试策略、测试方案、测试用例、测试报告和访谈，检查动态分析活动的深度和全面性：
1、是否遵照测试策略和方案，使用要求的工具对系统（OS/DB/Web/APP等）的端口/漏洞/配置等进行了自动化扫描。
2、是否完整执行了系统（含OS/DB/Web/APP）相应的扫描测试用例，并有测试结果。
</t>
    </r>
    <r>
      <rPr>
        <sz val="9"/>
        <color rgb="FFFF0000"/>
        <rFont val="微软雅黑"/>
        <family val="2"/>
        <charset val="134"/>
      </rPr>
      <t>3、是否工具使用了最新商用和自研规则（含安全重复问题清零规则和公司规范检查规则）进行扫描。</t>
    </r>
    <r>
      <rPr>
        <sz val="9"/>
        <rFont val="微软雅黑"/>
        <family val="2"/>
        <charset val="134"/>
      </rPr>
      <t xml:space="preserve">
4、是否根据业务情况来自定义扫描配置和策略/使用多个扫描工具，扩大扫描覆盖范围和提高扫描效率。
5、是否对所有可能的老代码/开源及第三方组件进行了自动化扫描。
6、是否对威胁建模识别出的所有风险的地方进行了自动化扫描。
7、是否持续开展扫描（SDV/SIT/SVT或迭代阶段有且多次），并对扫描的结果进行归类，分析误报区分真正问题。
8、是否对发现的安全问题进行分析，若是威胁建模/编码引入的问题，推动威胁建模、编码规范等环节进行闭环改进。</t>
    </r>
    <phoneticPr fontId="22" type="noConversion"/>
  </si>
  <si>
    <t>产品优秀实践
（0.8分）</t>
    <phoneticPr fontId="1" type="noConversion"/>
  </si>
  <si>
    <t>产品举证材料</t>
    <phoneticPr fontId="1" type="noConversion"/>
  </si>
  <si>
    <t>测试设计</t>
    <phoneticPr fontId="1" type="noConversion"/>
  </si>
  <si>
    <t>最高0.05分</t>
    <phoneticPr fontId="1" type="noConversion"/>
  </si>
  <si>
    <t>2、安全测试设计实践（设计方法/测试方案/测试用例/测试设计工具等)，在产品当前版本应用并取得优秀成果，对公司整体安全测试设计能力提升具有共享价值</t>
    <phoneticPr fontId="1" type="noConversion"/>
  </si>
  <si>
    <t>优秀实践在BU内评审通过有正式结论加0.05分，在公司安全测试专家组评审通过加0.1分</t>
    <phoneticPr fontId="1" type="noConversion"/>
  </si>
  <si>
    <t>3、主动参与公司用例基线库的共建共享，并对基线用例的内容/种类/数量上作出实出贡献</t>
    <phoneticPr fontId="1" type="noConversion"/>
  </si>
  <si>
    <t>1、Fuzz测试实践（平台/工具/模型/方法等)在产品当前版本应用并取得优秀成果，对公司整体Fuzz能力/测试效率提升具有共享价值</t>
    <phoneticPr fontId="1" type="noConversion"/>
  </si>
  <si>
    <t>优秀实践在BU内评审通过有正式结论加0.05分，在公司安全工具专家组评审通过加0.1分</t>
    <phoneticPr fontId="1" type="noConversion"/>
  </si>
  <si>
    <t>自动化</t>
    <phoneticPr fontId="1" type="noConversion"/>
  </si>
  <si>
    <t>1、自动化在当前版本中落地应用，全量用例自动化率达到80%，测试周期缩短60%，向研发6+1目标看齐</t>
    <phoneticPr fontId="1" type="noConversion"/>
  </si>
  <si>
    <t>2、自动化实践（平台/工具/插件/方案/方法等）在产品当前版本应用并取得优秀成果，对公司整体自动化能力/测试执行效率/结果分析效率提升具有共享价值</t>
    <phoneticPr fontId="1" type="noConversion"/>
  </si>
  <si>
    <t>3、主动参与公司自动化库的共建共享，对公司用例基线自动化过程中开发的工具/AW/脚本输入到公司自动化库</t>
    <phoneticPr fontId="1" type="noConversion"/>
  </si>
  <si>
    <t>测试方法与工具</t>
    <phoneticPr fontId="1" type="noConversion"/>
  </si>
  <si>
    <t>1、方法/技术在产品当前版本应用并取得优秀成果，对公司整体测试能力提升具有共享价值，方法不限于攻击树/业务逻辑/白盒/灰盒/源码安全/Web安全/硬件安全测试等方法</t>
    <phoneticPr fontId="1" type="noConversion"/>
  </si>
  <si>
    <t>2、自研工具或对商业工具开发插件/规则进行定制化，在提升问题发现能力/拦截已知问题取得实际效果</t>
    <phoneticPr fontId="1" type="noConversion"/>
  </si>
  <si>
    <t>最高0.1分</t>
    <phoneticPr fontId="1" type="noConversion"/>
  </si>
  <si>
    <t>业界优秀实践
（1.0分）</t>
    <phoneticPr fontId="1" type="noConversion"/>
  </si>
  <si>
    <t>覆盖分析</t>
    <phoneticPr fontId="1" type="noConversion"/>
  </si>
  <si>
    <t>1. 使用基于源代码/编译器/二进制等插桩技术生成特定版本开展安全测试覆盖分析，实现安全测试效率提升及代码覆盖率度量</t>
    <phoneticPr fontId="1" type="noConversion"/>
  </si>
  <si>
    <t>经集中评审，相关优秀实践在本产品开展加0.15，该优秀实践推广到BU广泛使用加0.2，推广到全公司范围并获得好评加0.25</t>
    <phoneticPr fontId="1" type="noConversion"/>
  </si>
  <si>
    <t>1. 采用 Address Sanitizer 编译器扩展技术生成特定版本开展fuzz测试，可有效提升fuzzing发现问题能力30%以上</t>
    <phoneticPr fontId="1" type="noConversion"/>
  </si>
  <si>
    <t>漏洞挖掘</t>
    <phoneticPr fontId="1" type="noConversion"/>
  </si>
  <si>
    <t>1. 使用大规模分布式集群技术开展7*24小时自动化漏洞挖掘</t>
    <phoneticPr fontId="1" type="noConversion"/>
  </si>
  <si>
    <t>渗透测试</t>
    <phoneticPr fontId="1" type="noConversion"/>
  </si>
  <si>
    <t>1、使用众测模式或者聘请外部/内部业界知名专家针对产品当前版本开展深入渗透测试活动</t>
    <phoneticPr fontId="1" type="noConversion"/>
  </si>
  <si>
    <t>安全性威胁分析及需求说明书</t>
    <phoneticPr fontId="1" type="noConversion"/>
  </si>
  <si>
    <t>4、是否依照《Linux安全应用指导 》要求，对系统进行安全设计、安全加固和安全实践；在《linux安全应用指导》的checklist中的通过比率达到50%以上。
备注：《Linux安全应用指导 》的链接地址：http://w3.huawei.com/ipd/tsl/#!tsl/standard/standard.html?standardId=27291</t>
    <phoneticPr fontId="1" type="noConversion"/>
  </si>
  <si>
    <t xml:space="preserve">linux安全应用指导-check list </t>
    <phoneticPr fontId="1" type="noConversion"/>
  </si>
  <si>
    <t>可选</t>
  </si>
  <si>
    <t>威胁库、消减库案例地址</t>
    <phoneticPr fontId="1" type="noConversion"/>
  </si>
  <si>
    <t>安全设计案例入库地址</t>
    <phoneticPr fontId="1" type="noConversion"/>
  </si>
  <si>
    <t>安全组件库入库地址</t>
    <phoneticPr fontId="1" type="noConversion"/>
  </si>
  <si>
    <t>请产品完成提供链接</t>
    <phoneticPr fontId="1" type="noConversion"/>
  </si>
  <si>
    <t>请产品自行提供案例链接</t>
    <phoneticPr fontId="1" type="noConversion"/>
  </si>
  <si>
    <t>安全性设计说明书模板</t>
    <phoneticPr fontId="22" type="noConversion"/>
  </si>
  <si>
    <t>编码种子/MDE/安全SE对团队成员进行的安全函数用法赋能培训材料</t>
    <phoneticPr fontId="1" type="noConversion"/>
  </si>
  <si>
    <t>安全编译选项</t>
    <phoneticPr fontId="1" type="noConversion"/>
  </si>
  <si>
    <t>安全编译选项实施指导规范checklist</t>
    <phoneticPr fontId="1" type="noConversion"/>
  </si>
  <si>
    <t>请产品完成自检</t>
    <phoneticPr fontId="1" type="noConversion"/>
  </si>
  <si>
    <t>请填充CodeCC/CodeDex缺陷库地址</t>
    <phoneticPr fontId="1" type="noConversion"/>
  </si>
  <si>
    <r>
      <t xml:space="preserve">1、如果新增人员无权限查看之前的扫描记录，请产品提供一个已有查看权限的公共账号
</t>
    </r>
    <r>
      <rPr>
        <sz val="12"/>
        <color rgb="FFFF0000"/>
        <rFont val="宋体"/>
        <family val="3"/>
        <charset val="134"/>
        <scheme val="minor"/>
      </rPr>
      <t>2、注意：CodeCC/CodeDex缺陷库地址不是指CI地址，通常，在CI中集成CodeCC后，完成一次扫描过程，点击"ignore defects"即可链接到CodeCC缺陷库，登录CodeCC缺陷库后可查看每一条告警的详细信息，开通权限的方法一般是将待开放权限的账号加入"mailto"名单并执行一次扫描过程，</t>
    </r>
    <r>
      <rPr>
        <b/>
        <sz val="12"/>
        <color rgb="FFFF0000"/>
        <rFont val="宋体"/>
        <family val="3"/>
        <charset val="134"/>
        <scheme val="minor"/>
      </rPr>
      <t>请咨询产品相关配置管理人员</t>
    </r>
    <r>
      <rPr>
        <sz val="12"/>
        <color rgb="FFFF0000"/>
        <rFont val="宋体"/>
        <family val="3"/>
        <charset val="134"/>
        <scheme val="minor"/>
      </rPr>
      <t>，由于需执行一次完整扫描后才能获得权限，部分产品代码量较大，且高峰阶段可能排队时间较长，请优先处理</t>
    </r>
    <phoneticPr fontId="1" type="noConversion"/>
  </si>
  <si>
    <t>Linux安全应用优秀实践自检材料(优秀实践)</t>
    <phoneticPr fontId="1" type="noConversion"/>
  </si>
  <si>
    <t>若通过预评审的，可提供评审记录(优秀实践)</t>
    <phoneticPr fontId="1" type="noConversion"/>
  </si>
  <si>
    <t>优秀实践</t>
    <phoneticPr fontId="1" type="noConversion"/>
  </si>
  <si>
    <t>必选</t>
    <phoneticPr fontId="1" type="noConversion"/>
  </si>
  <si>
    <t>不满足项提供正式评审结论</t>
    <phoneticPr fontId="1" type="noConversion"/>
  </si>
  <si>
    <t>1、产品当前版本是否使用了TMBT工具和安全用例基线库开展安全测试设计，并提升了安全测试设计质量</t>
    <phoneticPr fontId="1" type="noConversion"/>
  </si>
  <si>
    <r>
      <t>检查威胁建模分析是否完整、正确，请在评估发现中记录问题：
1、检查特性是否完整，所有特性必须进行威胁建模分析
——可以根据产品的需求列表核对新特性是否都进行了威胁建模分析
——可以根据主打胶片判断主要特性是否进行了威胁建模分析
2、检查消减措施是否正确，建议的消减措施是否都有版本落地计划，并落入到需求列表中，实施细节是否有分析评估；已有消减措施是否有效，无效的是否提出新的消减措施
——高风险必须在本版本落地，特殊情况需要到TMG备案
3、检查风险分析是否正确，</t>
    </r>
    <r>
      <rPr>
        <sz val="11"/>
        <color rgb="FFFF0000"/>
        <rFont val="华文细黑"/>
        <family val="3"/>
        <charset val="134"/>
      </rPr>
      <t>有无攻击路径分析</t>
    </r>
    <r>
      <rPr>
        <sz val="11"/>
        <rFont val="华文细黑"/>
        <family val="3"/>
        <charset val="134"/>
      </rPr>
      <t xml:space="preserve">，是否存在遗留风险，风险定级是否正确
</t>
    </r>
    <r>
      <rPr>
        <sz val="11"/>
        <color rgb="FFFF0000"/>
        <rFont val="华文细黑"/>
        <family val="3"/>
        <charset val="134"/>
      </rPr>
      <t>4、是否继承了上个版本的威胁分析情况
——核对上个版本需求列表，遗留在后续版本落地的，需要在本版本进行分析</t>
    </r>
    <phoneticPr fontId="1" type="noConversion"/>
  </si>
  <si>
    <t>2、Fuzz问题根因分析反推代码安全质量的改进，并开发或增强工具</t>
    <phoneticPr fontId="1" type="noConversion"/>
  </si>
  <si>
    <t>除必须清理和具体分析类告警，分析和处理了建议清理类告警的，加0.1分</t>
    <phoneticPr fontId="1" type="noConversion"/>
  </si>
  <si>
    <r>
      <t xml:space="preserve">按评审问题的风险等级进行扣分：致命问题：1分/个，严重问题：0.3/个，一般问题：0.1/个，提示问题0.01/个
</t>
    </r>
    <r>
      <rPr>
        <sz val="14"/>
        <rFont val="华文细黑"/>
        <family val="3"/>
        <charset val="134"/>
      </rPr>
      <t>说明：
-设计分析活动是：在产品特性设计过程中，参照公司相关公司/产品线安全设计基线和规范进行分析和设计，输出相应分析和设计文档；（注：公司安全设计基线即为公司网络安全红线）
-设计检视活动是：在设计阶段结束前，使用公司统一的安全及隐私设计检视checklist开展安全及隐私设计检视活动。规范遵从度是根据使用公司安全及隐私设计检视checklist自检完成后，当前版本整改后的遵从度</t>
    </r>
    <phoneticPr fontId="1" type="noConversion"/>
  </si>
  <si>
    <t>2、检查有无对所有扫描告警按照告警清理要求进行分析和处理？对于问题和误报是否有MDE/安全SE进行确认审核？（检查告警分析和处理记录）</t>
    <phoneticPr fontId="1" type="noConversion"/>
  </si>
</sst>
</file>

<file path=xl/styles.xml><?xml version="1.0" encoding="utf-8"?>
<styleSheet xmlns="http://schemas.openxmlformats.org/spreadsheetml/2006/main">
  <numFmts count="2">
    <numFmt numFmtId="176" formatCode="0.0_);[Red]\(0.0\)"/>
    <numFmt numFmtId="177" formatCode="0.00_ "/>
  </numFmts>
  <fonts count="90">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2"/>
      <name val="宋体"/>
      <family val="3"/>
      <charset val="134"/>
    </font>
    <font>
      <sz val="12"/>
      <color theme="0" tint="-0.249977111117893"/>
      <name val="宋体"/>
      <family val="3"/>
      <charset val="134"/>
    </font>
    <font>
      <sz val="12"/>
      <name val="宋体"/>
      <family val="3"/>
      <charset val="134"/>
    </font>
    <font>
      <sz val="12"/>
      <name val="Arial"/>
      <family val="2"/>
    </font>
    <font>
      <sz val="10"/>
      <name val="华文细黑"/>
      <family val="3"/>
      <charset val="134"/>
    </font>
    <font>
      <sz val="11"/>
      <name val="华文细黑"/>
      <family val="3"/>
      <charset val="134"/>
    </font>
    <font>
      <sz val="11"/>
      <color rgb="FF0000FF"/>
      <name val="华文细黑"/>
      <family val="3"/>
      <charset val="134"/>
    </font>
    <font>
      <b/>
      <sz val="10"/>
      <name val="华文细黑"/>
      <family val="3"/>
      <charset val="134"/>
    </font>
    <font>
      <sz val="10"/>
      <color theme="1"/>
      <name val="黑体"/>
      <family val="3"/>
      <charset val="134"/>
    </font>
    <font>
      <sz val="10"/>
      <name val="黑体"/>
      <family val="3"/>
      <charset val="134"/>
    </font>
    <font>
      <sz val="12"/>
      <name val="黑体"/>
      <family val="3"/>
      <charset val="134"/>
    </font>
    <font>
      <sz val="12"/>
      <name val="宋体"/>
      <family val="3"/>
      <charset val="134"/>
    </font>
    <font>
      <sz val="10"/>
      <color rgb="FF7030A0"/>
      <name val="华文细黑"/>
      <family val="3"/>
      <charset val="134"/>
    </font>
    <font>
      <sz val="11"/>
      <name val="宋体"/>
      <family val="3"/>
      <charset val="134"/>
    </font>
    <font>
      <b/>
      <sz val="12"/>
      <name val="宋体"/>
      <family val="3"/>
      <charset val="134"/>
    </font>
    <font>
      <b/>
      <sz val="10"/>
      <name val="黑体"/>
      <family val="3"/>
      <charset val="134"/>
    </font>
    <font>
      <sz val="8"/>
      <name val="微软雅黑"/>
      <family val="2"/>
      <charset val="134"/>
    </font>
    <font>
      <sz val="10"/>
      <name val="宋体"/>
      <family val="3"/>
      <charset val="134"/>
      <scheme val="minor"/>
    </font>
    <font>
      <sz val="9"/>
      <name val="宋体"/>
      <family val="3"/>
      <charset val="134"/>
    </font>
    <font>
      <sz val="11"/>
      <color theme="1"/>
      <name val="宋体"/>
      <family val="2"/>
      <charset val="134"/>
      <scheme val="minor"/>
    </font>
    <font>
      <sz val="12"/>
      <name val="宋体"/>
      <family val="3"/>
      <charset val="134"/>
    </font>
    <font>
      <b/>
      <sz val="11"/>
      <name val="宋体"/>
      <family val="3"/>
      <charset val="134"/>
      <scheme val="minor"/>
    </font>
    <font>
      <sz val="11"/>
      <name val="宋体"/>
      <family val="3"/>
      <charset val="134"/>
      <scheme val="minor"/>
    </font>
    <font>
      <b/>
      <sz val="12"/>
      <color theme="0"/>
      <name val="宋体"/>
      <family val="3"/>
      <charset val="134"/>
    </font>
    <font>
      <sz val="10"/>
      <color theme="1"/>
      <name val="宋体"/>
      <family val="3"/>
      <charset val="134"/>
      <scheme val="minor"/>
    </font>
    <font>
      <sz val="10"/>
      <name val="宋体"/>
      <family val="3"/>
      <charset val="134"/>
    </font>
    <font>
      <strike/>
      <sz val="10"/>
      <name val="宋体"/>
      <family val="3"/>
      <charset val="134"/>
      <scheme val="minor"/>
    </font>
    <font>
      <b/>
      <sz val="10"/>
      <name val="宋体"/>
      <family val="3"/>
      <charset val="134"/>
      <scheme val="minor"/>
    </font>
    <font>
      <b/>
      <sz val="11"/>
      <name val="宋体"/>
      <family val="3"/>
      <charset val="134"/>
    </font>
    <font>
      <sz val="11"/>
      <color theme="1"/>
      <name val="宋体"/>
      <family val="3"/>
      <charset val="134"/>
      <scheme val="minor"/>
    </font>
    <font>
      <b/>
      <sz val="11"/>
      <color theme="1"/>
      <name val="黑体"/>
      <family val="3"/>
      <charset val="134"/>
    </font>
    <font>
      <sz val="11"/>
      <color theme="1"/>
      <name val="黑体"/>
      <family val="3"/>
      <charset val="134"/>
    </font>
    <font>
      <u/>
      <sz val="11"/>
      <color theme="10"/>
      <name val="宋体"/>
      <family val="3"/>
      <charset val="134"/>
    </font>
    <font>
      <u/>
      <sz val="10"/>
      <name val="宋体"/>
      <family val="3"/>
      <charset val="134"/>
    </font>
    <font>
      <u/>
      <sz val="10"/>
      <name val="宋体"/>
      <family val="3"/>
      <charset val="134"/>
      <scheme val="minor"/>
    </font>
    <font>
      <sz val="12"/>
      <color theme="1"/>
      <name val="宋体"/>
      <family val="3"/>
      <charset val="134"/>
      <scheme val="minor"/>
    </font>
    <font>
      <sz val="12"/>
      <color rgb="FF0033CC"/>
      <name val="宋体"/>
      <family val="3"/>
      <charset val="134"/>
      <scheme val="minor"/>
    </font>
    <font>
      <i/>
      <sz val="12"/>
      <color rgb="FF0000FF"/>
      <name val="宋体"/>
      <family val="3"/>
      <charset val="134"/>
      <scheme val="minor"/>
    </font>
    <font>
      <sz val="12"/>
      <color rgb="FFFF0000"/>
      <name val="宋体"/>
      <family val="3"/>
      <charset val="134"/>
      <scheme val="minor"/>
    </font>
    <font>
      <b/>
      <sz val="12"/>
      <color rgb="FFFF0000"/>
      <name val="宋体"/>
      <family val="3"/>
      <charset val="134"/>
      <scheme val="minor"/>
    </font>
    <font>
      <sz val="12"/>
      <name val="宋体"/>
      <family val="3"/>
      <charset val="134"/>
      <scheme val="minor"/>
    </font>
    <font>
      <i/>
      <sz val="12"/>
      <color theme="1"/>
      <name val="宋体"/>
      <family val="3"/>
      <charset val="134"/>
      <scheme val="minor"/>
    </font>
    <font>
      <i/>
      <sz val="12"/>
      <color rgb="FF0033CC"/>
      <name val="宋体"/>
      <family val="3"/>
      <charset val="134"/>
      <scheme val="minor"/>
    </font>
    <font>
      <u/>
      <sz val="12"/>
      <name val="宋体"/>
      <family val="3"/>
      <charset val="134"/>
    </font>
    <font>
      <u/>
      <sz val="12"/>
      <name val="宋体"/>
      <family val="3"/>
      <charset val="134"/>
      <scheme val="minor"/>
    </font>
    <font>
      <sz val="10"/>
      <color rgb="FF0000FF"/>
      <name val="宋体"/>
      <family val="3"/>
      <charset val="134"/>
    </font>
    <font>
      <sz val="11"/>
      <color theme="0" tint="-0.14999847407452621"/>
      <name val="宋体"/>
      <family val="3"/>
      <charset val="134"/>
    </font>
    <font>
      <sz val="10"/>
      <color theme="0" tint="-0.14999847407452621"/>
      <name val="宋体"/>
      <family val="3"/>
      <charset val="134"/>
    </font>
    <font>
      <sz val="12"/>
      <color theme="0" tint="-0.14999847407452621"/>
      <name val="宋体"/>
      <family val="3"/>
      <charset val="134"/>
    </font>
    <font>
      <sz val="10"/>
      <color rgb="FFFF0000"/>
      <name val="华文细黑"/>
      <family val="3"/>
      <charset val="134"/>
    </font>
    <font>
      <sz val="9"/>
      <color indexed="81"/>
      <name val="Tahoma"/>
      <family val="2"/>
    </font>
    <font>
      <b/>
      <sz val="9"/>
      <color indexed="81"/>
      <name val="Tahoma"/>
      <family val="2"/>
    </font>
    <font>
      <sz val="9"/>
      <color indexed="81"/>
      <name val="宋体"/>
      <family val="3"/>
      <charset val="134"/>
    </font>
    <font>
      <sz val="14"/>
      <color rgb="FFFF0000"/>
      <name val="华文细黑"/>
      <family val="3"/>
      <charset val="134"/>
    </font>
    <font>
      <sz val="10"/>
      <color theme="0" tint="-0.34998626667073579"/>
      <name val="黑体"/>
      <family val="3"/>
      <charset val="134"/>
    </font>
    <font>
      <sz val="10"/>
      <color theme="0" tint="-0.34998626667073579"/>
      <name val="华文细黑"/>
      <family val="3"/>
      <charset val="134"/>
    </font>
    <font>
      <sz val="12"/>
      <color theme="0" tint="-0.34998626667073579"/>
      <name val="宋体"/>
      <family val="3"/>
      <charset val="134"/>
    </font>
    <font>
      <sz val="11"/>
      <color theme="0" tint="-0.34998626667073579"/>
      <name val="华文细黑"/>
      <family val="3"/>
      <charset val="134"/>
    </font>
    <font>
      <strike/>
      <sz val="11"/>
      <color theme="0" tint="-0.34998626667073579"/>
      <name val="华文细黑"/>
      <family val="3"/>
      <charset val="134"/>
    </font>
    <font>
      <b/>
      <sz val="10"/>
      <color theme="0" tint="-0.34998626667073579"/>
      <name val="华文细黑"/>
      <family val="3"/>
      <charset val="134"/>
    </font>
    <font>
      <sz val="11"/>
      <color rgb="FFFF0000"/>
      <name val="华文细黑"/>
      <family val="3"/>
      <charset val="134"/>
    </font>
    <font>
      <sz val="10"/>
      <color rgb="FFFF0000"/>
      <name val="黑体"/>
      <family val="3"/>
      <charset val="134"/>
    </font>
    <font>
      <sz val="9"/>
      <name val="微软雅黑"/>
      <family val="2"/>
      <charset val="134"/>
    </font>
    <font>
      <sz val="9"/>
      <color rgb="FFFF0000"/>
      <name val="微软雅黑"/>
      <family val="2"/>
      <charset val="134"/>
    </font>
    <font>
      <sz val="14"/>
      <name val="华文细黑"/>
      <family val="3"/>
      <charset val="134"/>
    </font>
    <font>
      <b/>
      <sz val="9"/>
      <color theme="1"/>
      <name val="微软雅黑"/>
      <family val="2"/>
      <charset val="134"/>
    </font>
    <font>
      <sz val="9"/>
      <color theme="1"/>
      <name val="微软雅黑"/>
      <family val="2"/>
      <charset val="134"/>
    </font>
    <font>
      <strike/>
      <sz val="10"/>
      <color rgb="FFFF0000"/>
      <name val="华文细黑"/>
      <family val="3"/>
      <charset val="134"/>
    </font>
    <font>
      <sz val="10"/>
      <color rgb="FF00B0F0"/>
      <name val="华文细黑"/>
      <family val="3"/>
      <charset val="134"/>
    </font>
    <font>
      <strike/>
      <sz val="10"/>
      <name val="华文细黑"/>
      <family val="3"/>
      <charset val="134"/>
    </font>
    <font>
      <b/>
      <sz val="10"/>
      <color theme="1"/>
      <name val="黑体"/>
      <family val="3"/>
      <charset val="134"/>
    </font>
    <font>
      <strike/>
      <sz val="11"/>
      <name val="华文细黑"/>
      <family val="3"/>
      <charset val="134"/>
    </font>
    <font>
      <sz val="10"/>
      <color rgb="FF0000FF"/>
      <name val="华文细黑"/>
      <family val="3"/>
      <charset val="134"/>
    </font>
    <font>
      <strike/>
      <sz val="11"/>
      <color rgb="FFFF0000"/>
      <name val="华文细黑"/>
      <family val="3"/>
      <charset val="134"/>
    </font>
    <font>
      <sz val="12"/>
      <color rgb="FFFF0000"/>
      <name val="宋体"/>
      <family val="3"/>
      <charset val="134"/>
    </font>
    <font>
      <sz val="12"/>
      <color rgb="FF0000FF"/>
      <name val="宋体"/>
      <family val="3"/>
      <charset val="134"/>
    </font>
    <font>
      <strike/>
      <sz val="12"/>
      <color theme="1"/>
      <name val="宋体"/>
      <family val="3"/>
      <charset val="134"/>
      <scheme val="minor"/>
    </font>
    <font>
      <strike/>
      <sz val="12"/>
      <name val="宋体"/>
      <family val="3"/>
      <charset val="134"/>
    </font>
    <font>
      <i/>
      <strike/>
      <sz val="12"/>
      <color rgb="FF0033CC"/>
      <name val="宋体"/>
      <family val="3"/>
      <charset val="134"/>
      <scheme val="minor"/>
    </font>
    <font>
      <b/>
      <sz val="9"/>
      <name val="微软雅黑"/>
      <family val="2"/>
      <charset val="134"/>
    </font>
    <font>
      <b/>
      <sz val="9"/>
      <name val="黑体"/>
      <family val="3"/>
      <charset val="134"/>
    </font>
    <font>
      <sz val="9"/>
      <color rgb="FF0000FF"/>
      <name val="微软雅黑"/>
      <family val="2"/>
      <charset val="134"/>
    </font>
    <font>
      <sz val="9"/>
      <name val="宋体"/>
      <family val="3"/>
      <charset val="134"/>
      <scheme val="minor"/>
    </font>
    <font>
      <sz val="9"/>
      <color rgb="FFC00000"/>
      <name val="微软雅黑"/>
      <family val="2"/>
      <charset val="134"/>
    </font>
    <font>
      <strike/>
      <sz val="11"/>
      <color theme="1"/>
      <name val="宋体"/>
      <family val="2"/>
      <charset val="134"/>
      <scheme val="minor"/>
    </font>
    <font>
      <strike/>
      <sz val="11"/>
      <color theme="1"/>
      <name val="宋体"/>
      <family val="3"/>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FFCC"/>
      </patternFill>
    </fill>
    <fill>
      <patternFill patternType="solid">
        <fgColor theme="5" tint="0.59999389629810485"/>
        <bgColor indexed="65"/>
      </patternFill>
    </fill>
    <fill>
      <patternFill patternType="solid">
        <fgColor indexed="41"/>
        <bgColor indexed="64"/>
      </patternFill>
    </fill>
    <fill>
      <patternFill patternType="solid">
        <fgColor indexed="26"/>
        <bgColor indexed="64"/>
      </patternFill>
    </fill>
    <fill>
      <patternFill patternType="solid">
        <fgColor rgb="FFC0000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00B0F0"/>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8" tint="0.599963377788628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style="thin">
        <color theme="0" tint="-4.9989318521683403E-2"/>
      </top>
      <bottom/>
      <diagonal/>
    </border>
    <border>
      <left style="thin">
        <color indexed="64"/>
      </left>
      <right style="thin">
        <color indexed="64"/>
      </right>
      <top style="thin">
        <color indexed="64"/>
      </top>
      <bottom style="thin">
        <color rgb="FF0070C0"/>
      </bottom>
      <diagonal/>
    </border>
    <border>
      <left style="thin">
        <color indexed="64"/>
      </left>
      <right style="thin">
        <color indexed="64"/>
      </right>
      <top style="thin">
        <color rgb="FF0070C0"/>
      </top>
      <bottom style="thin">
        <color rgb="FF0070C0"/>
      </bottom>
      <diagonal/>
    </border>
    <border>
      <left style="thin">
        <color indexed="64"/>
      </left>
      <right style="thin">
        <color indexed="64"/>
      </right>
      <top style="thin">
        <color rgb="FF0070C0"/>
      </top>
      <bottom style="thin">
        <color indexed="64"/>
      </bottom>
      <diagonal/>
    </border>
  </borders>
  <cellStyleXfs count="14">
    <xf numFmtId="0" fontId="0" fillId="0" borderId="0">
      <alignment vertical="center"/>
    </xf>
    <xf numFmtId="0" fontId="2" fillId="0" borderId="0">
      <alignment vertical="center"/>
    </xf>
    <xf numFmtId="0" fontId="3" fillId="0" borderId="0">
      <alignment vertical="center"/>
    </xf>
    <xf numFmtId="0" fontId="4" fillId="0" borderId="0">
      <alignment vertical="center"/>
    </xf>
    <xf numFmtId="0" fontId="2" fillId="0" borderId="0">
      <alignment vertical="center"/>
    </xf>
    <xf numFmtId="0" fontId="2" fillId="0" borderId="0">
      <alignment vertical="center"/>
    </xf>
    <xf numFmtId="0" fontId="6" fillId="0" borderId="0">
      <alignment vertical="center"/>
    </xf>
    <xf numFmtId="0" fontId="7" fillId="0" borderId="0"/>
    <xf numFmtId="0" fontId="15" fillId="0" borderId="0">
      <alignment vertical="center"/>
    </xf>
    <xf numFmtId="0" fontId="23" fillId="5" borderId="3" applyNumberFormat="0" applyFont="0" applyAlignment="0" applyProtection="0">
      <alignment vertical="center"/>
    </xf>
    <xf numFmtId="0" fontId="23" fillId="6" borderId="0" applyNumberFormat="0" applyBorder="0" applyAlignment="0" applyProtection="0">
      <alignment vertical="center"/>
    </xf>
    <xf numFmtId="0" fontId="24" fillId="0" borderId="0">
      <alignment vertical="center"/>
    </xf>
    <xf numFmtId="0" fontId="2" fillId="0" borderId="0" applyFill="0">
      <alignment vertical="center"/>
    </xf>
    <xf numFmtId="0" fontId="36" fillId="0" borderId="0" applyNumberFormat="0" applyFill="0" applyBorder="0" applyAlignment="0" applyProtection="0">
      <alignment vertical="top"/>
      <protection locked="0"/>
    </xf>
  </cellStyleXfs>
  <cellXfs count="303">
    <xf numFmtId="0" fontId="0" fillId="0" borderId="0" xfId="0">
      <alignment vertical="center"/>
    </xf>
    <xf numFmtId="0" fontId="2" fillId="0" borderId="0" xfId="1">
      <alignment vertical="center"/>
    </xf>
    <xf numFmtId="0" fontId="5" fillId="0" borderId="0" xfId="1" applyFont="1" applyFill="1">
      <alignment vertical="center"/>
    </xf>
    <xf numFmtId="0" fontId="11" fillId="3" borderId="1" xfId="5" applyFont="1" applyFill="1" applyBorder="1" applyAlignment="1">
      <alignment horizontal="left" vertical="center" wrapText="1"/>
    </xf>
    <xf numFmtId="0" fontId="11" fillId="3" borderId="1" xfId="5" applyFont="1" applyFill="1" applyBorder="1" applyAlignment="1">
      <alignment horizontal="center" vertical="center" wrapText="1"/>
    </xf>
    <xf numFmtId="0" fontId="12" fillId="4" borderId="1" xfId="5" applyFont="1" applyFill="1" applyBorder="1" applyAlignment="1">
      <alignment horizontal="center" vertical="center" wrapText="1"/>
    </xf>
    <xf numFmtId="0" fontId="13" fillId="4" borderId="1" xfId="5" applyFont="1" applyFill="1" applyBorder="1" applyAlignment="1">
      <alignment horizontal="center" vertical="center" wrapText="1"/>
    </xf>
    <xf numFmtId="0" fontId="14" fillId="0" borderId="0" xfId="1" applyFont="1" applyAlignment="1">
      <alignment horizontal="center" vertical="center"/>
    </xf>
    <xf numFmtId="0" fontId="8" fillId="0" borderId="1" xfId="5" applyFont="1" applyBorder="1" applyAlignment="1">
      <alignment vertical="center" wrapText="1"/>
    </xf>
    <xf numFmtId="0" fontId="8" fillId="2" borderId="1" xfId="5" applyFont="1" applyFill="1" applyBorder="1" applyAlignment="1">
      <alignment horizontal="left" vertical="center" wrapText="1"/>
    </xf>
    <xf numFmtId="0" fontId="16" fillId="0" borderId="1" xfId="5" applyFont="1" applyBorder="1" applyAlignment="1">
      <alignment horizontal="left" vertical="center" wrapText="1"/>
    </xf>
    <xf numFmtId="0" fontId="2" fillId="0" borderId="0" xfId="1" applyAlignment="1">
      <alignment horizontal="center" vertical="center"/>
    </xf>
    <xf numFmtId="0" fontId="20" fillId="0" borderId="1" xfId="5" applyFont="1" applyBorder="1" applyAlignment="1">
      <alignment horizontal="left" vertical="center" wrapText="1"/>
    </xf>
    <xf numFmtId="0" fontId="21" fillId="0" borderId="0" xfId="1" applyFont="1">
      <alignment vertical="center"/>
    </xf>
    <xf numFmtId="0" fontId="24" fillId="0" borderId="0" xfId="11">
      <alignment vertical="center"/>
    </xf>
    <xf numFmtId="0" fontId="25" fillId="7" borderId="1" xfId="12" applyFont="1" applyFill="1" applyBorder="1" applyAlignment="1" applyProtection="1">
      <alignment horizontal="center" vertical="center" wrapText="1"/>
    </xf>
    <xf numFmtId="0" fontId="26" fillId="8" borderId="1" xfId="12" applyNumberFormat="1" applyFont="1" applyFill="1" applyBorder="1" applyAlignment="1" applyProtection="1">
      <alignment horizontal="left" vertical="center" wrapText="1"/>
      <protection locked="0"/>
    </xf>
    <xf numFmtId="0" fontId="27" fillId="9" borderId="1" xfId="1" applyFont="1" applyFill="1" applyBorder="1" applyAlignment="1">
      <alignment horizontal="center" vertical="center"/>
    </xf>
    <xf numFmtId="0" fontId="26" fillId="0" borderId="4" xfId="12" applyFont="1" applyBorder="1" applyAlignment="1">
      <alignment vertical="center"/>
    </xf>
    <xf numFmtId="0" fontId="26" fillId="0" borderId="5" xfId="12" applyFont="1" applyBorder="1" applyAlignment="1">
      <alignment vertical="center"/>
    </xf>
    <xf numFmtId="0" fontId="26" fillId="0" borderId="0" xfId="12" applyFont="1" applyAlignment="1">
      <alignment vertical="center"/>
    </xf>
    <xf numFmtId="49" fontId="26" fillId="8" borderId="1" xfId="12" applyNumberFormat="1" applyFont="1" applyFill="1" applyBorder="1" applyAlignment="1" applyProtection="1">
      <alignment horizontal="left" vertical="center" wrapText="1"/>
      <protection locked="0"/>
    </xf>
    <xf numFmtId="176" fontId="26" fillId="8" borderId="1" xfId="12" applyNumberFormat="1" applyFont="1" applyFill="1" applyBorder="1" applyAlignment="1" applyProtection="1">
      <alignment horizontal="left" vertical="center" wrapText="1"/>
      <protection locked="0"/>
    </xf>
    <xf numFmtId="176" fontId="26" fillId="0" borderId="0" xfId="12" applyNumberFormat="1" applyFont="1" applyAlignment="1">
      <alignment vertical="center"/>
    </xf>
    <xf numFmtId="0" fontId="2" fillId="0" borderId="1" xfId="1" applyBorder="1" applyAlignment="1">
      <alignment horizontal="center" vertical="center"/>
    </xf>
    <xf numFmtId="0" fontId="2" fillId="0" borderId="1" xfId="1" applyBorder="1" applyAlignment="1">
      <alignment horizontal="center" vertical="center" wrapText="1"/>
    </xf>
    <xf numFmtId="0" fontId="26" fillId="0" borderId="0" xfId="12" applyFont="1" applyAlignment="1">
      <alignment horizontal="left" vertical="center"/>
    </xf>
    <xf numFmtId="14" fontId="26" fillId="8" borderId="1" xfId="12" applyNumberFormat="1" applyFont="1" applyFill="1" applyBorder="1" applyAlignment="1" applyProtection="1">
      <alignment horizontal="left" vertical="center" wrapText="1"/>
      <protection locked="0"/>
    </xf>
    <xf numFmtId="0" fontId="28" fillId="4" borderId="1" xfId="5" applyFont="1" applyFill="1" applyBorder="1" applyAlignment="1">
      <alignment horizontal="center" vertical="center" wrapText="1"/>
    </xf>
    <xf numFmtId="0" fontId="21" fillId="4" borderId="1" xfId="5" applyFont="1" applyFill="1" applyBorder="1" applyAlignment="1">
      <alignment horizontal="center" vertical="center" wrapText="1"/>
    </xf>
    <xf numFmtId="0" fontId="13" fillId="0" borderId="0" xfId="1" applyFont="1" applyAlignment="1">
      <alignment horizontal="center" vertical="center"/>
    </xf>
    <xf numFmtId="0" fontId="29" fillId="0" borderId="1" xfId="5" applyFont="1" applyBorder="1" applyAlignment="1">
      <alignment horizontal="left" vertical="center" wrapText="1"/>
    </xf>
    <xf numFmtId="0" fontId="17" fillId="0" borderId="2" xfId="5" applyFont="1" applyBorder="1" applyAlignment="1">
      <alignment horizontal="left" vertical="center" wrapText="1"/>
    </xf>
    <xf numFmtId="0" fontId="21" fillId="0" borderId="1" xfId="5" applyFont="1" applyBorder="1" applyAlignment="1">
      <alignment horizontal="left" vertical="center" wrapText="1"/>
    </xf>
    <xf numFmtId="0" fontId="17" fillId="2" borderId="1" xfId="5" applyFont="1" applyFill="1" applyBorder="1" applyAlignment="1">
      <alignment horizontal="left" vertical="center" wrapText="1"/>
    </xf>
    <xf numFmtId="0" fontId="17" fillId="0" borderId="1" xfId="5" applyFont="1" applyBorder="1" applyAlignment="1">
      <alignment horizontal="left" vertical="center" wrapText="1"/>
    </xf>
    <xf numFmtId="9" fontId="17" fillId="0" borderId="1" xfId="5" applyNumberFormat="1" applyFont="1" applyBorder="1" applyAlignment="1">
      <alignment horizontal="left" vertical="center" wrapText="1"/>
    </xf>
    <xf numFmtId="0" fontId="21" fillId="0" borderId="0" xfId="1" applyFont="1" applyAlignment="1">
      <alignment horizontal="left" vertical="center"/>
    </xf>
    <xf numFmtId="0" fontId="17" fillId="0" borderId="1" xfId="5" applyFont="1" applyBorder="1" applyAlignment="1">
      <alignment vertical="center" wrapText="1"/>
    </xf>
    <xf numFmtId="0" fontId="31" fillId="3" borderId="1" xfId="5" applyFont="1" applyFill="1" applyBorder="1" applyAlignment="1">
      <alignment horizontal="left" vertical="center" wrapText="1"/>
    </xf>
    <xf numFmtId="0" fontId="31" fillId="0" borderId="0" xfId="1" applyFont="1" applyAlignment="1">
      <alignment horizontal="left" vertical="center"/>
    </xf>
    <xf numFmtId="0" fontId="17" fillId="0" borderId="1" xfId="5" applyFont="1" applyBorder="1" applyAlignment="1">
      <alignment horizontal="center" vertical="center" wrapText="1"/>
    </xf>
    <xf numFmtId="0" fontId="21" fillId="0" borderId="1" xfId="5" applyFont="1" applyBorder="1" applyAlignment="1">
      <alignment horizontal="center" vertical="center" wrapText="1"/>
    </xf>
    <xf numFmtId="0" fontId="21" fillId="0" borderId="0" xfId="1" applyFont="1" applyAlignment="1">
      <alignment horizontal="center" vertical="center"/>
    </xf>
    <xf numFmtId="0" fontId="31" fillId="3" borderId="1" xfId="5" applyFont="1" applyFill="1" applyBorder="1" applyAlignment="1">
      <alignment horizontal="center" vertical="center" wrapText="1"/>
    </xf>
    <xf numFmtId="0" fontId="31" fillId="3" borderId="1" xfId="5" applyNumberFormat="1" applyFont="1" applyFill="1" applyBorder="1" applyAlignment="1">
      <alignment horizontal="center" vertical="center" wrapText="1"/>
    </xf>
    <xf numFmtId="0" fontId="28" fillId="0" borderId="1" xfId="5" applyFont="1" applyFill="1" applyBorder="1" applyAlignment="1">
      <alignment horizontal="center" vertical="center" wrapText="1"/>
    </xf>
    <xf numFmtId="0" fontId="28" fillId="0" borderId="1" xfId="5" applyFont="1" applyFill="1" applyBorder="1" applyAlignment="1">
      <alignment vertical="center" wrapText="1"/>
    </xf>
    <xf numFmtId="0" fontId="28" fillId="0" borderId="1" xfId="5" applyFont="1" applyFill="1" applyBorder="1" applyAlignment="1">
      <alignment horizontal="left" vertical="center" wrapText="1"/>
    </xf>
    <xf numFmtId="9" fontId="28" fillId="0" borderId="1" xfId="5" applyNumberFormat="1" applyFont="1" applyFill="1" applyBorder="1" applyAlignment="1">
      <alignment horizontal="center" vertical="center" wrapText="1"/>
    </xf>
    <xf numFmtId="0" fontId="26" fillId="0" borderId="1" xfId="5" applyFont="1" applyFill="1" applyBorder="1" applyAlignment="1">
      <alignment horizontal="center" vertical="center" wrapText="1"/>
    </xf>
    <xf numFmtId="0" fontId="23" fillId="6" borderId="15" xfId="10" applyBorder="1" applyAlignment="1">
      <alignment horizontal="center" vertical="center"/>
    </xf>
    <xf numFmtId="0" fontId="33" fillId="6" borderId="16" xfId="10" applyFont="1" applyBorder="1" applyAlignment="1">
      <alignment horizontal="center" vertical="center"/>
    </xf>
    <xf numFmtId="0" fontId="33" fillId="6" borderId="17" xfId="10" applyFont="1" applyBorder="1" applyAlignment="1">
      <alignment horizontal="center" vertical="center"/>
    </xf>
    <xf numFmtId="0" fontId="2" fillId="0" borderId="18" xfId="1" applyBorder="1" applyAlignment="1">
      <alignment horizontal="center" vertical="center"/>
    </xf>
    <xf numFmtId="9" fontId="2" fillId="0" borderId="1" xfId="1" applyNumberFormat="1" applyBorder="1" applyAlignment="1">
      <alignment horizontal="center" vertical="center"/>
    </xf>
    <xf numFmtId="0" fontId="2" fillId="0" borderId="19" xfId="1" applyBorder="1">
      <alignment vertical="center"/>
    </xf>
    <xf numFmtId="0" fontId="2" fillId="0" borderId="20" xfId="1" applyBorder="1" applyAlignment="1">
      <alignment horizontal="center" vertical="center"/>
    </xf>
    <xf numFmtId="0" fontId="2" fillId="0" borderId="21" xfId="1" applyBorder="1" applyAlignment="1">
      <alignment horizontal="center" vertical="center"/>
    </xf>
    <xf numFmtId="177" fontId="2" fillId="0" borderId="21" xfId="1" applyNumberFormat="1" applyBorder="1" applyAlignment="1">
      <alignment horizontal="center" vertical="center"/>
    </xf>
    <xf numFmtId="0" fontId="2" fillId="0" borderId="22" xfId="1" applyBorder="1">
      <alignment vertical="center"/>
    </xf>
    <xf numFmtId="0" fontId="2" fillId="0" borderId="0" xfId="1" applyAlignment="1">
      <alignment horizontal="left" vertical="center"/>
    </xf>
    <xf numFmtId="0" fontId="34" fillId="10" borderId="1" xfId="0" applyFont="1" applyFill="1" applyBorder="1" applyAlignment="1">
      <alignment horizontal="center" vertical="center"/>
    </xf>
    <xf numFmtId="0" fontId="34" fillId="10" borderId="1" xfId="0" applyFont="1" applyFill="1" applyBorder="1" applyAlignment="1">
      <alignment horizontal="center" vertical="center" wrapText="1"/>
    </xf>
    <xf numFmtId="0" fontId="35" fillId="0" borderId="1" xfId="0" applyFont="1" applyBorder="1" applyAlignment="1">
      <alignment horizontal="center" vertical="center"/>
    </xf>
    <xf numFmtId="0" fontId="35" fillId="0" borderId="0" xfId="0" applyFont="1" applyAlignment="1">
      <alignment horizontal="center" vertical="center"/>
    </xf>
    <xf numFmtId="0" fontId="29" fillId="0" borderId="1" xfId="1" applyFont="1" applyBorder="1" applyAlignment="1">
      <alignment horizontal="center" vertical="center"/>
    </xf>
    <xf numFmtId="0" fontId="29" fillId="0" borderId="1" xfId="1" applyFont="1" applyBorder="1" applyAlignment="1">
      <alignment vertical="center" wrapText="1"/>
    </xf>
    <xf numFmtId="0" fontId="29" fillId="2" borderId="1" xfId="0" applyFont="1" applyFill="1" applyBorder="1" applyAlignment="1">
      <alignment horizontal="center" vertical="center" wrapText="1"/>
    </xf>
    <xf numFmtId="0" fontId="37" fillId="2" borderId="1" xfId="13" applyFont="1" applyFill="1" applyBorder="1" applyAlignment="1" applyProtection="1">
      <alignment horizontal="center" vertical="center" wrapText="1"/>
    </xf>
    <xf numFmtId="0" fontId="2" fillId="0" borderId="1" xfId="1" applyBorder="1">
      <alignment vertical="center"/>
    </xf>
    <xf numFmtId="0" fontId="38" fillId="2" borderId="1" xfId="13" applyFont="1" applyFill="1" applyBorder="1" applyAlignment="1" applyProtection="1">
      <alignment horizontal="center" vertical="center" wrapText="1"/>
    </xf>
    <xf numFmtId="0" fontId="29" fillId="0" borderId="1" xfId="1" applyFont="1" applyFill="1" applyBorder="1" applyAlignment="1">
      <alignment vertical="center" wrapText="1"/>
    </xf>
    <xf numFmtId="0" fontId="29" fillId="0" borderId="1" xfId="1" applyFont="1" applyBorder="1" applyAlignment="1">
      <alignment horizontal="center" vertical="center" wrapText="1"/>
    </xf>
    <xf numFmtId="0" fontId="39" fillId="0" borderId="1" xfId="0" applyFont="1" applyBorder="1" applyAlignment="1">
      <alignment vertical="center" wrapText="1"/>
    </xf>
    <xf numFmtId="0" fontId="2" fillId="2" borderId="1" xfId="0" applyFont="1" applyFill="1" applyBorder="1" applyAlignment="1">
      <alignment horizontal="center" vertical="center" wrapText="1"/>
    </xf>
    <xf numFmtId="0" fontId="41" fillId="0" borderId="1" xfId="0" applyFont="1" applyBorder="1" applyAlignment="1">
      <alignment vertical="center" wrapText="1"/>
    </xf>
    <xf numFmtId="0" fontId="45" fillId="0" borderId="1" xfId="0" applyFont="1" applyBorder="1" applyAlignment="1">
      <alignment vertical="center" wrapText="1"/>
    </xf>
    <xf numFmtId="0" fontId="46" fillId="0" borderId="1" xfId="0" applyFont="1" applyBorder="1" applyAlignment="1">
      <alignment vertical="center" wrapText="1"/>
    </xf>
    <xf numFmtId="0" fontId="0" fillId="0" borderId="1" xfId="0" applyBorder="1" applyAlignment="1">
      <alignment horizontal="center" vertical="center"/>
    </xf>
    <xf numFmtId="0" fontId="47" fillId="2" borderId="1" xfId="13" applyFont="1" applyFill="1" applyBorder="1" applyAlignment="1" applyProtection="1">
      <alignment vertical="center" wrapText="1"/>
    </xf>
    <xf numFmtId="0" fontId="48" fillId="2" borderId="1" xfId="13" applyFont="1" applyFill="1" applyBorder="1" applyAlignment="1" applyProtection="1">
      <alignment vertical="center" wrapText="1"/>
    </xf>
    <xf numFmtId="0" fontId="29" fillId="0" borderId="1" xfId="1" applyFont="1" applyBorder="1">
      <alignment vertical="center"/>
    </xf>
    <xf numFmtId="0" fontId="2" fillId="0" borderId="0" xfId="1" applyAlignment="1">
      <alignment vertical="center" wrapText="1"/>
    </xf>
    <xf numFmtId="0" fontId="29" fillId="0" borderId="0" xfId="1" applyFont="1" applyAlignment="1">
      <alignment horizontal="center" vertical="center"/>
    </xf>
    <xf numFmtId="0" fontId="49" fillId="0" borderId="1" xfId="1" applyFont="1" applyFill="1" applyBorder="1" applyAlignment="1">
      <alignment vertical="center" wrapText="1"/>
    </xf>
    <xf numFmtId="0" fontId="2" fillId="0" borderId="12" xfId="1" applyBorder="1">
      <alignment vertical="center"/>
    </xf>
    <xf numFmtId="0" fontId="51" fillId="0" borderId="0" xfId="1" applyFont="1" applyBorder="1" applyAlignment="1">
      <alignment vertical="center" wrapText="1"/>
    </xf>
    <xf numFmtId="0" fontId="51" fillId="0" borderId="0" xfId="1" applyFont="1" applyBorder="1" applyAlignment="1">
      <alignment horizontal="center" vertical="center"/>
    </xf>
    <xf numFmtId="0" fontId="51" fillId="0" borderId="0" xfId="1" applyFont="1" applyBorder="1" applyAlignment="1">
      <alignment horizontal="center" vertical="center" wrapText="1"/>
    </xf>
    <xf numFmtId="0" fontId="51" fillId="0" borderId="0" xfId="1" applyFont="1" applyFill="1" applyBorder="1" applyAlignment="1">
      <alignment vertical="center" wrapText="1"/>
    </xf>
    <xf numFmtId="0" fontId="51" fillId="0" borderId="0" xfId="1" applyFont="1" applyBorder="1">
      <alignment vertical="center"/>
    </xf>
    <xf numFmtId="0" fontId="52" fillId="0" borderId="0" xfId="1" applyFont="1" applyBorder="1">
      <alignment vertical="center"/>
    </xf>
    <xf numFmtId="0" fontId="51" fillId="0" borderId="25" xfId="1" applyFont="1" applyBorder="1" applyAlignment="1">
      <alignment vertical="center" wrapText="1"/>
    </xf>
    <xf numFmtId="0" fontId="51" fillId="0" borderId="25" xfId="1" applyFont="1" applyBorder="1" applyAlignment="1">
      <alignment horizontal="center" vertical="center"/>
    </xf>
    <xf numFmtId="0" fontId="2" fillId="0" borderId="25" xfId="1" applyBorder="1">
      <alignment vertical="center"/>
    </xf>
    <xf numFmtId="0" fontId="51" fillId="0" borderId="25" xfId="1" applyFont="1" applyBorder="1" applyAlignment="1">
      <alignment horizontal="center" vertical="center" wrapText="1"/>
    </xf>
    <xf numFmtId="0" fontId="29" fillId="0" borderId="1" xfId="1" applyFont="1" applyFill="1" applyBorder="1" applyAlignment="1">
      <alignment horizontal="center" vertical="center" wrapText="1"/>
    </xf>
    <xf numFmtId="0" fontId="29" fillId="0" borderId="1" xfId="1" applyFont="1" applyFill="1" applyBorder="1" applyAlignment="1">
      <alignment horizontal="center" vertical="center"/>
    </xf>
    <xf numFmtId="177" fontId="8" fillId="0" borderId="1" xfId="5" applyNumberFormat="1" applyFont="1" applyBorder="1" applyAlignment="1">
      <alignment horizontal="center" vertical="center" wrapText="1"/>
    </xf>
    <xf numFmtId="0" fontId="26" fillId="0" borderId="1" xfId="5" applyFont="1" applyFill="1" applyBorder="1" applyAlignment="1">
      <alignment horizontal="left" vertical="center" wrapText="1"/>
    </xf>
    <xf numFmtId="0" fontId="29" fillId="0" borderId="0" xfId="1" applyFont="1">
      <alignment vertical="center"/>
    </xf>
    <xf numFmtId="0" fontId="29" fillId="0" borderId="0" xfId="1" applyFont="1" applyAlignment="1">
      <alignment vertical="center" wrapText="1"/>
    </xf>
    <xf numFmtId="0" fontId="9" fillId="0" borderId="2" xfId="5" applyFont="1" applyBorder="1" applyAlignment="1">
      <alignment horizontal="left" vertical="center" wrapText="1"/>
    </xf>
    <xf numFmtId="0" fontId="11" fillId="3" borderId="1" xfId="5" applyFont="1" applyFill="1" applyBorder="1" applyAlignment="1">
      <alignment horizontal="right" vertical="center" wrapText="1"/>
    </xf>
    <xf numFmtId="0" fontId="9" fillId="11"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58" fillId="4" borderId="1" xfId="5" applyFont="1" applyFill="1" applyBorder="1" applyAlignment="1">
      <alignment horizontal="center" vertical="center" wrapText="1"/>
    </xf>
    <xf numFmtId="0" fontId="59" fillId="4" borderId="1" xfId="5" applyFont="1" applyFill="1" applyBorder="1" applyAlignment="1">
      <alignment horizontal="center" vertical="center" wrapText="1"/>
    </xf>
    <xf numFmtId="0" fontId="60" fillId="0" borderId="0" xfId="1" applyFont="1" applyAlignment="1">
      <alignment horizontal="center" vertical="center"/>
    </xf>
    <xf numFmtId="0" fontId="61" fillId="2" borderId="1" xfId="5" applyFont="1" applyFill="1" applyBorder="1" applyAlignment="1">
      <alignment horizontal="left" vertical="center" wrapText="1"/>
    </xf>
    <xf numFmtId="0" fontId="61" fillId="0" borderId="1" xfId="5" applyFont="1" applyBorder="1" applyAlignment="1">
      <alignment horizontal="left" vertical="center" wrapText="1"/>
    </xf>
    <xf numFmtId="0" fontId="61" fillId="0" borderId="1" xfId="5" applyFont="1" applyBorder="1" applyAlignment="1">
      <alignment horizontal="center" vertical="center" wrapText="1"/>
    </xf>
    <xf numFmtId="0" fontId="59" fillId="0" borderId="1" xfId="5" applyFont="1" applyBorder="1" applyAlignment="1">
      <alignment horizontal="center" vertical="center" wrapText="1"/>
    </xf>
    <xf numFmtId="0" fontId="59" fillId="0" borderId="1" xfId="5" applyFont="1" applyBorder="1" applyAlignment="1">
      <alignment horizontal="left" vertical="center" wrapText="1"/>
    </xf>
    <xf numFmtId="0" fontId="61" fillId="2" borderId="0" xfId="5" applyFont="1" applyFill="1" applyBorder="1" applyAlignment="1">
      <alignment horizontal="left" vertical="center" wrapText="1"/>
    </xf>
    <xf numFmtId="0" fontId="61" fillId="0" borderId="0" xfId="5" applyFont="1" applyBorder="1" applyAlignment="1">
      <alignment horizontal="left" vertical="center" wrapText="1"/>
    </xf>
    <xf numFmtId="0" fontId="61" fillId="0" borderId="0" xfId="5" applyFont="1" applyBorder="1" applyAlignment="1">
      <alignment horizontal="center" vertical="center" wrapText="1"/>
    </xf>
    <xf numFmtId="0" fontId="60" fillId="0" borderId="0" xfId="1" applyFont="1">
      <alignment vertical="center"/>
    </xf>
    <xf numFmtId="0" fontId="60" fillId="0" borderId="1" xfId="1" applyFont="1" applyBorder="1" applyAlignment="1">
      <alignment horizontal="center" vertical="center"/>
    </xf>
    <xf numFmtId="0" fontId="63" fillId="3" borderId="1" xfId="5" applyFont="1" applyFill="1" applyBorder="1" applyAlignment="1">
      <alignment horizontal="left" vertical="center" wrapText="1"/>
    </xf>
    <xf numFmtId="0" fontId="63" fillId="3" borderId="1" xfId="5" applyFont="1" applyFill="1" applyBorder="1" applyAlignment="1">
      <alignment horizontal="center" vertical="center" wrapText="1"/>
    </xf>
    <xf numFmtId="0" fontId="63" fillId="3" borderId="1" xfId="5" applyFont="1" applyFill="1" applyBorder="1" applyAlignment="1">
      <alignment horizontal="right" vertical="center" wrapText="1"/>
    </xf>
    <xf numFmtId="0" fontId="60" fillId="0" borderId="0" xfId="1" applyFont="1" applyFill="1">
      <alignment vertical="center"/>
    </xf>
    <xf numFmtId="0" fontId="64" fillId="11" borderId="1" xfId="5" applyFont="1" applyFill="1" applyBorder="1" applyAlignment="1">
      <alignment horizontal="left" vertical="center" wrapText="1"/>
    </xf>
    <xf numFmtId="0" fontId="66" fillId="10" borderId="1" xfId="5" applyFont="1" applyFill="1" applyBorder="1" applyAlignment="1">
      <alignment horizontal="left" vertical="center" wrapText="1"/>
    </xf>
    <xf numFmtId="0" fontId="9" fillId="0" borderId="24" xfId="5" applyFont="1" applyBorder="1" applyAlignment="1">
      <alignment horizontal="left" vertical="center" wrapText="1"/>
    </xf>
    <xf numFmtId="0" fontId="64" fillId="0" borderId="24" xfId="5" applyFont="1" applyBorder="1" applyAlignment="1">
      <alignment horizontal="left" vertical="center" wrapText="1"/>
    </xf>
    <xf numFmtId="0" fontId="9" fillId="0" borderId="24" xfId="5" applyFont="1" applyBorder="1" applyAlignment="1">
      <alignment horizontal="center" vertical="center" wrapText="1"/>
    </xf>
    <xf numFmtId="0" fontId="9" fillId="0" borderId="1" xfId="5" applyFont="1" applyBorder="1" applyAlignment="1">
      <alignment horizontal="left" vertical="center" wrapText="1"/>
    </xf>
    <xf numFmtId="0" fontId="9" fillId="0" borderId="1" xfId="5" applyFont="1" applyBorder="1" applyAlignment="1">
      <alignment horizontal="center" vertical="center" wrapText="1"/>
    </xf>
    <xf numFmtId="0" fontId="8" fillId="0" borderId="1" xfId="5" applyFont="1" applyBorder="1" applyAlignment="1">
      <alignment horizontal="center" vertical="center" wrapText="1"/>
    </xf>
    <xf numFmtId="0" fontId="8" fillId="0" borderId="1" xfId="5" applyFont="1" applyBorder="1" applyAlignment="1">
      <alignment horizontal="center" vertical="center" wrapText="1"/>
    </xf>
    <xf numFmtId="0" fontId="9" fillId="0" borderId="1" xfId="5" applyFont="1" applyBorder="1" applyAlignment="1">
      <alignment horizontal="center" vertical="center" wrapText="1"/>
    </xf>
    <xf numFmtId="0" fontId="9" fillId="0" borderId="24" xfId="5" applyFont="1" applyBorder="1" applyAlignment="1">
      <alignment horizontal="center" vertical="center" wrapText="1"/>
    </xf>
    <xf numFmtId="0" fontId="9" fillId="0" borderId="1" xfId="5" applyFont="1" applyBorder="1" applyAlignment="1">
      <alignment horizontal="left" vertical="center" wrapText="1"/>
    </xf>
    <xf numFmtId="0" fontId="9" fillId="0" borderId="24" xfId="5" applyFont="1" applyBorder="1" applyAlignment="1">
      <alignment horizontal="center" vertical="center" wrapText="1"/>
    </xf>
    <xf numFmtId="0" fontId="9" fillId="0" borderId="1" xfId="5" applyFont="1" applyBorder="1" applyAlignment="1">
      <alignment horizontal="left" vertical="center" wrapText="1"/>
    </xf>
    <xf numFmtId="0" fontId="69" fillId="4" borderId="1" xfId="5" applyFont="1" applyFill="1" applyBorder="1" applyAlignment="1">
      <alignment horizontal="center" vertical="center" wrapText="1"/>
    </xf>
    <xf numFmtId="0" fontId="66" fillId="0" borderId="1" xfId="5" applyFont="1" applyBorder="1" applyAlignment="1">
      <alignment horizontal="left" vertical="center" wrapText="1"/>
    </xf>
    <xf numFmtId="0" fontId="67" fillId="0" borderId="1" xfId="5" applyFont="1" applyBorder="1" applyAlignment="1">
      <alignment horizontal="center" vertical="center" wrapText="1"/>
    </xf>
    <xf numFmtId="0" fontId="9" fillId="0" borderId="1" xfId="5" applyFont="1" applyBorder="1" applyAlignment="1">
      <alignment horizontal="center" vertical="center" wrapText="1"/>
    </xf>
    <xf numFmtId="0" fontId="9" fillId="0" borderId="2" xfId="5" applyFont="1" applyBorder="1" applyAlignment="1">
      <alignment horizontal="center" vertical="center" wrapText="1"/>
    </xf>
    <xf numFmtId="0" fontId="71" fillId="0" borderId="1" xfId="5" applyFont="1" applyBorder="1" applyAlignment="1">
      <alignment horizontal="left" vertical="center" wrapText="1"/>
    </xf>
    <xf numFmtId="0" fontId="8" fillId="12" borderId="1" xfId="5" applyFont="1" applyFill="1" applyBorder="1" applyAlignment="1">
      <alignment horizontal="left" vertical="center" wrapText="1"/>
    </xf>
    <xf numFmtId="0" fontId="16" fillId="12" borderId="1" xfId="5" applyFont="1" applyFill="1" applyBorder="1" applyAlignment="1">
      <alignment horizontal="left" vertical="center" wrapText="1"/>
    </xf>
    <xf numFmtId="0" fontId="2" fillId="12" borderId="0" xfId="1" applyFill="1">
      <alignment vertical="center"/>
    </xf>
    <xf numFmtId="0" fontId="9" fillId="12" borderId="1" xfId="5" applyFont="1" applyFill="1" applyBorder="1" applyAlignment="1">
      <alignment horizontal="left" vertical="center" wrapText="1"/>
    </xf>
    <xf numFmtId="0" fontId="67" fillId="0" borderId="24" xfId="5" applyFont="1" applyBorder="1" applyAlignment="1">
      <alignment horizontal="center" vertical="center" wrapText="1"/>
    </xf>
    <xf numFmtId="0" fontId="9" fillId="0" borderId="1" xfId="5" applyFont="1" applyBorder="1" applyAlignment="1">
      <alignment horizontal="center" vertical="center" wrapText="1"/>
    </xf>
    <xf numFmtId="0" fontId="11" fillId="0" borderId="1" xfId="5" applyFont="1" applyFill="1" applyBorder="1" applyAlignment="1">
      <alignment horizontal="left" vertical="center" wrapText="1"/>
    </xf>
    <xf numFmtId="0" fontId="8" fillId="0" borderId="1" xfId="5" applyFont="1" applyFill="1" applyBorder="1" applyAlignment="1">
      <alignment horizontal="left" vertical="center" wrapText="1"/>
    </xf>
    <xf numFmtId="0" fontId="8" fillId="0" borderId="1" xfId="5" applyFont="1" applyFill="1" applyBorder="1" applyAlignment="1">
      <alignment horizontal="center" vertical="center" wrapText="1"/>
    </xf>
    <xf numFmtId="0" fontId="53" fillId="0" borderId="1" xfId="5" applyFont="1" applyFill="1" applyBorder="1" applyAlignment="1">
      <alignment horizontal="left" vertical="center" wrapText="1"/>
    </xf>
    <xf numFmtId="0" fontId="16" fillId="0" borderId="1" xfId="5" applyFont="1" applyFill="1" applyBorder="1" applyAlignment="1">
      <alignment horizontal="left" vertical="center" wrapText="1"/>
    </xf>
    <xf numFmtId="0" fontId="2" fillId="0" borderId="0" xfId="1" applyFill="1">
      <alignment vertical="center"/>
    </xf>
    <xf numFmtId="0" fontId="74" fillId="4" borderId="1" xfId="5" applyFont="1" applyFill="1" applyBorder="1" applyAlignment="1">
      <alignment horizontal="center" vertical="center" wrapText="1"/>
    </xf>
    <xf numFmtId="0" fontId="19" fillId="4" borderId="1" xfId="5" applyFont="1" applyFill="1" applyBorder="1" applyAlignment="1">
      <alignment horizontal="center" vertical="center" wrapText="1"/>
    </xf>
    <xf numFmtId="0" fontId="9" fillId="0" borderId="11" xfId="5" applyFont="1" applyBorder="1" applyAlignment="1">
      <alignment horizontal="left" vertical="center" wrapText="1"/>
    </xf>
    <xf numFmtId="0" fontId="12" fillId="4" borderId="2" xfId="5" applyFont="1" applyFill="1" applyBorder="1" applyAlignment="1">
      <alignment horizontal="center" vertical="center" wrapText="1"/>
    </xf>
    <xf numFmtId="0" fontId="8" fillId="0" borderId="1" xfId="5" applyFont="1" applyBorder="1" applyAlignment="1">
      <alignment horizontal="center" vertical="center" wrapText="1"/>
    </xf>
    <xf numFmtId="0" fontId="8" fillId="0" borderId="1" xfId="5" applyFont="1" applyBorder="1" applyAlignment="1">
      <alignment horizontal="left" vertical="center" wrapText="1"/>
    </xf>
    <xf numFmtId="0" fontId="8" fillId="0" borderId="1" xfId="5" applyFont="1" applyBorder="1" applyAlignment="1">
      <alignment horizontal="left" vertical="center" wrapText="1"/>
    </xf>
    <xf numFmtId="0" fontId="66" fillId="0" borderId="1" xfId="5" applyFont="1" applyBorder="1" applyAlignment="1">
      <alignment horizontal="center" vertical="center" wrapText="1"/>
    </xf>
    <xf numFmtId="0" fontId="66" fillId="0" borderId="24" xfId="5" applyFont="1" applyBorder="1" applyAlignment="1">
      <alignment horizontal="center" vertical="center" wrapText="1"/>
    </xf>
    <xf numFmtId="0" fontId="33" fillId="0" borderId="24" xfId="0" applyFont="1" applyBorder="1" applyAlignment="1">
      <alignment horizontal="center" vertical="center" wrapText="1"/>
    </xf>
    <xf numFmtId="0" fontId="0" fillId="0" borderId="23" xfId="0" applyBorder="1" applyAlignment="1">
      <alignment horizontal="center" vertical="center" wrapText="1"/>
    </xf>
    <xf numFmtId="0" fontId="17" fillId="0" borderId="2" xfId="1" applyFont="1" applyBorder="1" applyAlignment="1">
      <alignment horizontal="center" vertical="center" wrapText="1"/>
    </xf>
    <xf numFmtId="0" fontId="8" fillId="2" borderId="1" xfId="5" applyFont="1" applyFill="1" applyBorder="1" applyAlignment="1">
      <alignment horizontal="center" vertical="center" wrapText="1"/>
    </xf>
    <xf numFmtId="0" fontId="53" fillId="2" borderId="1" xfId="5" applyFont="1" applyFill="1" applyBorder="1" applyAlignment="1">
      <alignment horizontal="left" vertical="center" wrapText="1"/>
    </xf>
    <xf numFmtId="0" fontId="8" fillId="13" borderId="1" xfId="5" applyFont="1" applyFill="1" applyBorder="1" applyAlignment="1">
      <alignment horizontal="left" vertical="center" wrapText="1"/>
    </xf>
    <xf numFmtId="0" fontId="76" fillId="2" borderId="1" xfId="5" applyFont="1" applyFill="1" applyBorder="1" applyAlignment="1">
      <alignment horizontal="left" vertical="center" wrapText="1"/>
    </xf>
    <xf numFmtId="0" fontId="16" fillId="13" borderId="1" xfId="5" applyFont="1" applyFill="1" applyBorder="1" applyAlignment="1">
      <alignment horizontal="left" vertical="center" wrapText="1"/>
    </xf>
    <xf numFmtId="0" fontId="2" fillId="13" borderId="0" xfId="1" applyFill="1">
      <alignment vertical="center"/>
    </xf>
    <xf numFmtId="0" fontId="8" fillId="14" borderId="1" xfId="5" applyFont="1" applyFill="1" applyBorder="1" applyAlignment="1">
      <alignment horizontal="left" vertical="center" wrapText="1"/>
    </xf>
    <xf numFmtId="0" fontId="71" fillId="10" borderId="1" xfId="5" applyFont="1" applyFill="1" applyBorder="1" applyAlignment="1">
      <alignment horizontal="left" vertical="center" wrapText="1"/>
    </xf>
    <xf numFmtId="0" fontId="77" fillId="12" borderId="1" xfId="5" applyFont="1" applyFill="1" applyBorder="1" applyAlignment="1">
      <alignment horizontal="left" vertical="center" wrapText="1"/>
    </xf>
    <xf numFmtId="0" fontId="71" fillId="2" borderId="1" xfId="5" applyFont="1" applyFill="1" applyBorder="1" applyAlignment="1">
      <alignment horizontal="left" vertical="center" wrapText="1"/>
    </xf>
    <xf numFmtId="0" fontId="71" fillId="2" borderId="1" xfId="5" applyFont="1" applyFill="1" applyBorder="1" applyAlignment="1">
      <alignment horizontal="center" vertical="center" wrapText="1"/>
    </xf>
    <xf numFmtId="0" fontId="8" fillId="10" borderId="1" xfId="5" applyFont="1" applyFill="1" applyBorder="1" applyAlignment="1">
      <alignment horizontal="left" vertical="center" wrapText="1"/>
    </xf>
    <xf numFmtId="0" fontId="75" fillId="11" borderId="1" xfId="5" applyFont="1" applyFill="1" applyBorder="1" applyAlignment="1">
      <alignment horizontal="left" vertical="center" wrapText="1"/>
    </xf>
    <xf numFmtId="0" fontId="79" fillId="0" borderId="1" xfId="1" applyFont="1" applyBorder="1">
      <alignment vertical="center"/>
    </xf>
    <xf numFmtId="0" fontId="75" fillId="0" borderId="24" xfId="5" applyFont="1" applyBorder="1" applyAlignment="1">
      <alignment horizontal="left" vertical="center" wrapText="1"/>
    </xf>
    <xf numFmtId="0" fontId="26" fillId="0" borderId="8" xfId="12" applyFont="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26" fillId="0" borderId="6" xfId="12" applyFont="1" applyBorder="1" applyAlignment="1">
      <alignment vertical="center"/>
    </xf>
    <xf numFmtId="0" fontId="0" fillId="0" borderId="0" xfId="0" applyAlignment="1">
      <alignment vertical="center"/>
    </xf>
    <xf numFmtId="0" fontId="0" fillId="0" borderId="7" xfId="0" applyBorder="1" applyAlignment="1">
      <alignment vertical="center"/>
    </xf>
    <xf numFmtId="0" fontId="2" fillId="5" borderId="3" xfId="9" applyFont="1" applyAlignment="1">
      <alignment horizontal="left" vertical="center" wrapText="1"/>
    </xf>
    <xf numFmtId="0" fontId="2" fillId="5" borderId="3" xfId="9" applyFont="1" applyAlignment="1">
      <alignment horizontal="left" vertical="center"/>
    </xf>
    <xf numFmtId="0" fontId="61" fillId="0" borderId="23" xfId="5" applyFont="1" applyBorder="1" applyAlignment="1">
      <alignment horizontal="center" vertical="center" wrapText="1"/>
    </xf>
    <xf numFmtId="0" fontId="61" fillId="0" borderId="24" xfId="5" applyFont="1" applyBorder="1" applyAlignment="1">
      <alignment horizontal="center" vertical="center" wrapText="1"/>
    </xf>
    <xf numFmtId="0" fontId="59" fillId="0" borderId="23" xfId="5" applyFont="1" applyBorder="1" applyAlignment="1">
      <alignment horizontal="center" vertical="center" wrapText="1"/>
    </xf>
    <xf numFmtId="0" fontId="59" fillId="0" borderId="24" xfId="5" applyFont="1" applyBorder="1" applyAlignment="1">
      <alignment horizontal="center" vertical="center" wrapText="1"/>
    </xf>
    <xf numFmtId="0" fontId="61" fillId="0" borderId="2" xfId="5" applyFont="1" applyBorder="1" applyAlignment="1">
      <alignment horizontal="left" vertical="center" wrapText="1"/>
    </xf>
    <xf numFmtId="0" fontId="61" fillId="0" borderId="23" xfId="5" applyFont="1" applyBorder="1" applyAlignment="1">
      <alignment horizontal="left" vertical="center" wrapText="1"/>
    </xf>
    <xf numFmtId="0" fontId="61" fillId="0" borderId="2" xfId="5" applyFont="1" applyBorder="1" applyAlignment="1">
      <alignment horizontal="center" vertical="center" wrapText="1"/>
    </xf>
    <xf numFmtId="0" fontId="61" fillId="0" borderId="1" xfId="5" applyFont="1" applyBorder="1" applyAlignment="1">
      <alignment horizontal="left" vertical="center" wrapText="1"/>
    </xf>
    <xf numFmtId="9" fontId="61" fillId="0" borderId="2" xfId="5" applyNumberFormat="1" applyFont="1" applyBorder="1" applyAlignment="1">
      <alignment horizontal="center" vertical="center" wrapText="1"/>
    </xf>
    <xf numFmtId="9" fontId="61" fillId="0" borderId="23" xfId="5" applyNumberFormat="1" applyFont="1" applyBorder="1" applyAlignment="1">
      <alignment horizontal="center" vertical="center" wrapText="1"/>
    </xf>
    <xf numFmtId="9" fontId="61" fillId="0" borderId="24" xfId="5" applyNumberFormat="1" applyFont="1" applyBorder="1" applyAlignment="1">
      <alignment horizontal="center" vertical="center" wrapText="1"/>
    </xf>
    <xf numFmtId="0" fontId="59" fillId="0" borderId="2" xfId="5" applyFont="1" applyBorder="1" applyAlignment="1">
      <alignment horizontal="center" vertical="center" wrapText="1"/>
    </xf>
    <xf numFmtId="0" fontId="2" fillId="0" borderId="1" xfId="1" applyBorder="1" applyAlignment="1">
      <alignment horizontal="center" vertical="center" wrapText="1"/>
    </xf>
    <xf numFmtId="0" fontId="8" fillId="0" borderId="1" xfId="5" applyFont="1" applyBorder="1" applyAlignment="1">
      <alignment horizontal="center" vertical="center" wrapText="1"/>
    </xf>
    <xf numFmtId="0" fontId="9" fillId="0" borderId="1" xfId="5" applyFont="1" applyBorder="1" applyAlignment="1">
      <alignment horizontal="center" vertical="center" wrapText="1"/>
    </xf>
    <xf numFmtId="0" fontId="8" fillId="0" borderId="23" xfId="5" applyFont="1" applyBorder="1" applyAlignment="1">
      <alignment horizontal="center" vertical="center" wrapText="1"/>
    </xf>
    <xf numFmtId="0" fontId="9" fillId="0" borderId="23" xfId="5" applyFont="1" applyBorder="1" applyAlignment="1">
      <alignment horizontal="center" vertical="center" wrapText="1"/>
    </xf>
    <xf numFmtId="0" fontId="9" fillId="0" borderId="24" xfId="5" applyFont="1" applyBorder="1" applyAlignment="1">
      <alignment horizontal="center" vertical="center" wrapText="1"/>
    </xf>
    <xf numFmtId="0" fontId="57" fillId="0" borderId="1" xfId="5" applyFont="1" applyBorder="1" applyAlignment="1">
      <alignment horizontal="center" vertical="center" wrapText="1"/>
    </xf>
    <xf numFmtId="0" fontId="8" fillId="0" borderId="2" xfId="5" applyFont="1" applyBorder="1" applyAlignment="1">
      <alignment horizontal="center" vertical="center" wrapText="1"/>
    </xf>
    <xf numFmtId="0" fontId="9" fillId="0" borderId="2" xfId="5" applyFont="1" applyBorder="1" applyAlignment="1">
      <alignment horizontal="center" vertical="center" wrapText="1"/>
    </xf>
    <xf numFmtId="0" fontId="57" fillId="0" borderId="26" xfId="5" applyFont="1" applyBorder="1" applyAlignment="1">
      <alignment horizontal="center" vertical="center" wrapText="1"/>
    </xf>
    <xf numFmtId="0" fontId="57" fillId="0" borderId="27" xfId="5" applyFont="1" applyBorder="1" applyAlignment="1">
      <alignment horizontal="center" vertical="center" wrapText="1"/>
    </xf>
    <xf numFmtId="0" fontId="57" fillId="0" borderId="28" xfId="5" applyFont="1" applyBorder="1" applyAlignment="1">
      <alignment horizontal="center" vertical="center" wrapText="1"/>
    </xf>
    <xf numFmtId="0" fontId="9" fillId="2" borderId="2" xfId="5" applyFont="1" applyFill="1" applyBorder="1" applyAlignment="1">
      <alignment horizontal="center" vertical="center" wrapText="1"/>
    </xf>
    <xf numFmtId="0" fontId="9" fillId="2" borderId="23" xfId="5" applyFont="1" applyFill="1" applyBorder="1" applyAlignment="1">
      <alignment horizontal="center" vertical="center" wrapText="1"/>
    </xf>
    <xf numFmtId="0" fontId="8" fillId="0" borderId="24" xfId="5" applyFont="1" applyBorder="1" applyAlignment="1">
      <alignment horizontal="center" vertical="center" wrapText="1"/>
    </xf>
    <xf numFmtId="0" fontId="8" fillId="0" borderId="2" xfId="5" applyFont="1" applyFill="1" applyBorder="1" applyAlignment="1">
      <alignment horizontal="left" vertical="center" wrapText="1"/>
    </xf>
    <xf numFmtId="0" fontId="8" fillId="0" borderId="23" xfId="5" applyFont="1" applyFill="1" applyBorder="1" applyAlignment="1">
      <alignment horizontal="left" vertical="center" wrapText="1"/>
    </xf>
    <xf numFmtId="0" fontId="8" fillId="0" borderId="24" xfId="5" applyFont="1" applyFill="1" applyBorder="1" applyAlignment="1">
      <alignment horizontal="left" vertical="center" wrapText="1"/>
    </xf>
    <xf numFmtId="0" fontId="11" fillId="0" borderId="1" xfId="5" applyFont="1" applyBorder="1" applyAlignment="1">
      <alignment horizontal="center" vertical="center" wrapText="1"/>
    </xf>
    <xf numFmtId="0" fontId="8" fillId="0" borderId="1" xfId="5" applyFont="1" applyBorder="1" applyAlignment="1">
      <alignment horizontal="left" vertical="center" wrapText="1"/>
    </xf>
    <xf numFmtId="0" fontId="76" fillId="0" borderId="1" xfId="5" applyFont="1" applyBorder="1" applyAlignment="1">
      <alignment horizontal="left" vertical="center" wrapText="1"/>
    </xf>
    <xf numFmtId="0" fontId="10" fillId="0" borderId="1" xfId="5" applyFont="1" applyBorder="1" applyAlignment="1">
      <alignment horizontal="left" vertical="center" wrapText="1"/>
    </xf>
    <xf numFmtId="0" fontId="72" fillId="0" borderId="2" xfId="5" applyFont="1" applyBorder="1" applyAlignment="1">
      <alignment horizontal="left" vertical="center" wrapText="1"/>
    </xf>
    <xf numFmtId="0" fontId="72" fillId="0" borderId="23" xfId="5" applyFont="1" applyBorder="1" applyAlignment="1">
      <alignment horizontal="left" vertical="center" wrapText="1"/>
    </xf>
    <xf numFmtId="0" fontId="72" fillId="0" borderId="24" xfId="5" applyFont="1" applyBorder="1" applyAlignment="1">
      <alignment horizontal="left" vertical="center" wrapText="1"/>
    </xf>
    <xf numFmtId="0" fontId="8" fillId="0" borderId="2" xfId="5" applyFont="1" applyBorder="1" applyAlignment="1">
      <alignment horizontal="left" vertical="center" wrapText="1"/>
    </xf>
    <xf numFmtId="0" fontId="0" fillId="0" borderId="23" xfId="0" applyBorder="1" applyAlignment="1">
      <alignment vertical="center" wrapText="1"/>
    </xf>
    <xf numFmtId="0" fontId="0" fillId="0" borderId="24" xfId="0" applyBorder="1" applyAlignment="1">
      <alignment vertical="center" wrapText="1"/>
    </xf>
    <xf numFmtId="0" fontId="8" fillId="0" borderId="23" xfId="5" applyFont="1" applyBorder="1" applyAlignment="1">
      <alignment horizontal="left" vertical="center" wrapText="1"/>
    </xf>
    <xf numFmtId="0" fontId="8" fillId="0" borderId="24" xfId="5" applyFont="1" applyBorder="1" applyAlignment="1">
      <alignment horizontal="left" vertical="center" wrapText="1"/>
    </xf>
    <xf numFmtId="0" fontId="53" fillId="0" borderId="1" xfId="5" applyFont="1" applyBorder="1" applyAlignment="1">
      <alignment horizontal="left" vertical="center" wrapText="1"/>
    </xf>
    <xf numFmtId="0" fontId="8" fillId="0" borderId="1" xfId="5" applyFont="1" applyFill="1" applyBorder="1" applyAlignment="1">
      <alignment horizontal="center" vertical="center" wrapText="1"/>
    </xf>
    <xf numFmtId="0" fontId="0" fillId="0" borderId="1" xfId="0" applyFill="1" applyBorder="1" applyAlignment="1">
      <alignment horizontal="center" vertical="center" wrapText="1"/>
    </xf>
    <xf numFmtId="0" fontId="11" fillId="0" borderId="1" xfId="5" applyFont="1" applyFill="1" applyBorder="1" applyAlignment="1">
      <alignment horizontal="center" vertical="center" wrapText="1"/>
    </xf>
    <xf numFmtId="0" fontId="8" fillId="0" borderId="2" xfId="5" applyFont="1" applyBorder="1" applyAlignment="1">
      <alignment vertical="center" wrapText="1"/>
    </xf>
    <xf numFmtId="0" fontId="11" fillId="0" borderId="2" xfId="5" applyFont="1" applyFill="1" applyBorder="1" applyAlignment="1">
      <alignment horizontal="center" vertical="center" wrapText="1"/>
    </xf>
    <xf numFmtId="0" fontId="11" fillId="0" borderId="23" xfId="5" applyFont="1" applyFill="1" applyBorder="1" applyAlignment="1">
      <alignment horizontal="center" vertical="center" wrapText="1"/>
    </xf>
    <xf numFmtId="0" fontId="11" fillId="0" borderId="24" xfId="5" applyFont="1" applyFill="1" applyBorder="1" applyAlignment="1">
      <alignment horizontal="center" vertical="center" wrapText="1"/>
    </xf>
    <xf numFmtId="0" fontId="8" fillId="0" borderId="2" xfId="5" applyFont="1" applyFill="1" applyBorder="1" applyAlignment="1">
      <alignment horizontal="center" vertical="center" wrapText="1"/>
    </xf>
    <xf numFmtId="0" fontId="8" fillId="0" borderId="23" xfId="5" applyFont="1" applyFill="1" applyBorder="1" applyAlignment="1">
      <alignment horizontal="center" vertical="center" wrapText="1"/>
    </xf>
    <xf numFmtId="0" fontId="8" fillId="0" borderId="24" xfId="5" applyFont="1" applyFill="1" applyBorder="1" applyAlignment="1">
      <alignment horizontal="center" vertical="center" wrapText="1"/>
    </xf>
    <xf numFmtId="0" fontId="9" fillId="0" borderId="2" xfId="5" applyFont="1" applyFill="1" applyBorder="1" applyAlignment="1">
      <alignment horizontal="center" vertical="center" wrapText="1"/>
    </xf>
    <xf numFmtId="0" fontId="9" fillId="0" borderId="23" xfId="5" applyFont="1" applyFill="1" applyBorder="1" applyAlignment="1">
      <alignment horizontal="center" vertical="center" wrapText="1"/>
    </xf>
    <xf numFmtId="0" fontId="9" fillId="0" borderId="24" xfId="5" applyFont="1" applyFill="1" applyBorder="1" applyAlignment="1">
      <alignment horizontal="center" vertical="center" wrapText="1"/>
    </xf>
    <xf numFmtId="0" fontId="66" fillId="0" borderId="2" xfId="5" applyFont="1" applyBorder="1" applyAlignment="1">
      <alignment horizontal="center" vertical="center" wrapText="1"/>
    </xf>
    <xf numFmtId="0" fontId="66" fillId="0" borderId="24" xfId="5" applyFont="1" applyBorder="1" applyAlignment="1">
      <alignment horizontal="center" vertical="center" wrapText="1"/>
    </xf>
    <xf numFmtId="0" fontId="66" fillId="0" borderId="1" xfId="5" applyFont="1" applyBorder="1" applyAlignment="1">
      <alignment horizontal="center" vertical="center" wrapText="1"/>
    </xf>
    <xf numFmtId="0" fontId="66" fillId="0" borderId="23" xfId="5" applyFont="1" applyBorder="1" applyAlignment="1">
      <alignment horizontal="center" vertical="center" wrapText="1"/>
    </xf>
    <xf numFmtId="0" fontId="2" fillId="0" borderId="11" xfId="1" applyBorder="1" applyAlignment="1">
      <alignment horizontal="center" vertical="center"/>
    </xf>
    <xf numFmtId="0" fontId="2" fillId="0" borderId="12" xfId="1" applyBorder="1" applyAlignment="1">
      <alignment horizontal="center" vertical="center"/>
    </xf>
    <xf numFmtId="0" fontId="2" fillId="0" borderId="13" xfId="1" applyBorder="1" applyAlignment="1">
      <alignment horizontal="center" vertical="center"/>
    </xf>
    <xf numFmtId="0" fontId="2" fillId="0" borderId="14" xfId="1" applyBorder="1" applyAlignment="1">
      <alignment horizontal="center" vertical="center"/>
    </xf>
    <xf numFmtId="0" fontId="2" fillId="0" borderId="0" xfId="1" applyBorder="1" applyAlignment="1">
      <alignment horizontal="center" vertical="center"/>
    </xf>
    <xf numFmtId="0" fontId="50" fillId="0" borderId="0" xfId="1" applyFont="1" applyBorder="1" applyAlignment="1">
      <alignment horizontal="center" vertical="center" wrapText="1"/>
    </xf>
    <xf numFmtId="0" fontId="17" fillId="0" borderId="1" xfId="1" applyFont="1" applyBorder="1" applyAlignment="1">
      <alignment horizontal="center" vertical="center" wrapText="1"/>
    </xf>
    <xf numFmtId="0" fontId="17" fillId="0" borderId="2" xfId="1" applyFont="1" applyBorder="1" applyAlignment="1">
      <alignment horizontal="center" vertical="center" wrapText="1"/>
    </xf>
    <xf numFmtId="0" fontId="29" fillId="0" borderId="2" xfId="1" applyFont="1" applyBorder="1" applyAlignment="1">
      <alignment horizontal="center" vertical="center"/>
    </xf>
    <xf numFmtId="0" fontId="29" fillId="0" borderId="23" xfId="1" applyFont="1" applyBorder="1" applyAlignment="1">
      <alignment horizontal="center" vertical="center"/>
    </xf>
    <xf numFmtId="0" fontId="29" fillId="0" borderId="24" xfId="1" applyFont="1" applyBorder="1" applyAlignment="1">
      <alignment horizontal="center" vertical="center"/>
    </xf>
    <xf numFmtId="0" fontId="51" fillId="0" borderId="0" xfId="1" applyFont="1" applyBorder="1" applyAlignment="1">
      <alignment horizontal="center" vertical="center"/>
    </xf>
    <xf numFmtId="0" fontId="39" fillId="0" borderId="2" xfId="0" applyFont="1" applyBorder="1" applyAlignment="1">
      <alignment horizontal="left" vertical="center" wrapText="1"/>
    </xf>
    <xf numFmtId="0" fontId="39" fillId="0" borderId="23" xfId="0" applyFont="1" applyBorder="1" applyAlignment="1">
      <alignment horizontal="left" vertical="center" wrapText="1"/>
    </xf>
    <xf numFmtId="0" fontId="39" fillId="0" borderId="24" xfId="0" applyFont="1" applyBorder="1" applyAlignment="1">
      <alignment horizontal="left" vertical="center" wrapText="1"/>
    </xf>
    <xf numFmtId="0" fontId="2" fillId="2" borderId="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39" fillId="0" borderId="2" xfId="0" applyFont="1" applyBorder="1" applyAlignment="1">
      <alignment horizontal="center" vertical="center" wrapText="1"/>
    </xf>
    <xf numFmtId="0" fontId="39" fillId="0" borderId="23" xfId="0" applyFont="1"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33" fillId="0" borderId="2" xfId="0" applyFont="1" applyBorder="1" applyAlignment="1">
      <alignment horizontal="center" vertical="center" wrapText="1"/>
    </xf>
    <xf numFmtId="0" fontId="33" fillId="0" borderId="23" xfId="0" applyFont="1" applyBorder="1" applyAlignment="1">
      <alignment horizontal="center" vertical="center" wrapText="1"/>
    </xf>
    <xf numFmtId="0" fontId="33" fillId="0" borderId="24" xfId="0" applyFont="1" applyBorder="1" applyAlignment="1">
      <alignment horizontal="center" vertical="center" wrapText="1"/>
    </xf>
    <xf numFmtId="0" fontId="39" fillId="0" borderId="24" xfId="0" applyFont="1" applyBorder="1" applyAlignment="1">
      <alignment horizontal="center" vertical="center" wrapText="1"/>
    </xf>
    <xf numFmtId="0" fontId="80" fillId="0" borderId="1" xfId="0" applyFont="1" applyBorder="1" applyAlignment="1">
      <alignment vertical="center" wrapText="1"/>
    </xf>
    <xf numFmtId="0" fontId="81" fillId="2" borderId="1" xfId="0" applyFont="1" applyFill="1" applyBorder="1" applyAlignment="1">
      <alignment horizontal="center" vertical="center" wrapText="1"/>
    </xf>
    <xf numFmtId="0" fontId="82" fillId="0" borderId="1" xfId="0" applyFont="1" applyBorder="1" applyAlignment="1">
      <alignment vertical="center" wrapText="1"/>
    </xf>
    <xf numFmtId="0" fontId="69" fillId="4" borderId="1" xfId="5" applyFont="1" applyFill="1" applyBorder="1" applyAlignment="1">
      <alignment horizontal="left" vertical="top" wrapText="1"/>
    </xf>
    <xf numFmtId="0" fontId="83" fillId="4" borderId="1" xfId="5" applyFont="1" applyFill="1" applyBorder="1" applyAlignment="1">
      <alignment horizontal="center" vertical="center" wrapText="1"/>
    </xf>
    <xf numFmtId="0" fontId="84" fillId="0" borderId="0" xfId="1" applyFont="1">
      <alignment vertical="center"/>
    </xf>
    <xf numFmtId="0" fontId="66" fillId="2" borderId="1" xfId="5" applyFont="1" applyFill="1" applyBorder="1" applyAlignment="1">
      <alignment horizontal="left" vertical="center" wrapText="1"/>
    </xf>
    <xf numFmtId="0" fontId="85" fillId="0" borderId="2" xfId="5" applyFont="1" applyBorder="1" applyAlignment="1">
      <alignment horizontal="left" vertical="top" wrapText="1"/>
    </xf>
    <xf numFmtId="9" fontId="66" fillId="0" borderId="1" xfId="5" applyNumberFormat="1" applyFont="1" applyBorder="1" applyAlignment="1">
      <alignment horizontal="center" vertical="center" wrapText="1"/>
    </xf>
    <xf numFmtId="0" fontId="86" fillId="0" borderId="0" xfId="1" applyFont="1">
      <alignment vertical="center"/>
    </xf>
    <xf numFmtId="0" fontId="85" fillId="0" borderId="23" xfId="5" applyFont="1" applyBorder="1" applyAlignment="1">
      <alignment horizontal="left" vertical="top" wrapText="1"/>
    </xf>
    <xf numFmtId="0" fontId="85" fillId="0" borderId="24" xfId="5" applyFont="1" applyBorder="1" applyAlignment="1">
      <alignment horizontal="left" vertical="top" wrapText="1"/>
    </xf>
    <xf numFmtId="0" fontId="66" fillId="15" borderId="2" xfId="5" applyFont="1" applyFill="1" applyBorder="1" applyAlignment="1">
      <alignment horizontal="center" vertical="center" wrapText="1"/>
    </xf>
    <xf numFmtId="0" fontId="66" fillId="15" borderId="1" xfId="5" applyFont="1" applyFill="1" applyBorder="1" applyAlignment="1">
      <alignment horizontal="left" vertical="center" wrapText="1"/>
    </xf>
    <xf numFmtId="0" fontId="85" fillId="0" borderId="1" xfId="5" applyFont="1" applyBorder="1" applyAlignment="1">
      <alignment horizontal="left" vertical="center" wrapText="1"/>
    </xf>
    <xf numFmtId="0" fontId="66" fillId="15" borderId="23" xfId="5" applyFont="1" applyFill="1" applyBorder="1" applyAlignment="1">
      <alignment horizontal="center" vertical="center" wrapText="1"/>
    </xf>
    <xf numFmtId="0" fontId="66" fillId="15" borderId="24" xfId="5" applyFont="1" applyFill="1" applyBorder="1" applyAlignment="1">
      <alignment horizontal="center" vertical="center" wrapText="1"/>
    </xf>
    <xf numFmtId="0" fontId="70" fillId="15" borderId="1" xfId="5" applyFont="1" applyFill="1" applyBorder="1" applyAlignment="1">
      <alignment horizontal="left" vertical="center" wrapText="1"/>
    </xf>
    <xf numFmtId="0" fontId="66" fillId="15" borderId="1" xfId="5" applyFont="1" applyFill="1" applyBorder="1" applyAlignment="1">
      <alignment horizontal="center" vertical="center" wrapText="1"/>
    </xf>
    <xf numFmtId="0" fontId="67" fillId="0" borderId="1" xfId="5" applyFont="1" applyFill="1" applyBorder="1" applyAlignment="1">
      <alignment horizontal="center" vertical="center" wrapText="1"/>
    </xf>
    <xf numFmtId="0" fontId="66" fillId="0" borderId="1" xfId="5" applyFont="1" applyBorder="1" applyAlignment="1">
      <alignment vertical="center" wrapText="1"/>
    </xf>
    <xf numFmtId="0" fontId="66" fillId="10" borderId="1" xfId="5" applyFont="1" applyFill="1" applyBorder="1" applyAlignment="1">
      <alignment horizontal="center" vertical="center" wrapText="1"/>
    </xf>
    <xf numFmtId="0" fontId="86" fillId="0" borderId="0" xfId="1" applyFont="1" applyAlignment="1">
      <alignment horizontal="center" vertical="center"/>
    </xf>
    <xf numFmtId="0" fontId="86" fillId="0" borderId="0" xfId="1" applyFont="1" applyAlignment="1">
      <alignment horizontal="left" vertical="top"/>
    </xf>
    <xf numFmtId="0" fontId="88" fillId="0" borderId="1" xfId="0" applyFont="1" applyBorder="1" applyAlignment="1">
      <alignment vertical="center" wrapText="1"/>
    </xf>
    <xf numFmtId="0" fontId="89" fillId="0" borderId="1" xfId="0" applyFont="1" applyBorder="1" applyAlignment="1">
      <alignment horizontal="center" vertical="center"/>
    </xf>
  </cellXfs>
  <cellStyles count="14">
    <cellStyle name="40% - 强调文字颜色 2" xfId="10" builtinId="35"/>
    <cellStyle name="常规" xfId="0" builtinId="0"/>
    <cellStyle name="常规 2" xfId="1"/>
    <cellStyle name="常规 2 2" xfId="4"/>
    <cellStyle name="常规 3" xfId="2"/>
    <cellStyle name="常规 4" xfId="3"/>
    <cellStyle name="常规 4 2" xfId="5"/>
    <cellStyle name="常规 5" xfId="6"/>
    <cellStyle name="常规 6" xfId="7"/>
    <cellStyle name="常规 7" xfId="8"/>
    <cellStyle name="常规 8" xfId="11"/>
    <cellStyle name="常规_PCM03F01-Product Access Control List Form" xfId="12"/>
    <cellStyle name="超链接" xfId="13" builtinId="8"/>
    <cellStyle name="注释" xfId="9" builtinId="10"/>
  </cellStyles>
  <dxfs count="0"/>
  <tableStyles count="0" defaultTableStyle="TableStyleMedium9" defaultPivotStyle="PivotStyleLight16"/>
  <colors>
    <mruColors>
      <color rgb="FF0000FF"/>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200"/>
            </a:pPr>
            <a:r>
              <a:rPr lang="zh-CN" altLang="en-US" sz="1200"/>
              <a:t>试点产品安全质量评估得分</a:t>
            </a:r>
          </a:p>
        </c:rich>
      </c:tx>
      <c:layout/>
    </c:title>
    <c:plotArea>
      <c:layout/>
      <c:radarChart>
        <c:radarStyle val="marker"/>
        <c:ser>
          <c:idx val="0"/>
          <c:order val="0"/>
          <c:tx>
            <c:strRef>
              <c:f>[1]评估结果!$C$14</c:f>
              <c:strCache>
                <c:ptCount val="1"/>
                <c:pt idx="0">
                  <c:v>得分</c:v>
                </c:pt>
              </c:strCache>
            </c:strRef>
          </c:tx>
          <c:marker>
            <c:symbol val="none"/>
          </c:marker>
          <c:cat>
            <c:strRef>
              <c:f>[1]评估结果!$B$15:$B$21</c:f>
              <c:strCache>
                <c:ptCount val="7"/>
                <c:pt idx="0">
                  <c:v>安全需求</c:v>
                </c:pt>
                <c:pt idx="1">
                  <c:v>安全设计</c:v>
                </c:pt>
                <c:pt idx="2">
                  <c:v>安全编码</c:v>
                </c:pt>
                <c:pt idx="3">
                  <c:v>安全测试</c:v>
                </c:pt>
                <c:pt idx="4">
                  <c:v>安全发布</c:v>
                </c:pt>
                <c:pt idx="5">
                  <c:v>漏洞管理</c:v>
                </c:pt>
                <c:pt idx="6">
                  <c:v>培训</c:v>
                </c:pt>
              </c:strCache>
            </c:strRef>
          </c:cat>
          <c:val>
            <c:numRef>
              <c:f>[1]评估结果!$C$15:$C$21</c:f>
              <c:numCache>
                <c:formatCode>General</c:formatCode>
                <c:ptCount val="7"/>
                <c:pt idx="0">
                  <c:v>0</c:v>
                </c:pt>
                <c:pt idx="1">
                  <c:v>0</c:v>
                </c:pt>
                <c:pt idx="2">
                  <c:v>0</c:v>
                </c:pt>
                <c:pt idx="3">
                  <c:v>0</c:v>
                </c:pt>
                <c:pt idx="4">
                  <c:v>0</c:v>
                </c:pt>
                <c:pt idx="5">
                  <c:v>0</c:v>
                </c:pt>
                <c:pt idx="6">
                  <c:v>0</c:v>
                </c:pt>
              </c:numCache>
            </c:numRef>
          </c:val>
        </c:ser>
        <c:axId val="276631552"/>
        <c:axId val="276633088"/>
      </c:radarChart>
      <c:catAx>
        <c:axId val="276631552"/>
        <c:scaling>
          <c:orientation val="minMax"/>
        </c:scaling>
        <c:axPos val="b"/>
        <c:majorGridlines/>
        <c:numFmt formatCode="General" sourceLinked="0"/>
        <c:tickLblPos val="nextTo"/>
        <c:crossAx val="276633088"/>
        <c:crosses val="autoZero"/>
        <c:auto val="1"/>
        <c:lblAlgn val="ctr"/>
        <c:lblOffset val="100"/>
      </c:catAx>
      <c:valAx>
        <c:axId val="276633088"/>
        <c:scaling>
          <c:orientation val="minMax"/>
          <c:max val="5"/>
        </c:scaling>
        <c:axPos val="l"/>
        <c:majorGridlines/>
        <c:numFmt formatCode="General" sourceLinked="1"/>
        <c:majorTickMark val="cross"/>
        <c:tickLblPos val="nextTo"/>
        <c:crossAx val="276631552"/>
        <c:crosses val="autoZero"/>
        <c:crossBetween val="between"/>
        <c:majorUnit val="1"/>
      </c:valAx>
    </c:plotArea>
    <c:legend>
      <c:legendPos val="r"/>
      <c:layout/>
    </c:legend>
    <c:plotVisOnly val="1"/>
    <c:dispBlanksAs val="gap"/>
  </c:chart>
  <c:printSettings>
    <c:headerFooter/>
    <c:pageMargins b="0.75000000000001288" l="0.70000000000000062" r="0.70000000000000062" t="0.7500000000000128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9526</xdr:colOff>
      <xdr:row>13</xdr:row>
      <xdr:rowOff>9525</xdr:rowOff>
    </xdr:from>
    <xdr:to>
      <xdr:col>13</xdr:col>
      <xdr:colOff>266700</xdr:colOff>
      <xdr:row>28</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N/&#26631;&#20934;/&#32593;&#32476;&#23433;&#20840;&#33021;&#21147;&#35780;&#20272;&#34920;%20V1.1(&#24453;MC&#35780;&#2345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管理说明书"/>
      <sheetName val="评估等级说明"/>
      <sheetName val="安全需求"/>
      <sheetName val="安全设计"/>
      <sheetName val="安全编码"/>
      <sheetName val="安全测试"/>
      <sheetName val="安全发布"/>
      <sheetName val="漏洞管理"/>
      <sheetName val="培训"/>
      <sheetName val="评估结果"/>
    </sheetNames>
    <sheetDataSet>
      <sheetData sheetId="0"/>
      <sheetData sheetId="1"/>
      <sheetData sheetId="2">
        <row r="6">
          <cell r="K6">
            <v>0</v>
          </cell>
        </row>
      </sheetData>
      <sheetData sheetId="3">
        <row r="6">
          <cell r="K6">
            <v>0</v>
          </cell>
        </row>
      </sheetData>
      <sheetData sheetId="4">
        <row r="8">
          <cell r="K8">
            <v>0</v>
          </cell>
        </row>
      </sheetData>
      <sheetData sheetId="5">
        <row r="10">
          <cell r="K10">
            <v>0</v>
          </cell>
        </row>
      </sheetData>
      <sheetData sheetId="6">
        <row r="5">
          <cell r="K5">
            <v>0</v>
          </cell>
        </row>
      </sheetData>
      <sheetData sheetId="7">
        <row r="7">
          <cell r="K7">
            <v>0</v>
          </cell>
        </row>
      </sheetData>
      <sheetData sheetId="8">
        <row r="3">
          <cell r="K3">
            <v>0</v>
          </cell>
        </row>
      </sheetData>
      <sheetData sheetId="9">
        <row r="14">
          <cell r="C14" t="str">
            <v>得分</v>
          </cell>
        </row>
        <row r="15">
          <cell r="B15" t="str">
            <v>安全需求</v>
          </cell>
          <cell r="C15">
            <v>0</v>
          </cell>
        </row>
        <row r="16">
          <cell r="B16" t="str">
            <v>安全设计</v>
          </cell>
          <cell r="C16">
            <v>0</v>
          </cell>
        </row>
        <row r="17">
          <cell r="B17" t="str">
            <v>安全编码</v>
          </cell>
          <cell r="C17">
            <v>0</v>
          </cell>
        </row>
        <row r="18">
          <cell r="B18" t="str">
            <v>安全测试</v>
          </cell>
          <cell r="C18">
            <v>0</v>
          </cell>
        </row>
        <row r="19">
          <cell r="B19" t="str">
            <v>安全发布</v>
          </cell>
          <cell r="C19">
            <v>0</v>
          </cell>
        </row>
        <row r="20">
          <cell r="B20" t="str">
            <v>漏洞管理</v>
          </cell>
          <cell r="C20">
            <v>0</v>
          </cell>
        </row>
        <row r="21">
          <cell r="B21" t="str">
            <v>培训</v>
          </cell>
          <cell r="C21">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http://w3.huawei.com/pdmc/" TargetMode="External"/><Relationship Id="rId7" Type="http://schemas.openxmlformats.org/officeDocument/2006/relationships/vmlDrawing" Target="../drawings/vmlDrawing13.vml"/><Relationship Id="rId2" Type="http://schemas.openxmlformats.org/officeDocument/2006/relationships/hyperlink" Target="http://w3.huawei.com/pdmc/" TargetMode="External"/><Relationship Id="rId1" Type="http://schemas.openxmlformats.org/officeDocument/2006/relationships/hyperlink" Target="http://w3.huawei.com/pdmc/" TargetMode="External"/><Relationship Id="rId6" Type="http://schemas.openxmlformats.org/officeDocument/2006/relationships/printerSettings" Target="../printerSettings/printerSettings11.bin"/><Relationship Id="rId5" Type="http://schemas.openxmlformats.org/officeDocument/2006/relationships/hyperlink" Target="http://w3.huawei.com/pdmc/doc/viewDoc.do?menuFilter=yes&amp;did=142042&amp;cata=5870" TargetMode="External"/><Relationship Id="rId4" Type="http://schemas.openxmlformats.org/officeDocument/2006/relationships/hyperlink" Target="http://w3.huawei.com/pdmc/doc/viewDoc.do?did=77188&amp;cata=5870" TargetMode="External"/><Relationship Id="rId9"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package" Target="../embeddings/Microsoft_Office_Word___1.doc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F34"/>
  <sheetViews>
    <sheetView topLeftCell="A28" workbookViewId="0">
      <selection activeCell="E33" sqref="E33"/>
    </sheetView>
  </sheetViews>
  <sheetFormatPr defaultColWidth="9" defaultRowHeight="13.5"/>
  <cols>
    <col min="1" max="1" width="17.75" style="20" customWidth="1"/>
    <col min="2" max="2" width="33.125" style="23" customWidth="1"/>
    <col min="3" max="3" width="17.375" style="23" bestFit="1" customWidth="1"/>
    <col min="4" max="4" width="17.125" style="23" customWidth="1"/>
    <col min="5" max="5" width="51.375" style="20" customWidth="1"/>
    <col min="6" max="6" width="30.5" style="26" customWidth="1"/>
    <col min="7" max="16384" width="9" style="20"/>
  </cols>
  <sheetData>
    <row r="2" spans="1:6" ht="24.95" customHeight="1">
      <c r="A2" s="15" t="s">
        <v>16</v>
      </c>
      <c r="B2" s="16" t="s">
        <v>17</v>
      </c>
      <c r="C2" s="17" t="s">
        <v>18</v>
      </c>
      <c r="D2" s="18"/>
      <c r="E2" s="19"/>
      <c r="F2" s="20"/>
    </row>
    <row r="3" spans="1:6" ht="24.95" customHeight="1">
      <c r="A3" s="15" t="s">
        <v>19</v>
      </c>
      <c r="B3" s="21" t="s">
        <v>20</v>
      </c>
      <c r="C3" s="186" t="s">
        <v>21</v>
      </c>
      <c r="D3" s="187"/>
      <c r="E3" s="188"/>
      <c r="F3" s="20"/>
    </row>
    <row r="4" spans="1:6" ht="24.95" customHeight="1">
      <c r="A4" s="15" t="s">
        <v>22</v>
      </c>
      <c r="B4" s="22" t="s">
        <v>23</v>
      </c>
      <c r="C4" s="186" t="s">
        <v>24</v>
      </c>
      <c r="D4" s="187"/>
      <c r="E4" s="188"/>
      <c r="F4" s="20"/>
    </row>
    <row r="5" spans="1:6" ht="24.95" customHeight="1">
      <c r="A5" s="15" t="s">
        <v>25</v>
      </c>
      <c r="B5" s="22" t="s">
        <v>209</v>
      </c>
      <c r="C5" s="186"/>
      <c r="D5" s="187"/>
      <c r="E5" s="188"/>
      <c r="F5" s="20"/>
    </row>
    <row r="6" spans="1:6" ht="24.95" customHeight="1">
      <c r="A6" s="15" t="s">
        <v>26</v>
      </c>
      <c r="B6" s="22" t="s">
        <v>208</v>
      </c>
      <c r="C6" s="186"/>
      <c r="D6" s="187"/>
      <c r="E6" s="188"/>
      <c r="F6" s="20"/>
    </row>
    <row r="7" spans="1:6" ht="24.95" customHeight="1">
      <c r="A7" s="15" t="s">
        <v>28</v>
      </c>
      <c r="B7" s="21" t="s">
        <v>29</v>
      </c>
      <c r="C7" s="186"/>
      <c r="D7" s="187"/>
      <c r="E7" s="188"/>
      <c r="F7" s="20"/>
    </row>
    <row r="8" spans="1:6" ht="24.95" customHeight="1">
      <c r="A8" s="15" t="s">
        <v>30</v>
      </c>
      <c r="B8" s="21" t="s">
        <v>23</v>
      </c>
      <c r="C8" s="186"/>
      <c r="D8" s="187"/>
      <c r="E8" s="188"/>
      <c r="F8" s="20"/>
    </row>
    <row r="9" spans="1:6" ht="24.95" customHeight="1">
      <c r="A9" s="15" t="s">
        <v>31</v>
      </c>
      <c r="B9" s="22" t="s">
        <v>32</v>
      </c>
      <c r="C9" s="183"/>
      <c r="D9" s="184"/>
      <c r="E9" s="185"/>
      <c r="F9" s="20"/>
    </row>
    <row r="10" spans="1:6" ht="24.95" customHeight="1">
      <c r="C10" s="20"/>
      <c r="F10" s="20"/>
    </row>
    <row r="11" spans="1:6" ht="24.95" customHeight="1">
      <c r="A11" s="17" t="s">
        <v>33</v>
      </c>
      <c r="B11" s="17" t="s">
        <v>34</v>
      </c>
      <c r="C11" s="20"/>
      <c r="F11" s="20"/>
    </row>
    <row r="12" spans="1:6" ht="24.95" customHeight="1">
      <c r="A12" s="24" t="s">
        <v>35</v>
      </c>
      <c r="B12" s="24" t="s">
        <v>36</v>
      </c>
      <c r="C12" s="20"/>
      <c r="F12" s="20"/>
    </row>
    <row r="13" spans="1:6" ht="36.75" customHeight="1">
      <c r="A13" s="25" t="s">
        <v>37</v>
      </c>
      <c r="B13" s="24" t="s">
        <v>210</v>
      </c>
      <c r="C13" s="20"/>
      <c r="F13" s="20"/>
    </row>
    <row r="14" spans="1:6" ht="38.25" customHeight="1">
      <c r="A14" s="25" t="s">
        <v>38</v>
      </c>
      <c r="B14" s="24" t="s">
        <v>211</v>
      </c>
      <c r="C14" s="20"/>
      <c r="F14" s="20"/>
    </row>
    <row r="15" spans="1:6" ht="24.95" customHeight="1">
      <c r="A15" s="24" t="s">
        <v>39</v>
      </c>
      <c r="B15" s="24" t="s">
        <v>212</v>
      </c>
      <c r="C15" s="20"/>
      <c r="F15" s="20"/>
    </row>
    <row r="16" spans="1:6" ht="24.95" customHeight="1">
      <c r="A16" s="24" t="s">
        <v>40</v>
      </c>
      <c r="B16" s="24" t="s">
        <v>41</v>
      </c>
      <c r="C16" s="20"/>
      <c r="F16" s="20"/>
    </row>
    <row r="17" spans="1:6" ht="24.95" customHeight="1">
      <c r="A17" s="24" t="s">
        <v>42</v>
      </c>
      <c r="B17" s="24" t="s">
        <v>213</v>
      </c>
      <c r="C17" s="20"/>
      <c r="F17" s="20"/>
    </row>
    <row r="18" spans="1:6" ht="24.95" customHeight="1">
      <c r="A18" s="24" t="s">
        <v>43</v>
      </c>
      <c r="B18" s="24" t="s">
        <v>44</v>
      </c>
      <c r="C18" s="20"/>
      <c r="F18" s="20"/>
    </row>
    <row r="19" spans="1:6" ht="24.95" customHeight="1">
      <c r="C19" s="20"/>
      <c r="F19" s="20"/>
    </row>
    <row r="20" spans="1:6" ht="24.95" customHeight="1">
      <c r="B20" s="20"/>
      <c r="C20" s="20"/>
      <c r="D20" s="20"/>
    </row>
    <row r="21" spans="1:6" ht="24.95" customHeight="1">
      <c r="A21" s="17" t="s">
        <v>45</v>
      </c>
      <c r="B21" s="17"/>
      <c r="C21" s="17"/>
      <c r="D21" s="17"/>
      <c r="E21" s="17"/>
      <c r="F21" s="17"/>
    </row>
    <row r="22" spans="1:6" ht="24.95" customHeight="1">
      <c r="A22" s="17" t="s">
        <v>46</v>
      </c>
      <c r="B22" s="17" t="s">
        <v>47</v>
      </c>
      <c r="C22" s="17" t="s">
        <v>48</v>
      </c>
      <c r="D22" s="17" t="s">
        <v>49</v>
      </c>
      <c r="E22" s="17" t="s">
        <v>50</v>
      </c>
      <c r="F22" s="17" t="s">
        <v>51</v>
      </c>
    </row>
    <row r="23" spans="1:6" ht="81.75" customHeight="1">
      <c r="A23" s="22" t="s">
        <v>52</v>
      </c>
      <c r="B23" s="22" t="s">
        <v>53</v>
      </c>
      <c r="C23" s="27" t="s">
        <v>54</v>
      </c>
      <c r="D23" s="27" t="s">
        <v>55</v>
      </c>
      <c r="E23" s="16" t="s">
        <v>56</v>
      </c>
      <c r="F23" s="22" t="s">
        <v>27</v>
      </c>
    </row>
    <row r="24" spans="1:6" ht="172.5" customHeight="1">
      <c r="A24" s="22" t="s">
        <v>52</v>
      </c>
      <c r="B24" s="22" t="s">
        <v>53</v>
      </c>
      <c r="C24" s="27" t="s">
        <v>57</v>
      </c>
      <c r="D24" s="27" t="s">
        <v>58</v>
      </c>
      <c r="E24" s="16" t="s">
        <v>59</v>
      </c>
      <c r="F24" s="22" t="s">
        <v>60</v>
      </c>
    </row>
    <row r="25" spans="1:6" ht="81">
      <c r="A25" s="22" t="s">
        <v>61</v>
      </c>
      <c r="B25" s="22" t="s">
        <v>53</v>
      </c>
      <c r="C25" s="27" t="s">
        <v>62</v>
      </c>
      <c r="D25" s="22" t="s">
        <v>63</v>
      </c>
      <c r="E25" s="16" t="s">
        <v>64</v>
      </c>
      <c r="F25" s="22" t="s">
        <v>27</v>
      </c>
    </row>
    <row r="26" spans="1:6" ht="40.5">
      <c r="A26" s="22" t="s">
        <v>61</v>
      </c>
      <c r="B26" s="22" t="s">
        <v>53</v>
      </c>
      <c r="C26" s="27" t="s">
        <v>65</v>
      </c>
      <c r="D26" s="22" t="s">
        <v>66</v>
      </c>
      <c r="E26" s="16" t="s">
        <v>67</v>
      </c>
      <c r="F26" s="22" t="s">
        <v>27</v>
      </c>
    </row>
    <row r="27" spans="1:6" ht="67.5">
      <c r="A27" s="22" t="s">
        <v>61</v>
      </c>
      <c r="B27" s="22" t="s">
        <v>68</v>
      </c>
      <c r="C27" s="27" t="s">
        <v>69</v>
      </c>
      <c r="D27" s="22" t="s">
        <v>70</v>
      </c>
      <c r="E27" s="16" t="s">
        <v>71</v>
      </c>
      <c r="F27" s="22" t="s">
        <v>72</v>
      </c>
    </row>
    <row r="28" spans="1:6" ht="40.5">
      <c r="A28" s="22" t="s">
        <v>61</v>
      </c>
      <c r="B28" s="22" t="s">
        <v>73</v>
      </c>
      <c r="C28" s="27" t="s">
        <v>74</v>
      </c>
      <c r="D28" s="22" t="s">
        <v>75</v>
      </c>
      <c r="E28" s="16"/>
      <c r="F28" s="22" t="s">
        <v>76</v>
      </c>
    </row>
    <row r="29" spans="1:6" ht="67.5">
      <c r="A29" s="22" t="s">
        <v>52</v>
      </c>
      <c r="B29" s="22" t="s">
        <v>77</v>
      </c>
      <c r="C29" s="27" t="s">
        <v>78</v>
      </c>
      <c r="D29" s="22" t="s">
        <v>79</v>
      </c>
      <c r="E29" s="16" t="s">
        <v>71</v>
      </c>
      <c r="F29" s="22" t="s">
        <v>80</v>
      </c>
    </row>
    <row r="30" spans="1:6" ht="27">
      <c r="A30" s="22" t="s">
        <v>81</v>
      </c>
      <c r="B30" s="22" t="s">
        <v>82</v>
      </c>
      <c r="C30" s="27" t="s">
        <v>83</v>
      </c>
      <c r="D30" s="22" t="s">
        <v>84</v>
      </c>
      <c r="E30" s="16" t="s">
        <v>85</v>
      </c>
      <c r="F30" s="22" t="s">
        <v>76</v>
      </c>
    </row>
    <row r="31" spans="1:6" ht="27">
      <c r="A31" s="22" t="s">
        <v>81</v>
      </c>
      <c r="B31" s="22" t="s">
        <v>86</v>
      </c>
      <c r="C31" s="27" t="s">
        <v>83</v>
      </c>
      <c r="D31" s="22" t="s">
        <v>84</v>
      </c>
      <c r="E31" s="16" t="s">
        <v>87</v>
      </c>
      <c r="F31" s="22" t="s">
        <v>76</v>
      </c>
    </row>
    <row r="32" spans="1:6" ht="27">
      <c r="A32" s="22" t="s">
        <v>81</v>
      </c>
      <c r="B32" s="22" t="s">
        <v>88</v>
      </c>
      <c r="C32" s="27" t="s">
        <v>83</v>
      </c>
      <c r="D32" s="22" t="s">
        <v>91</v>
      </c>
      <c r="E32" s="16" t="s">
        <v>89</v>
      </c>
      <c r="F32" s="22" t="s">
        <v>90</v>
      </c>
    </row>
    <row r="33" spans="1:6" ht="67.5">
      <c r="A33" s="22" t="s">
        <v>202</v>
      </c>
      <c r="B33" s="22" t="s">
        <v>203</v>
      </c>
      <c r="C33" s="22" t="s">
        <v>204</v>
      </c>
      <c r="D33" s="22" t="s">
        <v>205</v>
      </c>
      <c r="E33" s="22" t="s">
        <v>276</v>
      </c>
      <c r="F33" s="22" t="s">
        <v>206</v>
      </c>
    </row>
    <row r="34" spans="1:6" ht="94.5">
      <c r="A34" s="22" t="s">
        <v>207</v>
      </c>
      <c r="B34" s="22" t="s">
        <v>203</v>
      </c>
      <c r="C34" s="22" t="s">
        <v>204</v>
      </c>
      <c r="D34" s="22" t="s">
        <v>205</v>
      </c>
      <c r="E34" s="22" t="s">
        <v>275</v>
      </c>
      <c r="F34" s="22" t="s">
        <v>206</v>
      </c>
    </row>
  </sheetData>
  <mergeCells count="7">
    <mergeCell ref="C9:E9"/>
    <mergeCell ref="C3:E3"/>
    <mergeCell ref="C4:E4"/>
    <mergeCell ref="C5:E5"/>
    <mergeCell ref="C6:E6"/>
    <mergeCell ref="C7:E7"/>
    <mergeCell ref="C8:E8"/>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10.xml><?xml version="1.0" encoding="utf-8"?>
<worksheet xmlns="http://schemas.openxmlformats.org/spreadsheetml/2006/main" xmlns:r="http://schemas.openxmlformats.org/officeDocument/2006/relationships">
  <dimension ref="B1:F28"/>
  <sheetViews>
    <sheetView workbookViewId="0">
      <selection activeCell="Q27" sqref="A1:XFD1048576"/>
    </sheetView>
  </sheetViews>
  <sheetFormatPr defaultColWidth="9" defaultRowHeight="14.25"/>
  <cols>
    <col min="1" max="1" width="9" style="1"/>
    <col min="2" max="2" width="15" style="1" bestFit="1" customWidth="1"/>
    <col min="3" max="3" width="9.625" style="11" customWidth="1"/>
    <col min="4" max="4" width="11.625" style="11" customWidth="1"/>
    <col min="5" max="5" width="13.875" style="1" customWidth="1"/>
    <col min="6" max="6" width="12.25" style="1" customWidth="1"/>
    <col min="7" max="16384" width="9" style="1"/>
  </cols>
  <sheetData>
    <row r="1" spans="2:6">
      <c r="B1" s="24" t="s">
        <v>131</v>
      </c>
      <c r="C1" s="251" t="s">
        <v>132</v>
      </c>
      <c r="D1" s="252"/>
      <c r="E1" s="24" t="s">
        <v>46</v>
      </c>
    </row>
    <row r="2" spans="2:6">
      <c r="B2" s="24"/>
      <c r="C2" s="251"/>
      <c r="D2" s="252"/>
      <c r="E2" s="24"/>
    </row>
    <row r="3" spans="2:6">
      <c r="B3" s="251" t="s">
        <v>133</v>
      </c>
      <c r="C3" s="253"/>
      <c r="D3" s="253"/>
      <c r="E3" s="252"/>
    </row>
    <row r="4" spans="2:6">
      <c r="B4" s="24" t="s">
        <v>134</v>
      </c>
      <c r="C4" s="24"/>
      <c r="D4" s="24" t="s">
        <v>135</v>
      </c>
      <c r="E4" s="24"/>
    </row>
    <row r="5" spans="2:6">
      <c r="B5" s="24" t="s">
        <v>136</v>
      </c>
      <c r="C5" s="24"/>
      <c r="D5" s="24" t="s">
        <v>137</v>
      </c>
      <c r="E5" s="24"/>
    </row>
    <row r="6" spans="2:6">
      <c r="B6" s="24" t="s">
        <v>138</v>
      </c>
      <c r="C6" s="24"/>
      <c r="D6" s="24" t="s">
        <v>139</v>
      </c>
      <c r="E6" s="24"/>
    </row>
    <row r="7" spans="2:6">
      <c r="B7" s="24" t="s">
        <v>140</v>
      </c>
      <c r="C7" s="24"/>
      <c r="D7" s="24" t="s">
        <v>141</v>
      </c>
      <c r="E7" s="24"/>
    </row>
    <row r="8" spans="2:6">
      <c r="B8" s="24" t="s">
        <v>142</v>
      </c>
      <c r="C8" s="24"/>
      <c r="D8" s="24" t="s">
        <v>143</v>
      </c>
      <c r="E8" s="24"/>
    </row>
    <row r="13" spans="2:6" ht="15" thickBot="1">
      <c r="B13" s="254"/>
      <c r="C13" s="254"/>
      <c r="D13" s="254"/>
      <c r="E13" s="254"/>
    </row>
    <row r="14" spans="2:6">
      <c r="B14" s="51" t="s">
        <v>33</v>
      </c>
      <c r="C14" s="52" t="s">
        <v>5</v>
      </c>
      <c r="D14" s="52" t="s">
        <v>93</v>
      </c>
      <c r="E14" s="53" t="s">
        <v>144</v>
      </c>
      <c r="F14" s="11"/>
    </row>
    <row r="15" spans="2:6">
      <c r="B15" s="54" t="s">
        <v>145</v>
      </c>
      <c r="C15" s="24">
        <f>[1]安全需求!K6</f>
        <v>0</v>
      </c>
      <c r="D15" s="55">
        <v>0.1</v>
      </c>
      <c r="E15" s="56"/>
      <c r="F15" s="255"/>
    </row>
    <row r="16" spans="2:6">
      <c r="B16" s="54" t="s">
        <v>146</v>
      </c>
      <c r="C16" s="24">
        <f>[1]安全设计!K6</f>
        <v>0</v>
      </c>
      <c r="D16" s="55">
        <v>0.3</v>
      </c>
      <c r="E16" s="56"/>
      <c r="F16" s="255"/>
    </row>
    <row r="17" spans="2:6">
      <c r="B17" s="54" t="s">
        <v>39</v>
      </c>
      <c r="C17" s="24">
        <f>[1]安全编码!K8</f>
        <v>0</v>
      </c>
      <c r="D17" s="55">
        <v>0.2</v>
      </c>
      <c r="E17" s="56"/>
      <c r="F17" s="11"/>
    </row>
    <row r="18" spans="2:6">
      <c r="B18" s="54" t="s">
        <v>40</v>
      </c>
      <c r="C18" s="24">
        <f>[1]安全测试!K10</f>
        <v>0</v>
      </c>
      <c r="D18" s="55">
        <v>0.2</v>
      </c>
      <c r="E18" s="56"/>
      <c r="F18" s="11"/>
    </row>
    <row r="19" spans="2:6">
      <c r="B19" s="54" t="s">
        <v>43</v>
      </c>
      <c r="C19" s="24">
        <f>[1]安全发布!K5</f>
        <v>0</v>
      </c>
      <c r="D19" s="55">
        <v>0.05</v>
      </c>
      <c r="E19" s="56"/>
      <c r="F19" s="11"/>
    </row>
    <row r="20" spans="2:6">
      <c r="B20" s="54" t="s">
        <v>42</v>
      </c>
      <c r="C20" s="24">
        <f>[1]漏洞管理!K7</f>
        <v>0</v>
      </c>
      <c r="D20" s="55">
        <v>0.1</v>
      </c>
      <c r="E20" s="56"/>
      <c r="F20" s="11"/>
    </row>
    <row r="21" spans="2:6">
      <c r="B21" s="54" t="s">
        <v>147</v>
      </c>
      <c r="C21" s="24">
        <f>[1]培训!K3</f>
        <v>0</v>
      </c>
      <c r="D21" s="55">
        <v>0.05</v>
      </c>
      <c r="E21" s="56"/>
      <c r="F21" s="11"/>
    </row>
    <row r="22" spans="2:6" ht="15" thickBot="1">
      <c r="B22" s="57" t="s">
        <v>6</v>
      </c>
      <c r="C22" s="58"/>
      <c r="D22" s="59">
        <f>SUMPRODUCT(C15:C21,D15:D21)</f>
        <v>0</v>
      </c>
      <c r="E22" s="60"/>
    </row>
    <row r="25" spans="2:6">
      <c r="B25" s="61"/>
    </row>
    <row r="26" spans="2:6">
      <c r="B26" s="61"/>
    </row>
    <row r="27" spans="2:6">
      <c r="B27" s="61"/>
    </row>
    <row r="28" spans="2:6">
      <c r="B28" s="61"/>
    </row>
  </sheetData>
  <mergeCells count="5">
    <mergeCell ref="C1:D1"/>
    <mergeCell ref="C2:D2"/>
    <mergeCell ref="B3:E3"/>
    <mergeCell ref="B13:E13"/>
    <mergeCell ref="F15:F16"/>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11.xml><?xml version="1.0" encoding="utf-8"?>
<worksheet xmlns="http://schemas.openxmlformats.org/spreadsheetml/2006/main" xmlns:r="http://schemas.openxmlformats.org/officeDocument/2006/relationships">
  <dimension ref="A1:J52"/>
  <sheetViews>
    <sheetView topLeftCell="B1" workbookViewId="0">
      <selection activeCell="C32" sqref="C32"/>
    </sheetView>
  </sheetViews>
  <sheetFormatPr defaultRowHeight="21.75" customHeight="1"/>
  <cols>
    <col min="1" max="1" width="5.625" style="1" customWidth="1"/>
    <col min="2" max="2" width="14.125" style="1" customWidth="1"/>
    <col min="3" max="3" width="47" style="83" customWidth="1"/>
    <col min="4" max="4" width="11.125" style="11" customWidth="1"/>
    <col min="5" max="5" width="12.25" style="1" customWidth="1"/>
    <col min="6" max="6" width="42.125" style="1" customWidth="1"/>
    <col min="7" max="7" width="49.75" style="1" customWidth="1"/>
    <col min="8" max="8" width="33.5" style="84" customWidth="1"/>
    <col min="9" max="9" width="25.375" style="1" hidden="1" customWidth="1"/>
    <col min="10" max="10" width="20.25" style="1" hidden="1" customWidth="1"/>
    <col min="11" max="16384" width="9" style="1"/>
  </cols>
  <sheetData>
    <row r="1" spans="1:10" ht="21.75" customHeight="1">
      <c r="A1" s="101"/>
      <c r="B1" s="101"/>
      <c r="C1" s="102"/>
      <c r="D1" s="84"/>
      <c r="E1" s="101"/>
      <c r="F1" s="101"/>
      <c r="G1" s="101"/>
    </row>
    <row r="2" spans="1:10" ht="21.75" customHeight="1">
      <c r="A2" s="101"/>
      <c r="B2" s="66" t="s">
        <v>271</v>
      </c>
      <c r="C2" s="66"/>
      <c r="D2" s="66" t="s">
        <v>272</v>
      </c>
      <c r="E2" s="66"/>
      <c r="F2" s="82" t="s">
        <v>273</v>
      </c>
      <c r="G2" s="82"/>
    </row>
    <row r="3" spans="1:10" ht="21.75" customHeight="1">
      <c r="A3" s="101"/>
      <c r="B3" s="66" t="s">
        <v>269</v>
      </c>
      <c r="C3" s="66"/>
      <c r="D3" s="66" t="s">
        <v>274</v>
      </c>
      <c r="E3" s="66"/>
      <c r="F3" s="82"/>
      <c r="G3" s="82"/>
    </row>
    <row r="5" spans="1:10" s="65" customFormat="1" ht="37.5" customHeight="1">
      <c r="A5" s="62" t="s">
        <v>33</v>
      </c>
      <c r="B5" s="62" t="s">
        <v>148</v>
      </c>
      <c r="C5" s="63" t="s">
        <v>270</v>
      </c>
      <c r="D5" s="63" t="s">
        <v>149</v>
      </c>
      <c r="E5" s="63" t="s">
        <v>150</v>
      </c>
      <c r="F5" s="63" t="s">
        <v>151</v>
      </c>
      <c r="G5" s="63" t="s">
        <v>152</v>
      </c>
      <c r="H5" s="63" t="s">
        <v>153</v>
      </c>
      <c r="I5" s="64" t="s">
        <v>154</v>
      </c>
      <c r="J5" s="64" t="s">
        <v>155</v>
      </c>
    </row>
    <row r="6" spans="1:10" ht="27" customHeight="1">
      <c r="A6" s="273" t="s">
        <v>145</v>
      </c>
      <c r="B6" s="66" t="s">
        <v>145</v>
      </c>
      <c r="C6" s="67" t="s">
        <v>600</v>
      </c>
      <c r="D6" s="66" t="s">
        <v>156</v>
      </c>
      <c r="E6" s="68"/>
      <c r="F6" s="67"/>
      <c r="G6" s="67"/>
      <c r="H6" s="69" t="s">
        <v>157</v>
      </c>
      <c r="I6" s="70"/>
      <c r="J6" s="70" t="s">
        <v>158</v>
      </c>
    </row>
    <row r="7" spans="1:10" ht="14.25">
      <c r="A7" s="274"/>
      <c r="B7" s="259" t="s">
        <v>159</v>
      </c>
      <c r="C7" s="67" t="s">
        <v>160</v>
      </c>
      <c r="D7" s="66" t="s">
        <v>156</v>
      </c>
      <c r="E7" s="68"/>
      <c r="F7" s="67"/>
      <c r="G7" s="67"/>
      <c r="H7" s="69"/>
      <c r="I7" s="70"/>
      <c r="J7" s="70"/>
    </row>
    <row r="8" spans="1:10" ht="14.25">
      <c r="A8" s="275"/>
      <c r="B8" s="261"/>
      <c r="C8" s="67" t="s">
        <v>161</v>
      </c>
      <c r="D8" s="66" t="s">
        <v>156</v>
      </c>
      <c r="E8" s="68"/>
      <c r="F8" s="67"/>
      <c r="G8" s="67"/>
      <c r="H8" s="69"/>
      <c r="I8" s="70"/>
      <c r="J8" s="70"/>
    </row>
    <row r="9" spans="1:10" ht="14.25">
      <c r="A9" s="257" t="s">
        <v>146</v>
      </c>
      <c r="B9" s="259" t="s">
        <v>146</v>
      </c>
      <c r="C9" s="67" t="s">
        <v>162</v>
      </c>
      <c r="D9" s="66" t="s">
        <v>156</v>
      </c>
      <c r="E9" s="68"/>
      <c r="F9" s="67"/>
      <c r="G9" s="67"/>
      <c r="H9" s="71" t="s">
        <v>609</v>
      </c>
      <c r="I9" s="70"/>
      <c r="J9" s="70"/>
    </row>
    <row r="10" spans="1:10" ht="24">
      <c r="A10" s="257"/>
      <c r="B10" s="260"/>
      <c r="C10" s="85" t="s">
        <v>214</v>
      </c>
      <c r="D10" s="66" t="s">
        <v>156</v>
      </c>
      <c r="E10" s="68"/>
      <c r="F10" s="67"/>
      <c r="G10" s="67"/>
      <c r="H10" s="73" t="s">
        <v>277</v>
      </c>
      <c r="I10" s="70"/>
      <c r="J10" s="70"/>
    </row>
    <row r="11" spans="1:10" ht="14.25">
      <c r="A11" s="167"/>
      <c r="B11" s="260"/>
      <c r="C11" s="85" t="s">
        <v>602</v>
      </c>
      <c r="D11" s="66" t="s">
        <v>603</v>
      </c>
      <c r="E11" s="68"/>
      <c r="F11" s="76" t="s">
        <v>613</v>
      </c>
      <c r="G11" s="67" t="s">
        <v>616</v>
      </c>
      <c r="H11" s="73"/>
      <c r="I11" s="70"/>
      <c r="J11" s="70"/>
    </row>
    <row r="12" spans="1:10" ht="14.25">
      <c r="A12" s="167"/>
      <c r="B12" s="260"/>
      <c r="C12" s="85" t="s">
        <v>604</v>
      </c>
      <c r="D12" s="66" t="s">
        <v>603</v>
      </c>
      <c r="E12" s="68"/>
      <c r="F12" s="76" t="s">
        <v>607</v>
      </c>
      <c r="G12" s="67"/>
      <c r="H12" s="73"/>
      <c r="I12" s="70"/>
      <c r="J12" s="70"/>
    </row>
    <row r="13" spans="1:10" ht="14.25">
      <c r="A13" s="167"/>
      <c r="B13" s="260"/>
      <c r="C13" s="85" t="s">
        <v>605</v>
      </c>
      <c r="D13" s="66" t="s">
        <v>603</v>
      </c>
      <c r="E13" s="68"/>
      <c r="F13" s="76" t="s">
        <v>608</v>
      </c>
      <c r="G13" s="67" t="s">
        <v>617</v>
      </c>
      <c r="H13" s="73"/>
      <c r="I13" s="70"/>
      <c r="J13" s="70"/>
    </row>
    <row r="14" spans="1:10" ht="14.25">
      <c r="A14" s="167"/>
      <c r="B14" s="261"/>
      <c r="C14" s="85" t="s">
        <v>606</v>
      </c>
      <c r="D14" s="66" t="s">
        <v>603</v>
      </c>
      <c r="E14" s="68"/>
      <c r="F14" s="76" t="s">
        <v>608</v>
      </c>
      <c r="G14" s="67" t="s">
        <v>618</v>
      </c>
      <c r="H14" s="73"/>
      <c r="I14" s="70"/>
      <c r="J14" s="70"/>
    </row>
    <row r="15" spans="1:10" ht="24" customHeight="1">
      <c r="A15" s="273" t="s">
        <v>39</v>
      </c>
      <c r="B15" s="269" t="s">
        <v>163</v>
      </c>
      <c r="C15" s="74" t="s">
        <v>164</v>
      </c>
      <c r="D15" s="75" t="s">
        <v>165</v>
      </c>
      <c r="E15" s="75"/>
      <c r="F15" s="76" t="s">
        <v>166</v>
      </c>
      <c r="G15" s="74"/>
      <c r="H15" s="73"/>
      <c r="I15" s="70"/>
      <c r="J15" s="70"/>
    </row>
    <row r="16" spans="1:10" ht="31.5" customHeight="1">
      <c r="A16" s="274"/>
      <c r="B16" s="270"/>
      <c r="C16" s="263" t="s">
        <v>426</v>
      </c>
      <c r="D16" s="266" t="s">
        <v>165</v>
      </c>
      <c r="E16" s="266"/>
      <c r="F16" s="76" t="s">
        <v>167</v>
      </c>
      <c r="G16" s="74"/>
      <c r="H16" s="73"/>
      <c r="I16" s="70"/>
      <c r="J16" s="70"/>
    </row>
    <row r="17" spans="1:10" ht="44.25" customHeight="1">
      <c r="A17" s="274"/>
      <c r="B17" s="270"/>
      <c r="C17" s="264"/>
      <c r="D17" s="267"/>
      <c r="E17" s="267"/>
      <c r="F17" s="76" t="s">
        <v>614</v>
      </c>
      <c r="G17" s="74" t="s">
        <v>615</v>
      </c>
      <c r="H17" s="73"/>
      <c r="I17" s="70"/>
      <c r="J17" s="70"/>
    </row>
    <row r="18" spans="1:10" ht="66" customHeight="1">
      <c r="A18" s="274"/>
      <c r="B18" s="270"/>
      <c r="C18" s="265"/>
      <c r="D18" s="268"/>
      <c r="E18" s="268"/>
      <c r="F18" s="76" t="s">
        <v>168</v>
      </c>
      <c r="G18" s="74" t="s">
        <v>169</v>
      </c>
      <c r="H18" s="73"/>
      <c r="I18" s="70"/>
      <c r="J18" s="70"/>
    </row>
    <row r="19" spans="1:10" ht="47.25" customHeight="1">
      <c r="A19" s="274"/>
      <c r="B19" s="270"/>
      <c r="C19" s="74" t="s">
        <v>170</v>
      </c>
      <c r="D19" s="75" t="s">
        <v>165</v>
      </c>
      <c r="E19" s="75"/>
      <c r="F19" s="76" t="s">
        <v>171</v>
      </c>
      <c r="G19" s="74" t="s">
        <v>172</v>
      </c>
      <c r="H19" s="73"/>
      <c r="I19" s="70"/>
      <c r="J19" s="70"/>
    </row>
    <row r="20" spans="1:10" ht="21.75" customHeight="1">
      <c r="A20" s="274"/>
      <c r="B20" s="276"/>
      <c r="C20" s="74" t="s">
        <v>173</v>
      </c>
      <c r="D20" s="75" t="s">
        <v>174</v>
      </c>
      <c r="E20" s="75"/>
      <c r="F20" s="77"/>
      <c r="G20" s="74"/>
      <c r="H20" s="73"/>
      <c r="I20" s="70"/>
      <c r="J20" s="70"/>
    </row>
    <row r="21" spans="1:10" ht="128.25" customHeight="1">
      <c r="A21" s="274"/>
      <c r="B21" s="269" t="s">
        <v>175</v>
      </c>
      <c r="C21" s="74" t="s">
        <v>176</v>
      </c>
      <c r="D21" s="75" t="s">
        <v>165</v>
      </c>
      <c r="E21" s="75"/>
      <c r="F21" s="78" t="s">
        <v>177</v>
      </c>
      <c r="G21" s="74"/>
      <c r="H21" s="73"/>
      <c r="I21" s="70"/>
      <c r="J21" s="70"/>
    </row>
    <row r="22" spans="1:10" ht="17.25" customHeight="1">
      <c r="A22" s="274"/>
      <c r="B22" s="270"/>
      <c r="C22" s="277" t="s">
        <v>536</v>
      </c>
      <c r="D22" s="278" t="s">
        <v>537</v>
      </c>
      <c r="E22" s="278"/>
      <c r="F22" s="279" t="s">
        <v>538</v>
      </c>
      <c r="G22" s="277" t="s">
        <v>539</v>
      </c>
      <c r="H22" s="73"/>
      <c r="I22" s="70"/>
      <c r="J22" s="70"/>
    </row>
    <row r="23" spans="1:10" ht="28.5">
      <c r="A23" s="274"/>
      <c r="B23" s="271"/>
      <c r="C23" s="277" t="s">
        <v>540</v>
      </c>
      <c r="D23" s="278" t="s">
        <v>537</v>
      </c>
      <c r="E23" s="278"/>
      <c r="F23" s="279" t="s">
        <v>541</v>
      </c>
      <c r="G23" s="277" t="s">
        <v>539</v>
      </c>
      <c r="H23" s="73"/>
      <c r="I23" s="70"/>
      <c r="J23" s="70"/>
    </row>
    <row r="24" spans="1:10" ht="42.75">
      <c r="A24" s="274"/>
      <c r="B24" s="272"/>
      <c r="C24" s="74" t="s">
        <v>178</v>
      </c>
      <c r="D24" s="75" t="s">
        <v>174</v>
      </c>
      <c r="E24" s="75"/>
      <c r="F24" s="78" t="s">
        <v>179</v>
      </c>
      <c r="G24" s="67" t="s">
        <v>618</v>
      </c>
      <c r="H24" s="73"/>
      <c r="I24" s="70"/>
      <c r="J24" s="70"/>
    </row>
    <row r="25" spans="1:10" ht="57">
      <c r="A25" s="274"/>
      <c r="B25" s="269" t="s">
        <v>180</v>
      </c>
      <c r="C25" s="74" t="s">
        <v>181</v>
      </c>
      <c r="D25" s="75" t="s">
        <v>165</v>
      </c>
      <c r="E25" s="75"/>
      <c r="F25" s="78" t="s">
        <v>182</v>
      </c>
      <c r="G25" s="74" t="s">
        <v>183</v>
      </c>
      <c r="H25" s="73"/>
      <c r="I25" s="70"/>
      <c r="J25" s="70"/>
    </row>
    <row r="26" spans="1:10" ht="14.25">
      <c r="A26" s="274"/>
      <c r="B26" s="270"/>
      <c r="C26" s="277" t="s">
        <v>542</v>
      </c>
      <c r="D26" s="278" t="s">
        <v>537</v>
      </c>
      <c r="E26" s="278"/>
      <c r="F26" s="279" t="s">
        <v>538</v>
      </c>
      <c r="G26" s="277" t="s">
        <v>539</v>
      </c>
      <c r="H26" s="73"/>
      <c r="I26" s="70"/>
      <c r="J26" s="70"/>
    </row>
    <row r="27" spans="1:10" ht="28.5">
      <c r="A27" s="274"/>
      <c r="B27" s="271"/>
      <c r="C27" s="277" t="s">
        <v>543</v>
      </c>
      <c r="D27" s="278" t="s">
        <v>537</v>
      </c>
      <c r="E27" s="278"/>
      <c r="F27" s="279" t="s">
        <v>541</v>
      </c>
      <c r="G27" s="277" t="s">
        <v>539</v>
      </c>
      <c r="H27" s="73"/>
      <c r="I27" s="70"/>
      <c r="J27" s="70"/>
    </row>
    <row r="28" spans="1:10" ht="14.25">
      <c r="A28" s="274"/>
      <c r="B28" s="272"/>
      <c r="C28" s="74" t="s">
        <v>184</v>
      </c>
      <c r="D28" s="75" t="s">
        <v>174</v>
      </c>
      <c r="E28" s="75"/>
      <c r="F28" s="78" t="s">
        <v>185</v>
      </c>
      <c r="G28" s="67" t="s">
        <v>618</v>
      </c>
      <c r="H28" s="73"/>
      <c r="I28" s="70"/>
      <c r="J28" s="70"/>
    </row>
    <row r="29" spans="1:10" ht="14.25" customHeight="1">
      <c r="A29" s="274"/>
      <c r="B29" s="269" t="s">
        <v>186</v>
      </c>
      <c r="C29" s="74" t="s">
        <v>187</v>
      </c>
      <c r="D29" s="75" t="s">
        <v>165</v>
      </c>
      <c r="E29" s="75"/>
      <c r="F29" s="78" t="s">
        <v>188</v>
      </c>
      <c r="G29" s="74" t="s">
        <v>189</v>
      </c>
      <c r="H29" s="73"/>
      <c r="I29" s="70"/>
      <c r="J29" s="70"/>
    </row>
    <row r="30" spans="1:10" ht="14.25" customHeight="1">
      <c r="A30" s="274"/>
      <c r="B30" s="270"/>
      <c r="C30" s="301" t="s">
        <v>542</v>
      </c>
      <c r="D30" s="278" t="s">
        <v>537</v>
      </c>
      <c r="E30" s="302"/>
      <c r="F30" s="279" t="s">
        <v>538</v>
      </c>
      <c r="G30" s="277" t="s">
        <v>539</v>
      </c>
      <c r="H30" s="73"/>
      <c r="I30" s="70"/>
      <c r="J30" s="70"/>
    </row>
    <row r="31" spans="1:10" ht="14.25" customHeight="1">
      <c r="A31" s="275"/>
      <c r="B31" s="272"/>
      <c r="C31" s="277" t="s">
        <v>610</v>
      </c>
      <c r="D31" s="278" t="s">
        <v>537</v>
      </c>
      <c r="E31" s="302"/>
      <c r="F31" s="279" t="s">
        <v>541</v>
      </c>
      <c r="G31" s="277" t="s">
        <v>539</v>
      </c>
      <c r="H31" s="73"/>
      <c r="I31" s="70"/>
      <c r="J31" s="70"/>
    </row>
    <row r="32" spans="1:10" ht="21.75" customHeight="1">
      <c r="A32" s="165"/>
      <c r="B32" s="166" t="s">
        <v>611</v>
      </c>
      <c r="C32" s="74" t="s">
        <v>612</v>
      </c>
      <c r="D32" s="75" t="s">
        <v>619</v>
      </c>
      <c r="E32" s="79"/>
      <c r="F32" s="76" t="s">
        <v>613</v>
      </c>
      <c r="G32" s="74" t="s">
        <v>620</v>
      </c>
      <c r="H32" s="73"/>
      <c r="I32" s="70"/>
      <c r="J32" s="70"/>
    </row>
    <row r="33" spans="1:10" ht="21.75" customHeight="1">
      <c r="A33" s="257" t="s">
        <v>190</v>
      </c>
      <c r="B33" s="259" t="s">
        <v>191</v>
      </c>
      <c r="C33" s="72" t="s">
        <v>192</v>
      </c>
      <c r="D33" s="66" t="s">
        <v>156</v>
      </c>
      <c r="E33" s="68"/>
      <c r="F33" s="80"/>
      <c r="G33" s="80"/>
      <c r="H33" s="69" t="s">
        <v>193</v>
      </c>
      <c r="I33" s="70"/>
      <c r="J33" s="70"/>
    </row>
    <row r="34" spans="1:10" ht="21.75" customHeight="1">
      <c r="A34" s="257"/>
      <c r="B34" s="260"/>
      <c r="C34" s="72" t="s">
        <v>194</v>
      </c>
      <c r="D34" s="66" t="s">
        <v>156</v>
      </c>
      <c r="E34" s="68"/>
      <c r="F34" s="81"/>
      <c r="G34" s="81"/>
      <c r="H34" s="71" t="s">
        <v>195</v>
      </c>
      <c r="I34" s="70"/>
      <c r="J34" s="70"/>
    </row>
    <row r="35" spans="1:10" ht="21.75" customHeight="1">
      <c r="A35" s="257"/>
      <c r="B35" s="260"/>
      <c r="C35" s="72" t="s">
        <v>196</v>
      </c>
      <c r="D35" s="66" t="s">
        <v>156</v>
      </c>
      <c r="E35" s="68"/>
      <c r="F35" s="67"/>
      <c r="G35" s="67"/>
      <c r="H35" s="73"/>
      <c r="I35" s="70"/>
      <c r="J35" s="70"/>
    </row>
    <row r="36" spans="1:10" ht="21.75" customHeight="1">
      <c r="A36" s="257"/>
      <c r="B36" s="261"/>
      <c r="C36" s="72" t="s">
        <v>197</v>
      </c>
      <c r="D36" s="66" t="s">
        <v>156</v>
      </c>
      <c r="E36" s="68"/>
      <c r="F36" s="81"/>
      <c r="G36" s="81"/>
      <c r="H36" s="71" t="s">
        <v>198</v>
      </c>
      <c r="I36" s="70"/>
      <c r="J36" s="70"/>
    </row>
    <row r="37" spans="1:10" ht="21.75" customHeight="1">
      <c r="A37" s="257"/>
      <c r="B37" s="259" t="s">
        <v>15</v>
      </c>
      <c r="C37" s="72" t="s">
        <v>199</v>
      </c>
      <c r="D37" s="66" t="s">
        <v>156</v>
      </c>
      <c r="E37" s="68"/>
      <c r="F37" s="81"/>
      <c r="G37" s="81"/>
      <c r="H37" s="71"/>
      <c r="I37" s="70"/>
      <c r="J37" s="70"/>
    </row>
    <row r="38" spans="1:10" ht="24">
      <c r="A38" s="257"/>
      <c r="B38" s="261"/>
      <c r="C38" s="72" t="s">
        <v>200</v>
      </c>
      <c r="D38" s="66" t="s">
        <v>156</v>
      </c>
      <c r="E38" s="68"/>
      <c r="F38" s="67"/>
      <c r="G38" s="67" t="s">
        <v>201</v>
      </c>
      <c r="H38" s="73"/>
      <c r="I38" s="70"/>
      <c r="J38" s="70"/>
    </row>
    <row r="39" spans="1:10" ht="24.75" customHeight="1">
      <c r="A39" s="258"/>
      <c r="B39" s="97" t="s">
        <v>238</v>
      </c>
      <c r="C39" s="72" t="s">
        <v>237</v>
      </c>
      <c r="D39" s="66" t="s">
        <v>156</v>
      </c>
      <c r="E39" s="68"/>
      <c r="F39" s="67"/>
      <c r="G39" s="67"/>
      <c r="H39" s="67"/>
      <c r="I39" s="70"/>
      <c r="J39" s="70"/>
    </row>
    <row r="40" spans="1:10" ht="21.75" customHeight="1">
      <c r="A40" s="256" t="s">
        <v>215</v>
      </c>
      <c r="B40" s="262"/>
      <c r="C40" s="93" t="s">
        <v>216</v>
      </c>
      <c r="D40" s="94"/>
      <c r="E40" s="95"/>
      <c r="F40" s="93"/>
      <c r="G40" s="93"/>
      <c r="H40" s="96"/>
      <c r="I40" s="86"/>
      <c r="J40" s="70"/>
    </row>
    <row r="41" spans="1:10" ht="14.25">
      <c r="A41" s="256"/>
      <c r="B41" s="262"/>
      <c r="C41" s="87" t="s">
        <v>217</v>
      </c>
      <c r="D41" s="88"/>
      <c r="F41" s="87"/>
      <c r="G41" s="87" t="s">
        <v>218</v>
      </c>
      <c r="H41" s="89"/>
      <c r="I41" s="86"/>
      <c r="J41" s="70"/>
    </row>
    <row r="42" spans="1:10" ht="21.75" customHeight="1">
      <c r="A42" s="256"/>
      <c r="B42" s="262"/>
      <c r="C42" s="87" t="s">
        <v>219</v>
      </c>
      <c r="D42" s="88"/>
      <c r="F42" s="87"/>
      <c r="G42" s="87"/>
      <c r="H42" s="89"/>
      <c r="I42" s="86"/>
      <c r="J42" s="70"/>
    </row>
    <row r="43" spans="1:10" ht="21.75" customHeight="1">
      <c r="A43" s="256"/>
      <c r="B43" s="262"/>
      <c r="C43" s="87" t="s">
        <v>220</v>
      </c>
      <c r="D43" s="88"/>
      <c r="F43" s="87"/>
      <c r="G43" s="87"/>
      <c r="H43" s="89"/>
      <c r="I43" s="86"/>
      <c r="J43" s="70"/>
    </row>
    <row r="44" spans="1:10" ht="14.25">
      <c r="A44" s="256"/>
      <c r="B44" s="88"/>
      <c r="C44" s="90" t="s">
        <v>221</v>
      </c>
      <c r="D44" s="88"/>
      <c r="F44" s="87"/>
      <c r="G44" s="87" t="s">
        <v>218</v>
      </c>
      <c r="H44" s="89"/>
      <c r="I44" s="86"/>
      <c r="J44" s="70"/>
    </row>
    <row r="45" spans="1:10" ht="26.25" customHeight="1">
      <c r="A45" s="256" t="s">
        <v>222</v>
      </c>
      <c r="B45" s="88"/>
      <c r="C45" s="90" t="s">
        <v>223</v>
      </c>
      <c r="D45" s="88"/>
      <c r="F45" s="87"/>
      <c r="G45" s="87" t="s">
        <v>224</v>
      </c>
      <c r="H45" s="89"/>
      <c r="I45" s="86"/>
      <c r="J45" s="70"/>
    </row>
    <row r="46" spans="1:10" ht="21.75" customHeight="1">
      <c r="A46" s="256"/>
      <c r="B46" s="88"/>
      <c r="C46" s="90" t="s">
        <v>225</v>
      </c>
      <c r="D46" s="88"/>
      <c r="F46" s="87"/>
      <c r="G46" s="87" t="s">
        <v>226</v>
      </c>
      <c r="H46" s="89"/>
      <c r="I46" s="86"/>
      <c r="J46" s="70"/>
    </row>
    <row r="47" spans="1:10" ht="21.75" customHeight="1">
      <c r="A47" s="256" t="s">
        <v>227</v>
      </c>
      <c r="B47" s="88"/>
      <c r="C47" s="87" t="s">
        <v>228</v>
      </c>
      <c r="D47" s="88"/>
      <c r="F47" s="91"/>
      <c r="G47" s="91" t="s">
        <v>229</v>
      </c>
      <c r="H47" s="88"/>
      <c r="I47" s="86"/>
      <c r="J47" s="70"/>
    </row>
    <row r="48" spans="1:10" ht="21.75" customHeight="1">
      <c r="A48" s="256"/>
      <c r="B48" s="88"/>
      <c r="C48" s="87" t="s">
        <v>230</v>
      </c>
      <c r="D48" s="88"/>
      <c r="F48" s="91"/>
      <c r="G48" s="91" t="s">
        <v>231</v>
      </c>
      <c r="H48" s="88"/>
      <c r="I48" s="86"/>
      <c r="J48" s="70"/>
    </row>
    <row r="49" spans="1:10" ht="21.75" customHeight="1">
      <c r="A49" s="256"/>
      <c r="B49" s="88"/>
      <c r="C49" s="87" t="s">
        <v>232</v>
      </c>
      <c r="D49" s="88"/>
      <c r="F49" s="91"/>
      <c r="G49" s="91" t="s">
        <v>233</v>
      </c>
      <c r="H49" s="88"/>
      <c r="I49" s="86"/>
      <c r="J49" s="70"/>
    </row>
    <row r="50" spans="1:10" ht="14.25">
      <c r="A50" s="256"/>
      <c r="B50" s="88"/>
      <c r="C50" s="87" t="s">
        <v>234</v>
      </c>
      <c r="D50" s="88"/>
      <c r="F50" s="91"/>
      <c r="G50" s="91"/>
      <c r="H50" s="88"/>
      <c r="I50" s="86"/>
      <c r="J50" s="70"/>
    </row>
    <row r="51" spans="1:10" ht="21.75" customHeight="1">
      <c r="A51" s="256"/>
      <c r="B51" s="88"/>
      <c r="C51" s="87" t="s">
        <v>235</v>
      </c>
      <c r="D51" s="88"/>
      <c r="F51" s="91"/>
      <c r="G51" s="91"/>
      <c r="H51" s="88"/>
      <c r="I51" s="86"/>
      <c r="J51" s="70"/>
    </row>
    <row r="52" spans="1:10" ht="21.75" customHeight="1">
      <c r="A52" s="256"/>
      <c r="B52" s="88"/>
      <c r="C52" s="87" t="s">
        <v>236</v>
      </c>
      <c r="D52" s="88"/>
      <c r="F52" s="92"/>
      <c r="G52" s="92"/>
      <c r="H52" s="88"/>
      <c r="I52" s="86"/>
      <c r="J52" s="70"/>
    </row>
  </sheetData>
  <mergeCells count="19">
    <mergeCell ref="B29:B31"/>
    <mergeCell ref="A6:A8"/>
    <mergeCell ref="B7:B8"/>
    <mergeCell ref="A9:A10"/>
    <mergeCell ref="A15:A31"/>
    <mergeCell ref="B15:B20"/>
    <mergeCell ref="B9:B14"/>
    <mergeCell ref="C16:C18"/>
    <mergeCell ref="D16:D18"/>
    <mergeCell ref="E16:E18"/>
    <mergeCell ref="B21:B24"/>
    <mergeCell ref="B25:B28"/>
    <mergeCell ref="A47:A52"/>
    <mergeCell ref="A33:A39"/>
    <mergeCell ref="B33:B36"/>
    <mergeCell ref="B37:B38"/>
    <mergeCell ref="A40:A44"/>
    <mergeCell ref="B40:B43"/>
    <mergeCell ref="A45:A46"/>
  </mergeCells>
  <phoneticPr fontId="1" type="noConversion"/>
  <dataValidations count="2">
    <dataValidation type="list" allowBlank="1" showInputMessage="1" showErrorMessage="1" sqref="E6:E29 E33:E52">
      <formula1>"满足,不满足,不涉及"</formula1>
    </dataValidation>
    <dataValidation type="list" allowBlank="1" showInputMessage="1" showErrorMessage="1" sqref="D6:D14 D33:D52">
      <formula1>"必选,可选"</formula1>
    </dataValidation>
  </dataValidations>
  <hyperlinks>
    <hyperlink ref="H6" r:id="rId1" location="!core/viewDoc.html?id=20660"/>
    <hyperlink ref="H9" r:id="rId2" location="!core/viewDoc.html?id=20659"/>
    <hyperlink ref="H33" r:id="rId3" location="!core/viewDoc.html?id=21687" display="http://w3.huawei.com/pdmc/ - !core/viewDoc.html?id=21687"/>
    <hyperlink ref="H34" r:id="rId4"/>
    <hyperlink ref="H36" r:id="rId5" display="http://w3.huawei.com/pdmc/doc/viewDoc.do?menuFilter=yes&amp;did=142042&amp;cata=5870"/>
  </hyperlinks>
  <pageMargins left="0.74803149606299213" right="0.74803149606299213" top="0.98425196850393704" bottom="0.98425196850393704" header="0.51181102362204722" footer="0.51181102362204722"/>
  <pageSetup paperSize="9" orientation="portrait" r:id="rId6"/>
  <headerFooter alignWithMargins="0">
    <oddHeader>&amp;L&amp;G&amp;C&amp;F&amp;R文档密级</oddHeader>
    <oddFooter>&amp;L&amp;D&amp;C华为保密信息,未经授权禁止扩散&amp;R第&amp;P页，共&amp;N页</oddFooter>
  </headerFooter>
  <legacyDrawing r:id="rId7"/>
  <legacyDrawingHF r:id="rId8"/>
  <oleObjects>
    <oleObject progId="包装程序外壳对象" dvAspect="DVASPECT_ICON" shapeId="3073" r:id="rId9"/>
  </oleObjects>
</worksheet>
</file>

<file path=xl/worksheets/sheet2.xml><?xml version="1.0" encoding="utf-8"?>
<worksheet xmlns="http://schemas.openxmlformats.org/spreadsheetml/2006/main" xmlns:r="http://schemas.openxmlformats.org/officeDocument/2006/relationships">
  <dimension ref="A1:F7"/>
  <sheetViews>
    <sheetView workbookViewId="0">
      <selection activeCell="C13" sqref="C13"/>
    </sheetView>
  </sheetViews>
  <sheetFormatPr defaultRowHeight="14.25"/>
  <cols>
    <col min="1" max="1" width="28.25" style="14" bestFit="1" customWidth="1"/>
    <col min="2" max="2" width="32.375" style="14" customWidth="1"/>
    <col min="3" max="3" width="33.875" style="14" customWidth="1"/>
    <col min="4" max="4" width="22.375" style="14" customWidth="1"/>
    <col min="5" max="5" width="0" style="14" hidden="1" customWidth="1"/>
    <col min="6" max="16384" width="9" style="14"/>
  </cols>
  <sheetData>
    <row r="1" spans="1:6">
      <c r="A1" s="189" t="s">
        <v>419</v>
      </c>
      <c r="B1" s="190"/>
      <c r="C1" s="190"/>
      <c r="D1" s="190"/>
      <c r="E1" s="190"/>
      <c r="F1" s="1"/>
    </row>
    <row r="2" spans="1:6">
      <c r="A2" s="190"/>
      <c r="B2" s="190"/>
      <c r="C2" s="190"/>
      <c r="D2" s="190"/>
      <c r="E2" s="190"/>
      <c r="F2" s="1"/>
    </row>
    <row r="3" spans="1:6" ht="264" customHeight="1">
      <c r="A3" s="190"/>
      <c r="B3" s="190"/>
      <c r="C3" s="190"/>
      <c r="D3" s="190"/>
      <c r="E3" s="190"/>
      <c r="F3" s="1"/>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sheetData>
  <mergeCells count="1">
    <mergeCell ref="A1:E3"/>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oleObjects>
    <oleObject progId="文档" dvAspect="DVASPECT_ICON" shapeId="2049" r:id="rId4"/>
  </oleObjects>
</worksheet>
</file>

<file path=xl/worksheets/sheet3.xml><?xml version="1.0" encoding="utf-8"?>
<worksheet xmlns="http://schemas.openxmlformats.org/spreadsheetml/2006/main" xmlns:r="http://schemas.openxmlformats.org/officeDocument/2006/relationships">
  <dimension ref="A1:O25"/>
  <sheetViews>
    <sheetView zoomScale="115" zoomScaleNormal="115" workbookViewId="0">
      <pane xSplit="1" ySplit="1" topLeftCell="B2" activePane="bottomRight" state="frozen"/>
      <selection pane="topRight" activeCell="E1" sqref="E1"/>
      <selection pane="bottomLeft" activeCell="A2" sqref="A2"/>
      <selection pane="bottomRight" activeCell="G8" sqref="G8"/>
    </sheetView>
  </sheetViews>
  <sheetFormatPr defaultColWidth="8.875" defaultRowHeight="14.25"/>
  <cols>
    <col min="1" max="1" width="4.375" style="118" customWidth="1"/>
    <col min="2" max="2" width="8.75" style="118" customWidth="1"/>
    <col min="3" max="3" width="24.875" style="118" hidden="1" customWidth="1"/>
    <col min="4" max="4" width="7.875" style="118" customWidth="1"/>
    <col min="5" max="5" width="7.875" style="118" hidden="1" customWidth="1"/>
    <col min="6" max="6" width="0" style="118" hidden="1" customWidth="1"/>
    <col min="7" max="7" width="34.5" style="109" customWidth="1"/>
    <col min="8" max="8" width="34" style="109" customWidth="1"/>
    <col min="9" max="9" width="81.875" style="118" customWidth="1"/>
    <col min="10" max="10" width="94.625" style="118" customWidth="1"/>
    <col min="11" max="11" width="6.125" style="118" customWidth="1"/>
    <col min="12" max="12" width="13" style="118" customWidth="1"/>
    <col min="13" max="13" width="6.875" style="118" customWidth="1"/>
    <col min="14" max="15" width="13" style="118" customWidth="1"/>
    <col min="16" max="16384" width="8.875" style="118"/>
  </cols>
  <sheetData>
    <row r="1" spans="1:15" s="109" customFormat="1" ht="24">
      <c r="A1" s="107" t="s">
        <v>309</v>
      </c>
      <c r="B1" s="107" t="s">
        <v>310</v>
      </c>
      <c r="C1" s="107" t="s">
        <v>311</v>
      </c>
      <c r="D1" s="107" t="s">
        <v>312</v>
      </c>
      <c r="E1" s="107" t="s">
        <v>313</v>
      </c>
      <c r="F1" s="107" t="s">
        <v>314</v>
      </c>
      <c r="G1" s="107" t="s">
        <v>315</v>
      </c>
      <c r="H1" s="107" t="s">
        <v>316</v>
      </c>
      <c r="I1" s="107" t="s">
        <v>317</v>
      </c>
      <c r="J1" s="107" t="s">
        <v>318</v>
      </c>
      <c r="K1" s="108" t="s">
        <v>319</v>
      </c>
      <c r="L1" s="108" t="s">
        <v>320</v>
      </c>
      <c r="M1" s="108" t="s">
        <v>321</v>
      </c>
      <c r="N1" s="108" t="s">
        <v>322</v>
      </c>
      <c r="O1" s="108" t="s">
        <v>323</v>
      </c>
    </row>
    <row r="2" spans="1:15" s="109" customFormat="1" ht="33.75" customHeight="1">
      <c r="A2" s="193">
        <v>1</v>
      </c>
      <c r="B2" s="191" t="s">
        <v>290</v>
      </c>
      <c r="C2" s="110"/>
      <c r="D2" s="191" t="s">
        <v>289</v>
      </c>
      <c r="E2" s="111"/>
      <c r="F2" s="112"/>
      <c r="G2" s="112" t="s">
        <v>348</v>
      </c>
      <c r="H2" s="112" t="s">
        <v>324</v>
      </c>
      <c r="I2" s="111" t="s">
        <v>308</v>
      </c>
      <c r="J2" s="195" t="s">
        <v>356</v>
      </c>
      <c r="K2" s="113"/>
      <c r="L2" s="114"/>
      <c r="M2" s="200"/>
      <c r="N2" s="193"/>
      <c r="O2" s="193"/>
    </row>
    <row r="3" spans="1:15" s="109" customFormat="1" ht="30.75" customHeight="1">
      <c r="A3" s="193"/>
      <c r="B3" s="191"/>
      <c r="C3" s="110"/>
      <c r="D3" s="191"/>
      <c r="E3" s="111"/>
      <c r="F3" s="112"/>
      <c r="G3" s="112" t="s">
        <v>325</v>
      </c>
      <c r="H3" s="112" t="s">
        <v>280</v>
      </c>
      <c r="I3" s="111" t="s">
        <v>326</v>
      </c>
      <c r="J3" s="196"/>
      <c r="K3" s="113"/>
      <c r="L3" s="114"/>
      <c r="M3" s="200"/>
      <c r="N3" s="193"/>
      <c r="O3" s="193"/>
    </row>
    <row r="4" spans="1:15" s="109" customFormat="1" ht="57.75" customHeight="1">
      <c r="A4" s="193"/>
      <c r="B4" s="191"/>
      <c r="C4" s="110"/>
      <c r="D4" s="191"/>
      <c r="E4" s="111"/>
      <c r="F4" s="112"/>
      <c r="G4" s="112" t="s">
        <v>279</v>
      </c>
      <c r="H4" s="112" t="s">
        <v>327</v>
      </c>
      <c r="I4" s="111" t="s">
        <v>284</v>
      </c>
      <c r="J4" s="196"/>
      <c r="K4" s="113"/>
      <c r="L4" s="114"/>
      <c r="M4" s="200"/>
      <c r="N4" s="193"/>
      <c r="O4" s="193"/>
    </row>
    <row r="5" spans="1:15" s="109" customFormat="1" ht="42" customHeight="1">
      <c r="A5" s="193"/>
      <c r="B5" s="191"/>
      <c r="C5" s="115"/>
      <c r="D5" s="191"/>
      <c r="E5" s="116"/>
      <c r="F5" s="117"/>
      <c r="G5" s="112" t="s">
        <v>328</v>
      </c>
      <c r="H5" s="112" t="s">
        <v>306</v>
      </c>
      <c r="I5" s="111" t="s">
        <v>329</v>
      </c>
      <c r="J5" s="196"/>
      <c r="K5" s="113"/>
      <c r="L5" s="114"/>
      <c r="M5" s="200"/>
      <c r="N5" s="193"/>
      <c r="O5" s="193"/>
    </row>
    <row r="6" spans="1:15" s="109" customFormat="1" ht="42" customHeight="1">
      <c r="A6" s="193"/>
      <c r="B6" s="191"/>
      <c r="C6" s="115"/>
      <c r="D6" s="191"/>
      <c r="E6" s="116"/>
      <c r="F6" s="117"/>
      <c r="G6" s="112" t="s">
        <v>330</v>
      </c>
      <c r="H6" s="112" t="s">
        <v>331</v>
      </c>
      <c r="I6" s="111" t="s">
        <v>332</v>
      </c>
      <c r="J6" s="196"/>
      <c r="K6" s="113"/>
      <c r="L6" s="114"/>
      <c r="M6" s="201"/>
      <c r="N6" s="194"/>
      <c r="O6" s="194"/>
    </row>
    <row r="7" spans="1:15" s="109" customFormat="1" ht="42" customHeight="1">
      <c r="A7" s="193"/>
      <c r="B7" s="191"/>
      <c r="C7" s="118"/>
      <c r="D7" s="191"/>
      <c r="E7" s="116"/>
      <c r="F7" s="117"/>
      <c r="G7" s="112" t="s">
        <v>291</v>
      </c>
      <c r="H7" s="112" t="s">
        <v>333</v>
      </c>
      <c r="I7" s="111" t="s">
        <v>286</v>
      </c>
      <c r="J7" s="196" t="s">
        <v>352</v>
      </c>
      <c r="K7" s="113"/>
      <c r="L7" s="114"/>
      <c r="M7" s="199">
        <v>0.5</v>
      </c>
      <c r="N7" s="202"/>
      <c r="O7" s="202"/>
    </row>
    <row r="8" spans="1:15" s="109" customFormat="1" ht="42" customHeight="1">
      <c r="A8" s="193"/>
      <c r="B8" s="191"/>
      <c r="C8" s="118"/>
      <c r="D8" s="191"/>
      <c r="E8" s="116"/>
      <c r="F8" s="117"/>
      <c r="G8" s="112" t="s">
        <v>292</v>
      </c>
      <c r="H8" s="112" t="s">
        <v>307</v>
      </c>
      <c r="I8" s="111" t="s">
        <v>334</v>
      </c>
      <c r="J8" s="196"/>
      <c r="K8" s="113"/>
      <c r="L8" s="114"/>
      <c r="M8" s="200"/>
      <c r="N8" s="193"/>
      <c r="O8" s="193"/>
    </row>
    <row r="9" spans="1:15" s="109" customFormat="1" ht="42" customHeight="1">
      <c r="A9" s="193"/>
      <c r="B9" s="191"/>
      <c r="C9" s="118"/>
      <c r="D9" s="191"/>
      <c r="E9" s="116"/>
      <c r="F9" s="117"/>
      <c r="G9" s="112" t="s">
        <v>354</v>
      </c>
      <c r="H9" s="112" t="s">
        <v>333</v>
      </c>
      <c r="I9" s="111" t="s">
        <v>355</v>
      </c>
      <c r="J9" s="196"/>
      <c r="K9" s="113"/>
      <c r="L9" s="114"/>
      <c r="M9" s="200"/>
      <c r="N9" s="193"/>
      <c r="O9" s="193"/>
    </row>
    <row r="10" spans="1:15" s="109" customFormat="1" ht="62.25" customHeight="1">
      <c r="A10" s="193"/>
      <c r="B10" s="191"/>
      <c r="C10" s="118"/>
      <c r="D10" s="191"/>
      <c r="E10" s="116"/>
      <c r="F10" s="117"/>
      <c r="G10" s="112" t="s">
        <v>335</v>
      </c>
      <c r="H10" s="112" t="s">
        <v>333</v>
      </c>
      <c r="I10" s="111" t="s">
        <v>336</v>
      </c>
      <c r="J10" s="196"/>
      <c r="K10" s="113"/>
      <c r="L10" s="114"/>
      <c r="M10" s="200"/>
      <c r="N10" s="193"/>
      <c r="O10" s="193"/>
    </row>
    <row r="11" spans="1:15" s="109" customFormat="1" ht="90.75" customHeight="1">
      <c r="A11" s="194"/>
      <c r="B11" s="192"/>
      <c r="C11" s="118"/>
      <c r="D11" s="192"/>
      <c r="E11" s="116"/>
      <c r="F11" s="117"/>
      <c r="G11" s="112" t="s">
        <v>293</v>
      </c>
      <c r="H11" s="112" t="s">
        <v>333</v>
      </c>
      <c r="I11" s="111" t="s">
        <v>287</v>
      </c>
      <c r="J11" s="196"/>
      <c r="K11" s="113"/>
      <c r="L11" s="114"/>
      <c r="M11" s="201"/>
      <c r="N11" s="194"/>
      <c r="O11" s="194"/>
    </row>
    <row r="12" spans="1:15" s="109" customFormat="1" ht="46.5" customHeight="1">
      <c r="A12" s="197">
        <v>2</v>
      </c>
      <c r="B12" s="197" t="s">
        <v>349</v>
      </c>
      <c r="C12" s="110"/>
      <c r="D12" s="197" t="s">
        <v>288</v>
      </c>
      <c r="E12" s="116"/>
      <c r="F12" s="117"/>
      <c r="G12" s="119" t="s">
        <v>281</v>
      </c>
      <c r="H12" s="112" t="s">
        <v>282</v>
      </c>
      <c r="I12" s="111" t="s">
        <v>338</v>
      </c>
      <c r="J12" s="198" t="s">
        <v>357</v>
      </c>
      <c r="K12" s="113"/>
      <c r="L12" s="114"/>
      <c r="M12" s="199">
        <v>0.5</v>
      </c>
      <c r="N12" s="202"/>
      <c r="O12" s="202"/>
    </row>
    <row r="13" spans="1:15" s="109" customFormat="1" ht="42" customHeight="1">
      <c r="A13" s="191"/>
      <c r="B13" s="191"/>
      <c r="C13" s="115"/>
      <c r="D13" s="191"/>
      <c r="E13" s="116"/>
      <c r="F13" s="117"/>
      <c r="G13" s="119" t="s">
        <v>339</v>
      </c>
      <c r="H13" s="112" t="s">
        <v>337</v>
      </c>
      <c r="I13" s="111" t="s">
        <v>340</v>
      </c>
      <c r="J13" s="198"/>
      <c r="K13" s="113"/>
      <c r="L13" s="114"/>
      <c r="M13" s="200"/>
      <c r="N13" s="193"/>
      <c r="O13" s="193"/>
    </row>
    <row r="14" spans="1:15" s="109" customFormat="1" ht="42" customHeight="1">
      <c r="A14" s="191"/>
      <c r="B14" s="191"/>
      <c r="C14" s="115"/>
      <c r="D14" s="191"/>
      <c r="E14" s="116"/>
      <c r="F14" s="117"/>
      <c r="G14" s="119" t="s">
        <v>341</v>
      </c>
      <c r="H14" s="112" t="s">
        <v>337</v>
      </c>
      <c r="I14" s="111" t="s">
        <v>342</v>
      </c>
      <c r="J14" s="198"/>
      <c r="K14" s="113"/>
      <c r="L14" s="114"/>
      <c r="M14" s="200"/>
      <c r="N14" s="193"/>
      <c r="O14" s="193"/>
    </row>
    <row r="15" spans="1:15" s="109" customFormat="1" ht="54" customHeight="1">
      <c r="A15" s="191"/>
      <c r="B15" s="191"/>
      <c r="C15" s="115"/>
      <c r="D15" s="191"/>
      <c r="E15" s="116"/>
      <c r="F15" s="117"/>
      <c r="G15" s="119" t="s">
        <v>343</v>
      </c>
      <c r="H15" s="112" t="s">
        <v>337</v>
      </c>
      <c r="I15" s="111" t="s">
        <v>344</v>
      </c>
      <c r="J15" s="198"/>
      <c r="K15" s="113"/>
      <c r="L15" s="114"/>
      <c r="M15" s="201"/>
      <c r="N15" s="194"/>
      <c r="O15" s="194"/>
    </row>
    <row r="16" spans="1:15" s="109" customFormat="1" ht="25.5" customHeight="1">
      <c r="A16" s="191"/>
      <c r="B16" s="191"/>
      <c r="C16" s="115"/>
      <c r="D16" s="191"/>
      <c r="E16" s="116"/>
      <c r="F16" s="117"/>
      <c r="G16" s="119" t="s">
        <v>350</v>
      </c>
      <c r="H16" s="112" t="s">
        <v>333</v>
      </c>
      <c r="I16" s="111" t="s">
        <v>351</v>
      </c>
      <c r="J16" s="195" t="s">
        <v>353</v>
      </c>
      <c r="K16" s="113"/>
      <c r="L16" s="114"/>
      <c r="M16" s="199">
        <v>0.5</v>
      </c>
      <c r="N16" s="202"/>
      <c r="O16" s="202"/>
    </row>
    <row r="17" spans="1:15" s="109" customFormat="1" ht="25.5" customHeight="1">
      <c r="A17" s="191"/>
      <c r="B17" s="191"/>
      <c r="C17" s="115"/>
      <c r="D17" s="191"/>
      <c r="E17" s="116"/>
      <c r="F17" s="117"/>
      <c r="G17" s="119" t="s">
        <v>294</v>
      </c>
      <c r="H17" s="112" t="s">
        <v>307</v>
      </c>
      <c r="I17" s="111" t="s">
        <v>299</v>
      </c>
      <c r="J17" s="196"/>
      <c r="K17" s="113"/>
      <c r="L17" s="114"/>
      <c r="M17" s="200"/>
      <c r="N17" s="193"/>
      <c r="O17" s="193"/>
    </row>
    <row r="18" spans="1:15" s="109" customFormat="1" ht="25.5" customHeight="1">
      <c r="A18" s="191"/>
      <c r="B18" s="191"/>
      <c r="C18" s="115"/>
      <c r="D18" s="191"/>
      <c r="E18" s="116"/>
      <c r="F18" s="117"/>
      <c r="G18" s="119" t="s">
        <v>345</v>
      </c>
      <c r="H18" s="112" t="s">
        <v>307</v>
      </c>
      <c r="I18" s="111" t="s">
        <v>300</v>
      </c>
      <c r="J18" s="196"/>
      <c r="K18" s="113"/>
      <c r="L18" s="114"/>
      <c r="M18" s="200"/>
      <c r="N18" s="193"/>
      <c r="O18" s="193"/>
    </row>
    <row r="19" spans="1:15" s="109" customFormat="1" ht="30" customHeight="1">
      <c r="A19" s="191"/>
      <c r="B19" s="191"/>
      <c r="C19" s="115"/>
      <c r="D19" s="191"/>
      <c r="E19" s="116"/>
      <c r="F19" s="117"/>
      <c r="G19" s="119" t="s">
        <v>295</v>
      </c>
      <c r="H19" s="112" t="s">
        <v>333</v>
      </c>
      <c r="I19" s="111" t="s">
        <v>301</v>
      </c>
      <c r="J19" s="196"/>
      <c r="K19" s="113"/>
      <c r="L19" s="114"/>
      <c r="M19" s="200"/>
      <c r="N19" s="193"/>
      <c r="O19" s="193"/>
    </row>
    <row r="20" spans="1:15" s="109" customFormat="1" ht="24" customHeight="1">
      <c r="A20" s="191"/>
      <c r="B20" s="191"/>
      <c r="C20" s="115"/>
      <c r="D20" s="191"/>
      <c r="E20" s="116"/>
      <c r="F20" s="117"/>
      <c r="G20" s="119" t="s">
        <v>296</v>
      </c>
      <c r="H20" s="112" t="s">
        <v>307</v>
      </c>
      <c r="I20" s="111" t="s">
        <v>302</v>
      </c>
      <c r="J20" s="196"/>
      <c r="K20" s="113"/>
      <c r="L20" s="114"/>
      <c r="M20" s="200"/>
      <c r="N20" s="193"/>
      <c r="O20" s="193"/>
    </row>
    <row r="21" spans="1:15" s="109" customFormat="1" ht="26.25" customHeight="1">
      <c r="A21" s="191"/>
      <c r="B21" s="191"/>
      <c r="C21" s="115"/>
      <c r="D21" s="191"/>
      <c r="E21" s="116"/>
      <c r="F21" s="117"/>
      <c r="G21" s="119" t="s">
        <v>346</v>
      </c>
      <c r="H21" s="112" t="s">
        <v>333</v>
      </c>
      <c r="I21" s="111" t="s">
        <v>303</v>
      </c>
      <c r="J21" s="196"/>
      <c r="K21" s="113"/>
      <c r="L21" s="114"/>
      <c r="M21" s="200"/>
      <c r="N21" s="193"/>
      <c r="O21" s="193"/>
    </row>
    <row r="22" spans="1:15" s="109" customFormat="1" ht="28.5" customHeight="1">
      <c r="A22" s="191"/>
      <c r="B22" s="191"/>
      <c r="C22" s="115"/>
      <c r="D22" s="191"/>
      <c r="E22" s="116"/>
      <c r="F22" s="117"/>
      <c r="G22" s="119" t="s">
        <v>297</v>
      </c>
      <c r="H22" s="112" t="s">
        <v>333</v>
      </c>
      <c r="I22" s="111" t="s">
        <v>304</v>
      </c>
      <c r="J22" s="196"/>
      <c r="K22" s="113"/>
      <c r="L22" s="114"/>
      <c r="M22" s="200"/>
      <c r="N22" s="193"/>
      <c r="O22" s="193"/>
    </row>
    <row r="23" spans="1:15" s="109" customFormat="1" ht="26.25" customHeight="1">
      <c r="A23" s="192"/>
      <c r="B23" s="192"/>
      <c r="C23" s="115"/>
      <c r="D23" s="192"/>
      <c r="E23" s="116"/>
      <c r="F23" s="117"/>
      <c r="G23" s="119" t="s">
        <v>298</v>
      </c>
      <c r="H23" s="112" t="s">
        <v>333</v>
      </c>
      <c r="I23" s="111" t="s">
        <v>305</v>
      </c>
      <c r="J23" s="196"/>
      <c r="K23" s="113"/>
      <c r="L23" s="114"/>
      <c r="M23" s="200"/>
      <c r="N23" s="193"/>
      <c r="O23" s="193"/>
    </row>
    <row r="24" spans="1:15" s="123" customFormat="1">
      <c r="A24" s="120"/>
      <c r="B24" s="120"/>
      <c r="C24" s="120"/>
      <c r="D24" s="121"/>
      <c r="E24" s="121"/>
      <c r="F24" s="121"/>
      <c r="G24" s="121"/>
      <c r="H24" s="121"/>
      <c r="I24" s="120"/>
      <c r="J24" s="122" t="s">
        <v>347</v>
      </c>
      <c r="K24" s="121">
        <f>IF(SUMPRODUCT(M2:M4,K2:K4)&lt;1.6,IF(SUMPRODUCT(M2:M4,K2:K4)&lt;1,MIN(2,SUMPRODUCT(M2:M23,K2:K23)),MIN(3,SUMPRODUCT(M2:M23,K2:K23))),SUMPRODUCT(M2:M23,K2:K23))</f>
        <v>0</v>
      </c>
      <c r="L24" s="120"/>
      <c r="M24" s="121"/>
      <c r="N24" s="120"/>
      <c r="O24" s="120"/>
    </row>
    <row r="25" spans="1:15" ht="20.100000000000001" customHeight="1"/>
  </sheetData>
  <mergeCells count="22">
    <mergeCell ref="O16:O23"/>
    <mergeCell ref="O2:O6"/>
    <mergeCell ref="N12:N15"/>
    <mergeCell ref="O12:O15"/>
    <mergeCell ref="N7:N11"/>
    <mergeCell ref="O7:O11"/>
    <mergeCell ref="M16:M23"/>
    <mergeCell ref="M7:M11"/>
    <mergeCell ref="M12:M15"/>
    <mergeCell ref="M2:M6"/>
    <mergeCell ref="N2:N6"/>
    <mergeCell ref="N16:N23"/>
    <mergeCell ref="B2:B11"/>
    <mergeCell ref="A2:A11"/>
    <mergeCell ref="D2:D11"/>
    <mergeCell ref="J2:J6"/>
    <mergeCell ref="A12:A23"/>
    <mergeCell ref="B12:B23"/>
    <mergeCell ref="D12:D23"/>
    <mergeCell ref="J7:J11"/>
    <mergeCell ref="J12:J15"/>
    <mergeCell ref="J16:J23"/>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worksheet>
</file>

<file path=xl/worksheets/sheet4.xml><?xml version="1.0" encoding="utf-8"?>
<worksheet xmlns="http://schemas.openxmlformats.org/spreadsheetml/2006/main" xmlns:r="http://schemas.openxmlformats.org/officeDocument/2006/relationships">
  <dimension ref="A1:N17"/>
  <sheetViews>
    <sheetView zoomScale="115" zoomScaleNormal="115" workbookViewId="0">
      <pane xSplit="1" ySplit="1" topLeftCell="I2" activePane="bottomRight" state="frozen"/>
      <selection pane="topRight" activeCell="E1" sqref="E1"/>
      <selection pane="bottomLeft" activeCell="A2" sqref="A2"/>
      <selection pane="bottomRight" activeCell="K2" sqref="K2:K5"/>
    </sheetView>
  </sheetViews>
  <sheetFormatPr defaultColWidth="19.75" defaultRowHeight="14.25"/>
  <cols>
    <col min="1" max="1" width="3.75" style="1" customWidth="1"/>
    <col min="2" max="2" width="10.5" style="1" customWidth="1"/>
    <col min="3" max="3" width="8.75" style="1" customWidth="1"/>
    <col min="4" max="4" width="10.625" style="1" customWidth="1"/>
    <col min="5" max="5" width="8.25" style="1" customWidth="1"/>
    <col min="6" max="6" width="8.875" style="1" customWidth="1"/>
    <col min="7" max="7" width="32.5" style="1" hidden="1" customWidth="1"/>
    <col min="8" max="8" width="25.375" style="1" hidden="1" customWidth="1"/>
    <col min="9" max="9" width="25.375" style="1" customWidth="1"/>
    <col min="10" max="10" width="61.75" style="1" customWidth="1"/>
    <col min="11" max="11" width="30.75" style="1" customWidth="1"/>
    <col min="12" max="12" width="19.625" style="1" customWidth="1"/>
    <col min="13" max="13" width="19.75" style="1"/>
    <col min="14" max="14" width="43.125" style="1" customWidth="1"/>
    <col min="15" max="16384" width="19.75" style="1"/>
  </cols>
  <sheetData>
    <row r="1" spans="1:14" s="7" customFormat="1" ht="24">
      <c r="A1" s="5" t="s">
        <v>358</v>
      </c>
      <c r="B1" s="5" t="s">
        <v>418</v>
      </c>
      <c r="C1" s="5" t="s">
        <v>359</v>
      </c>
      <c r="D1" s="5" t="s">
        <v>401</v>
      </c>
      <c r="E1" s="5" t="s">
        <v>402</v>
      </c>
      <c r="F1" s="5" t="s">
        <v>360</v>
      </c>
      <c r="G1" s="5" t="s">
        <v>361</v>
      </c>
      <c r="H1" s="5" t="s">
        <v>399</v>
      </c>
      <c r="I1" s="5" t="s">
        <v>403</v>
      </c>
      <c r="J1" s="5" t="s">
        <v>413</v>
      </c>
      <c r="K1" s="159" t="s">
        <v>362</v>
      </c>
      <c r="L1" s="5" t="s">
        <v>519</v>
      </c>
      <c r="M1" s="6" t="s">
        <v>363</v>
      </c>
      <c r="N1" s="157" t="s">
        <v>516</v>
      </c>
    </row>
    <row r="2" spans="1:14" ht="183.75" customHeight="1">
      <c r="A2" s="210">
        <v>1</v>
      </c>
      <c r="B2" s="210" t="s">
        <v>414</v>
      </c>
      <c r="C2" s="211" t="s">
        <v>364</v>
      </c>
      <c r="D2" s="211" t="s">
        <v>365</v>
      </c>
      <c r="E2" s="211" t="s">
        <v>366</v>
      </c>
      <c r="F2" s="211" t="s">
        <v>364</v>
      </c>
      <c r="G2" s="103" t="s">
        <v>367</v>
      </c>
      <c r="H2" s="103" t="s">
        <v>368</v>
      </c>
      <c r="I2" s="142" t="s">
        <v>404</v>
      </c>
      <c r="J2" s="158" t="s">
        <v>405</v>
      </c>
      <c r="K2" s="212" t="s">
        <v>625</v>
      </c>
      <c r="L2" s="209" t="s">
        <v>369</v>
      </c>
      <c r="M2" s="210"/>
      <c r="N2" s="203" t="s">
        <v>521</v>
      </c>
    </row>
    <row r="3" spans="1:14" ht="243" customHeight="1">
      <c r="A3" s="206"/>
      <c r="B3" s="206"/>
      <c r="C3" s="207"/>
      <c r="D3" s="207"/>
      <c r="E3" s="207"/>
      <c r="F3" s="207"/>
      <c r="G3" s="103" t="s">
        <v>389</v>
      </c>
      <c r="H3" s="103" t="s">
        <v>283</v>
      </c>
      <c r="I3" s="142" t="s">
        <v>406</v>
      </c>
      <c r="J3" s="158" t="s">
        <v>622</v>
      </c>
      <c r="K3" s="213"/>
      <c r="L3" s="209"/>
      <c r="M3" s="206"/>
      <c r="N3" s="203"/>
    </row>
    <row r="4" spans="1:14" ht="215.25" customHeight="1">
      <c r="A4" s="206"/>
      <c r="B4" s="206"/>
      <c r="C4" s="211" t="s">
        <v>370</v>
      </c>
      <c r="D4" s="211" t="s">
        <v>371</v>
      </c>
      <c r="E4" s="215" t="s">
        <v>372</v>
      </c>
      <c r="F4" s="211" t="s">
        <v>408</v>
      </c>
      <c r="G4" s="129" t="s">
        <v>373</v>
      </c>
      <c r="H4" s="129" t="s">
        <v>374</v>
      </c>
      <c r="I4" s="142" t="s">
        <v>407</v>
      </c>
      <c r="J4" s="158" t="s">
        <v>423</v>
      </c>
      <c r="K4" s="213"/>
      <c r="L4" s="209"/>
      <c r="M4" s="206"/>
      <c r="N4" s="203"/>
    </row>
    <row r="5" spans="1:14" ht="124.5" customHeight="1">
      <c r="A5" s="206"/>
      <c r="B5" s="206"/>
      <c r="C5" s="207"/>
      <c r="D5" s="207"/>
      <c r="E5" s="216"/>
      <c r="F5" s="207"/>
      <c r="G5" s="129" t="s">
        <v>376</v>
      </c>
      <c r="H5" s="129" t="s">
        <v>375</v>
      </c>
      <c r="I5" s="137" t="s">
        <v>409</v>
      </c>
      <c r="J5" s="158" t="s">
        <v>424</v>
      </c>
      <c r="K5" s="214"/>
      <c r="L5" s="209"/>
      <c r="M5" s="206"/>
      <c r="N5" s="203"/>
    </row>
    <row r="6" spans="1:14" ht="56.25" customHeight="1">
      <c r="A6" s="204">
        <v>2</v>
      </c>
      <c r="B6" s="204" t="s">
        <v>415</v>
      </c>
      <c r="C6" s="204" t="s">
        <v>377</v>
      </c>
      <c r="D6" s="205" t="s">
        <v>410</v>
      </c>
      <c r="E6" s="205" t="s">
        <v>378</v>
      </c>
      <c r="F6" s="128" t="s">
        <v>379</v>
      </c>
      <c r="G6" s="129"/>
      <c r="H6" s="130" t="s">
        <v>380</v>
      </c>
      <c r="I6" s="149" t="s">
        <v>420</v>
      </c>
      <c r="J6" s="105" t="s">
        <v>381</v>
      </c>
      <c r="K6" s="126" t="s">
        <v>395</v>
      </c>
      <c r="L6" s="127" t="s">
        <v>392</v>
      </c>
      <c r="M6" s="131"/>
      <c r="N6" s="70"/>
    </row>
    <row r="7" spans="1:14" ht="63.75" customHeight="1">
      <c r="A7" s="204"/>
      <c r="B7" s="204"/>
      <c r="C7" s="204"/>
      <c r="D7" s="205"/>
      <c r="E7" s="205"/>
      <c r="F7" s="128" t="s">
        <v>382</v>
      </c>
      <c r="G7" s="129"/>
      <c r="H7" s="130" t="s">
        <v>383</v>
      </c>
      <c r="I7" s="149" t="s">
        <v>420</v>
      </c>
      <c r="J7" s="105" t="s">
        <v>398</v>
      </c>
      <c r="K7" s="126" t="s">
        <v>393</v>
      </c>
      <c r="L7" s="127" t="s">
        <v>392</v>
      </c>
      <c r="M7" s="131"/>
      <c r="N7" s="70"/>
    </row>
    <row r="8" spans="1:14" ht="100.5" customHeight="1">
      <c r="A8" s="204"/>
      <c r="B8" s="204"/>
      <c r="C8" s="204"/>
      <c r="D8" s="205"/>
      <c r="E8" s="205"/>
      <c r="F8" s="136" t="s">
        <v>396</v>
      </c>
      <c r="G8" s="129"/>
      <c r="H8" s="130" t="s">
        <v>383</v>
      </c>
      <c r="I8" s="149" t="s">
        <v>420</v>
      </c>
      <c r="J8" s="105" t="s">
        <v>533</v>
      </c>
      <c r="K8" s="127" t="s">
        <v>535</v>
      </c>
      <c r="L8" s="127" t="s">
        <v>392</v>
      </c>
      <c r="M8" s="131"/>
      <c r="N8" s="70"/>
    </row>
    <row r="9" spans="1:14" ht="104.25" customHeight="1">
      <c r="A9" s="204"/>
      <c r="B9" s="204"/>
      <c r="C9" s="204"/>
      <c r="D9" s="205"/>
      <c r="E9" s="205"/>
      <c r="F9" s="134" t="s">
        <v>394</v>
      </c>
      <c r="G9" s="135"/>
      <c r="H9" s="133" t="s">
        <v>385</v>
      </c>
      <c r="I9" s="149" t="s">
        <v>420</v>
      </c>
      <c r="J9" s="180" t="s">
        <v>601</v>
      </c>
      <c r="K9" s="182" t="s">
        <v>499</v>
      </c>
      <c r="L9" s="127" t="s">
        <v>392</v>
      </c>
      <c r="M9" s="132"/>
      <c r="N9" s="181" t="s">
        <v>522</v>
      </c>
    </row>
    <row r="10" spans="1:14" ht="141.75">
      <c r="A10" s="204"/>
      <c r="B10" s="204"/>
      <c r="C10" s="204"/>
      <c r="D10" s="205"/>
      <c r="E10" s="205"/>
      <c r="F10" s="136" t="s">
        <v>397</v>
      </c>
      <c r="G10" s="135"/>
      <c r="H10" s="133"/>
      <c r="I10" s="149" t="s">
        <v>420</v>
      </c>
      <c r="J10" s="124" t="s">
        <v>523</v>
      </c>
      <c r="K10" s="126" t="s">
        <v>427</v>
      </c>
      <c r="L10" s="127" t="s">
        <v>392</v>
      </c>
      <c r="M10" s="132"/>
      <c r="N10" s="70"/>
    </row>
    <row r="11" spans="1:14" ht="74.25" customHeight="1">
      <c r="A11" s="206">
        <v>3</v>
      </c>
      <c r="B11" s="206" t="s">
        <v>416</v>
      </c>
      <c r="C11" s="206" t="s">
        <v>417</v>
      </c>
      <c r="D11" s="207" t="s">
        <v>390</v>
      </c>
      <c r="E11" s="207" t="s">
        <v>391</v>
      </c>
      <c r="F11" s="128" t="s">
        <v>384</v>
      </c>
      <c r="G11" s="129"/>
      <c r="H11" s="130">
        <v>811</v>
      </c>
      <c r="I11" s="141" t="s">
        <v>411</v>
      </c>
      <c r="J11" s="106" t="s">
        <v>428</v>
      </c>
      <c r="K11" s="126" t="s">
        <v>386</v>
      </c>
      <c r="L11" s="127" t="s">
        <v>392</v>
      </c>
      <c r="M11" s="131"/>
      <c r="N11" s="70"/>
    </row>
    <row r="12" spans="1:14" ht="74.25" customHeight="1">
      <c r="A12" s="206"/>
      <c r="B12" s="206"/>
      <c r="C12" s="206"/>
      <c r="D12" s="207"/>
      <c r="E12" s="207"/>
      <c r="F12" s="128" t="s">
        <v>384</v>
      </c>
      <c r="G12" s="129"/>
      <c r="H12" s="130" t="s">
        <v>387</v>
      </c>
      <c r="I12" s="141" t="s">
        <v>412</v>
      </c>
      <c r="J12" s="106" t="s">
        <v>400</v>
      </c>
      <c r="K12" s="126" t="s">
        <v>386</v>
      </c>
      <c r="L12" s="127" t="s">
        <v>392</v>
      </c>
      <c r="M12" s="131"/>
      <c r="N12" s="70"/>
    </row>
    <row r="13" spans="1:14" ht="70.5" customHeight="1">
      <c r="A13" s="206"/>
      <c r="B13" s="206"/>
      <c r="C13" s="206"/>
      <c r="D13" s="207"/>
      <c r="E13" s="207"/>
      <c r="F13" s="128" t="s">
        <v>384</v>
      </c>
      <c r="G13" s="129"/>
      <c r="H13" s="130" t="s">
        <v>388</v>
      </c>
      <c r="I13" s="141" t="s">
        <v>411</v>
      </c>
      <c r="J13" s="106" t="s">
        <v>425</v>
      </c>
      <c r="K13" s="126" t="s">
        <v>526</v>
      </c>
      <c r="L13" s="127" t="s">
        <v>392</v>
      </c>
      <c r="M13" s="131"/>
      <c r="N13" s="70"/>
    </row>
    <row r="14" spans="1:14" ht="69" customHeight="1">
      <c r="A14" s="206"/>
      <c r="B14" s="206"/>
      <c r="C14" s="206"/>
      <c r="D14" s="207"/>
      <c r="E14" s="207"/>
      <c r="F14" s="128" t="s">
        <v>384</v>
      </c>
      <c r="G14" s="129"/>
      <c r="H14" s="130" t="s">
        <v>388</v>
      </c>
      <c r="I14" s="141" t="s">
        <v>411</v>
      </c>
      <c r="J14" s="106" t="s">
        <v>422</v>
      </c>
      <c r="K14" s="126" t="s">
        <v>526</v>
      </c>
      <c r="L14" s="127" t="s">
        <v>392</v>
      </c>
      <c r="M14" s="131"/>
      <c r="N14" s="70"/>
    </row>
    <row r="15" spans="1:14" ht="69" customHeight="1">
      <c r="A15" s="206"/>
      <c r="B15" s="206"/>
      <c r="C15" s="206"/>
      <c r="D15" s="207"/>
      <c r="E15" s="208"/>
      <c r="F15" s="128" t="s">
        <v>384</v>
      </c>
      <c r="G15" s="129"/>
      <c r="H15" s="130">
        <v>812</v>
      </c>
      <c r="I15" s="141" t="s">
        <v>411</v>
      </c>
      <c r="J15" s="106" t="s">
        <v>421</v>
      </c>
      <c r="K15" s="126" t="s">
        <v>526</v>
      </c>
      <c r="L15" s="127" t="s">
        <v>392</v>
      </c>
      <c r="M15" s="131"/>
      <c r="N15" s="70"/>
    </row>
    <row r="16" spans="1:14" s="2" customFormat="1">
      <c r="A16" s="3"/>
      <c r="B16" s="3"/>
      <c r="C16" s="3"/>
      <c r="D16" s="3"/>
      <c r="E16" s="3"/>
      <c r="F16" s="4"/>
      <c r="G16" s="3"/>
      <c r="H16" s="3"/>
      <c r="I16" s="3"/>
      <c r="J16" s="3"/>
      <c r="K16" s="3"/>
      <c r="L16" s="3"/>
      <c r="M16" s="4" t="e">
        <f>IF(SUMPRODUCT(#REF!,M2:M5)&lt;1.6,IF(SUMPRODUCT(#REF!,M2:M5)&lt;1,MIN(2,SUMPRODUCT(#REF!,M2:M5)),MIN(3,SUMPRODUCT(#REF!,M2:M5))),SUMPRODUCT(#REF!,M2:M5))</f>
        <v>#REF!</v>
      </c>
      <c r="N16" s="3"/>
    </row>
    <row r="17" ht="20.100000000000001" customHeight="1"/>
  </sheetData>
  <mergeCells count="24">
    <mergeCell ref="C4:C5"/>
    <mergeCell ref="D4:D5"/>
    <mergeCell ref="E4:E5"/>
    <mergeCell ref="A11:A15"/>
    <mergeCell ref="B11:B15"/>
    <mergeCell ref="C11:C15"/>
    <mergeCell ref="D11:D15"/>
    <mergeCell ref="E11:E15"/>
    <mergeCell ref="N2:N5"/>
    <mergeCell ref="A6:A10"/>
    <mergeCell ref="C6:C10"/>
    <mergeCell ref="D6:D10"/>
    <mergeCell ref="E6:E10"/>
    <mergeCell ref="B6:B10"/>
    <mergeCell ref="L2:L5"/>
    <mergeCell ref="M2:M5"/>
    <mergeCell ref="C2:C3"/>
    <mergeCell ref="E2:E3"/>
    <mergeCell ref="D2:D3"/>
    <mergeCell ref="F2:F3"/>
    <mergeCell ref="F4:F5"/>
    <mergeCell ref="K2:K5"/>
    <mergeCell ref="A2:A5"/>
    <mergeCell ref="B2:B5"/>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5.xml><?xml version="1.0" encoding="utf-8"?>
<worksheet xmlns="http://schemas.openxmlformats.org/spreadsheetml/2006/main" xmlns:r="http://schemas.openxmlformats.org/officeDocument/2006/relationships">
  <dimension ref="A1:DF25"/>
  <sheetViews>
    <sheetView tabSelected="1" topLeftCell="E1" zoomScaleNormal="100" workbookViewId="0">
      <selection activeCell="I4" sqref="I4"/>
    </sheetView>
  </sheetViews>
  <sheetFormatPr defaultRowHeight="14.25"/>
  <cols>
    <col min="1" max="1" width="4.375" style="1" customWidth="1"/>
    <col min="2" max="2" width="8.875" style="1" customWidth="1"/>
    <col min="3" max="3" width="9.125" style="1" customWidth="1"/>
    <col min="4" max="4" width="0" style="1" hidden="1" customWidth="1"/>
    <col min="5" max="5" width="10" style="1" customWidth="1"/>
    <col min="6" max="7" width="15.75" style="1" hidden="1" customWidth="1"/>
    <col min="8" max="8" width="24" style="1" customWidth="1"/>
    <col min="9" max="9" width="59.125" style="1" customWidth="1"/>
    <col min="10" max="10" width="40.25" style="1" hidden="1" customWidth="1"/>
    <col min="11" max="11" width="45.125" style="1" customWidth="1"/>
    <col min="12" max="13" width="9.375" style="1" customWidth="1"/>
    <col min="14" max="14" width="29.75" style="1" customWidth="1"/>
    <col min="15" max="15" width="66" style="1" hidden="1" customWidth="1"/>
    <col min="16" max="16384" width="9" style="1"/>
  </cols>
  <sheetData>
    <row r="1" spans="1:110">
      <c r="A1" s="156" t="s">
        <v>429</v>
      </c>
      <c r="B1" s="156" t="s">
        <v>430</v>
      </c>
      <c r="C1" s="156" t="s">
        <v>431</v>
      </c>
      <c r="D1" s="156" t="s">
        <v>432</v>
      </c>
      <c r="E1" s="156" t="s">
        <v>433</v>
      </c>
      <c r="F1" s="156" t="s">
        <v>434</v>
      </c>
      <c r="G1" s="156" t="s">
        <v>435</v>
      </c>
      <c r="H1" s="156" t="s">
        <v>436</v>
      </c>
      <c r="I1" s="156" t="s">
        <v>437</v>
      </c>
      <c r="J1" s="156"/>
      <c r="K1" s="156" t="s">
        <v>438</v>
      </c>
      <c r="L1" s="157" t="s">
        <v>520</v>
      </c>
      <c r="M1" s="157" t="s">
        <v>439</v>
      </c>
      <c r="N1" s="157" t="s">
        <v>516</v>
      </c>
      <c r="O1" s="6" t="s">
        <v>440</v>
      </c>
    </row>
    <row r="2" spans="1:110" ht="60" customHeight="1">
      <c r="A2" s="210">
        <v>1</v>
      </c>
      <c r="B2" s="210" t="s">
        <v>441</v>
      </c>
      <c r="C2" s="221" t="s">
        <v>442</v>
      </c>
      <c r="D2" s="9"/>
      <c r="E2" s="204" t="s">
        <v>443</v>
      </c>
      <c r="F2" s="160" t="s">
        <v>444</v>
      </c>
      <c r="G2" s="160" t="s">
        <v>445</v>
      </c>
      <c r="H2" s="228" t="s">
        <v>446</v>
      </c>
      <c r="I2" s="161" t="s">
        <v>447</v>
      </c>
      <c r="J2" s="225"/>
      <c r="K2" s="222" t="s">
        <v>527</v>
      </c>
      <c r="L2" s="210"/>
      <c r="M2" s="204"/>
      <c r="N2" s="223"/>
      <c r="O2" s="10" t="s">
        <v>448</v>
      </c>
    </row>
    <row r="3" spans="1:110" ht="60" customHeight="1">
      <c r="A3" s="206"/>
      <c r="B3" s="206"/>
      <c r="C3" s="221"/>
      <c r="D3" s="9"/>
      <c r="E3" s="204"/>
      <c r="F3" s="160" t="s">
        <v>449</v>
      </c>
      <c r="G3" s="160" t="s">
        <v>450</v>
      </c>
      <c r="H3" s="231"/>
      <c r="I3" s="162" t="s">
        <v>626</v>
      </c>
      <c r="J3" s="226"/>
      <c r="K3" s="222"/>
      <c r="L3" s="206"/>
      <c r="M3" s="204"/>
      <c r="N3" s="222"/>
      <c r="O3" s="10"/>
    </row>
    <row r="4" spans="1:110" ht="60" customHeight="1">
      <c r="A4" s="206"/>
      <c r="B4" s="206"/>
      <c r="C4" s="221"/>
      <c r="D4" s="9"/>
      <c r="E4" s="204"/>
      <c r="F4" s="160" t="s">
        <v>451</v>
      </c>
      <c r="G4" s="160" t="s">
        <v>450</v>
      </c>
      <c r="H4" s="232"/>
      <c r="I4" s="161" t="s">
        <v>452</v>
      </c>
      <c r="J4" s="226"/>
      <c r="K4" s="222"/>
      <c r="L4" s="206"/>
      <c r="M4" s="204"/>
      <c r="N4" s="222"/>
      <c r="O4" s="10"/>
    </row>
    <row r="5" spans="1:110" ht="60" customHeight="1">
      <c r="A5" s="206"/>
      <c r="B5" s="206"/>
      <c r="C5" s="221"/>
      <c r="D5" s="9"/>
      <c r="E5" s="204" t="s">
        <v>453</v>
      </c>
      <c r="F5" s="160" t="s">
        <v>454</v>
      </c>
      <c r="G5" s="160" t="s">
        <v>450</v>
      </c>
      <c r="H5" s="228" t="s">
        <v>455</v>
      </c>
      <c r="I5" s="161" t="s">
        <v>456</v>
      </c>
      <c r="J5" s="226"/>
      <c r="K5" s="222"/>
      <c r="L5" s="206"/>
      <c r="M5" s="204"/>
      <c r="N5" s="222"/>
      <c r="O5" s="10"/>
    </row>
    <row r="6" spans="1:110" ht="60" customHeight="1">
      <c r="A6" s="206"/>
      <c r="B6" s="206"/>
      <c r="C6" s="221"/>
      <c r="D6" s="9"/>
      <c r="E6" s="204"/>
      <c r="F6" s="160" t="s">
        <v>457</v>
      </c>
      <c r="G6" s="160"/>
      <c r="H6" s="232"/>
      <c r="I6" s="143" t="s">
        <v>458</v>
      </c>
      <c r="J6" s="227"/>
      <c r="K6" s="222"/>
      <c r="L6" s="217"/>
      <c r="M6" s="204"/>
      <c r="N6" s="222"/>
      <c r="O6" s="10" t="s">
        <v>459</v>
      </c>
    </row>
    <row r="7" spans="1:110" ht="60" customHeight="1">
      <c r="A7" s="206"/>
      <c r="B7" s="206"/>
      <c r="C7" s="221" t="s">
        <v>460</v>
      </c>
      <c r="D7" s="9"/>
      <c r="E7" s="204" t="s">
        <v>461</v>
      </c>
      <c r="F7" s="160" t="s">
        <v>285</v>
      </c>
      <c r="G7" s="160" t="s">
        <v>462</v>
      </c>
      <c r="H7" s="228" t="s">
        <v>463</v>
      </c>
      <c r="I7" s="161" t="s">
        <v>464</v>
      </c>
      <c r="J7" s="228"/>
      <c r="K7" s="222" t="s">
        <v>528</v>
      </c>
      <c r="L7" s="210"/>
      <c r="M7" s="204"/>
      <c r="N7" s="224" t="s">
        <v>465</v>
      </c>
      <c r="O7" s="10"/>
    </row>
    <row r="8" spans="1:110" ht="60" customHeight="1">
      <c r="A8" s="206"/>
      <c r="B8" s="206"/>
      <c r="C8" s="221"/>
      <c r="D8" s="9"/>
      <c r="E8" s="204"/>
      <c r="F8" s="160" t="s">
        <v>466</v>
      </c>
      <c r="G8" s="160" t="s">
        <v>462</v>
      </c>
      <c r="H8" s="232"/>
      <c r="I8" s="8" t="s">
        <v>467</v>
      </c>
      <c r="J8" s="229"/>
      <c r="K8" s="222"/>
      <c r="L8" s="206"/>
      <c r="M8" s="204"/>
      <c r="N8" s="223"/>
      <c r="O8" s="10" t="s">
        <v>468</v>
      </c>
    </row>
    <row r="9" spans="1:110" ht="60" customHeight="1">
      <c r="A9" s="206"/>
      <c r="B9" s="206"/>
      <c r="C9" s="221"/>
      <c r="D9" s="9"/>
      <c r="E9" s="204" t="s">
        <v>469</v>
      </c>
      <c r="F9" s="160" t="s">
        <v>470</v>
      </c>
      <c r="G9" s="160" t="s">
        <v>462</v>
      </c>
      <c r="H9" s="228" t="s">
        <v>471</v>
      </c>
      <c r="I9" s="161" t="s">
        <v>472</v>
      </c>
      <c r="J9" s="229"/>
      <c r="K9" s="222"/>
      <c r="L9" s="206"/>
      <c r="M9" s="204"/>
      <c r="N9" s="223"/>
      <c r="O9" s="10" t="s">
        <v>473</v>
      </c>
    </row>
    <row r="10" spans="1:110" ht="60" customHeight="1">
      <c r="A10" s="206"/>
      <c r="B10" s="206"/>
      <c r="C10" s="221"/>
      <c r="D10" s="9"/>
      <c r="E10" s="204"/>
      <c r="F10" s="160" t="s">
        <v>474</v>
      </c>
      <c r="G10" s="160"/>
      <c r="H10" s="232"/>
      <c r="I10" s="143" t="s">
        <v>475</v>
      </c>
      <c r="J10" s="230"/>
      <c r="K10" s="222"/>
      <c r="L10" s="217"/>
      <c r="M10" s="204"/>
      <c r="N10" s="223"/>
      <c r="O10" s="10"/>
    </row>
    <row r="11" spans="1:110" ht="60" customHeight="1">
      <c r="A11" s="206"/>
      <c r="B11" s="206"/>
      <c r="C11" s="221" t="s">
        <v>476</v>
      </c>
      <c r="D11" s="9"/>
      <c r="E11" s="204" t="s">
        <v>477</v>
      </c>
      <c r="F11" s="160" t="s">
        <v>478</v>
      </c>
      <c r="G11" s="160"/>
      <c r="H11" s="228" t="s">
        <v>479</v>
      </c>
      <c r="I11" s="8" t="s">
        <v>480</v>
      </c>
      <c r="J11" s="237"/>
      <c r="K11" s="222" t="s">
        <v>529</v>
      </c>
      <c r="L11" s="210"/>
      <c r="M11" s="204"/>
      <c r="N11" s="233"/>
      <c r="O11" s="10"/>
    </row>
    <row r="12" spans="1:110" ht="60" customHeight="1">
      <c r="A12" s="206"/>
      <c r="B12" s="206"/>
      <c r="C12" s="221"/>
      <c r="D12" s="70"/>
      <c r="E12" s="204"/>
      <c r="F12" s="160" t="s">
        <v>481</v>
      </c>
      <c r="G12" s="160"/>
      <c r="H12" s="232"/>
      <c r="I12" s="161" t="s">
        <v>482</v>
      </c>
      <c r="J12" s="229"/>
      <c r="K12" s="222"/>
      <c r="L12" s="206"/>
      <c r="M12" s="204"/>
      <c r="N12" s="222"/>
      <c r="O12" s="10" t="s">
        <v>483</v>
      </c>
    </row>
    <row r="13" spans="1:110" ht="120.75" customHeight="1">
      <c r="A13" s="206"/>
      <c r="B13" s="206"/>
      <c r="C13" s="221"/>
      <c r="D13" s="9"/>
      <c r="E13" s="161" t="s">
        <v>484</v>
      </c>
      <c r="F13" s="160" t="s">
        <v>485</v>
      </c>
      <c r="G13" s="160"/>
      <c r="H13" s="161" t="s">
        <v>486</v>
      </c>
      <c r="I13" s="161" t="s">
        <v>525</v>
      </c>
      <c r="J13" s="230"/>
      <c r="K13" s="222"/>
      <c r="L13" s="217"/>
      <c r="M13" s="204"/>
      <c r="N13" s="222"/>
      <c r="O13" s="10" t="s">
        <v>487</v>
      </c>
    </row>
    <row r="14" spans="1:110" s="155" customFormat="1" ht="71.25" customHeight="1">
      <c r="A14" s="217"/>
      <c r="B14" s="217"/>
      <c r="C14" s="150" t="s">
        <v>488</v>
      </c>
      <c r="D14" s="151"/>
      <c r="E14" s="151" t="s">
        <v>489</v>
      </c>
      <c r="F14" s="152"/>
      <c r="G14" s="152" t="s">
        <v>490</v>
      </c>
      <c r="H14" s="152" t="s">
        <v>491</v>
      </c>
      <c r="I14" s="153" t="s">
        <v>492</v>
      </c>
      <c r="J14" s="151"/>
      <c r="K14" s="151" t="s">
        <v>493</v>
      </c>
      <c r="L14" s="152"/>
      <c r="M14" s="152"/>
      <c r="N14" s="153"/>
      <c r="O14" s="154"/>
    </row>
    <row r="15" spans="1:110" s="146" customFormat="1" ht="61.5" customHeight="1">
      <c r="A15" s="241">
        <v>2</v>
      </c>
      <c r="B15" s="241" t="s">
        <v>494</v>
      </c>
      <c r="C15" s="238" t="s">
        <v>495</v>
      </c>
      <c r="D15" s="151"/>
      <c r="E15" s="241" t="s">
        <v>496</v>
      </c>
      <c r="F15" s="152"/>
      <c r="G15" s="152"/>
      <c r="H15" s="218" t="s">
        <v>497</v>
      </c>
      <c r="I15" s="105" t="s">
        <v>498</v>
      </c>
      <c r="J15" s="144"/>
      <c r="K15" s="151" t="s">
        <v>624</v>
      </c>
      <c r="L15" s="168"/>
      <c r="M15" s="168"/>
      <c r="N15" s="169"/>
      <c r="O15" s="14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c r="BG15" s="155"/>
      <c r="BH15" s="155"/>
      <c r="BI15" s="155"/>
      <c r="BJ15" s="155"/>
      <c r="BK15" s="155"/>
      <c r="BL15" s="155"/>
      <c r="BM15" s="155"/>
      <c r="BN15" s="155"/>
      <c r="BO15" s="155"/>
      <c r="BP15" s="155"/>
      <c r="BQ15" s="155"/>
      <c r="BR15" s="155"/>
      <c r="BS15" s="155"/>
      <c r="BT15" s="155"/>
      <c r="BU15" s="155"/>
      <c r="BV15" s="155"/>
      <c r="BW15" s="155"/>
      <c r="BX15" s="155"/>
      <c r="BY15" s="155"/>
      <c r="BZ15" s="155"/>
      <c r="CA15" s="155"/>
      <c r="CB15" s="155"/>
      <c r="CC15" s="155"/>
      <c r="CD15" s="155"/>
      <c r="CE15" s="155"/>
      <c r="CF15" s="155"/>
      <c r="CG15" s="155"/>
      <c r="CH15" s="155"/>
      <c r="CI15" s="155"/>
      <c r="CJ15" s="155"/>
      <c r="CK15" s="155"/>
      <c r="CL15" s="155"/>
      <c r="CM15" s="155"/>
      <c r="CN15" s="155"/>
      <c r="CO15" s="155"/>
      <c r="CP15" s="155"/>
      <c r="CQ15" s="155"/>
      <c r="CR15" s="155"/>
      <c r="CS15" s="155"/>
      <c r="CT15" s="155"/>
      <c r="CU15" s="155"/>
      <c r="CV15" s="155"/>
      <c r="CW15" s="155"/>
      <c r="CX15" s="155"/>
      <c r="CY15" s="155"/>
      <c r="CZ15" s="155"/>
      <c r="DA15" s="155"/>
      <c r="DB15" s="155"/>
      <c r="DC15" s="155"/>
      <c r="DD15" s="155"/>
      <c r="DE15" s="155"/>
      <c r="DF15" s="155"/>
    </row>
    <row r="16" spans="1:110" s="173" customFormat="1" ht="54" customHeight="1">
      <c r="A16" s="242"/>
      <c r="B16" s="242"/>
      <c r="C16" s="239"/>
      <c r="D16" s="151"/>
      <c r="E16" s="242"/>
      <c r="F16" s="152"/>
      <c r="G16" s="152"/>
      <c r="H16" s="219"/>
      <c r="I16" s="105" t="s">
        <v>517</v>
      </c>
      <c r="J16" s="170"/>
      <c r="K16" s="151" t="s">
        <v>530</v>
      </c>
      <c r="L16" s="168"/>
      <c r="M16" s="168"/>
      <c r="N16" s="171" t="s">
        <v>524</v>
      </c>
      <c r="O16" s="172"/>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c r="CD16" s="155"/>
      <c r="CE16" s="155"/>
      <c r="CF16" s="155"/>
      <c r="CG16" s="155"/>
      <c r="CH16" s="155"/>
      <c r="CI16" s="155"/>
      <c r="CJ16" s="155"/>
      <c r="CK16" s="155"/>
      <c r="CL16" s="155"/>
      <c r="CM16" s="155"/>
      <c r="CN16" s="155"/>
      <c r="CO16" s="155"/>
      <c r="CP16" s="155"/>
      <c r="CQ16" s="155"/>
      <c r="CR16" s="155"/>
      <c r="CS16" s="155"/>
      <c r="CT16" s="155"/>
      <c r="CU16" s="155"/>
      <c r="CV16" s="155"/>
      <c r="CW16" s="155"/>
      <c r="CX16" s="155"/>
      <c r="CY16" s="155"/>
      <c r="CZ16" s="155"/>
      <c r="DA16" s="155"/>
      <c r="DB16" s="155"/>
      <c r="DC16" s="155"/>
      <c r="DD16" s="155"/>
      <c r="DE16" s="155"/>
      <c r="DF16" s="155"/>
    </row>
    <row r="17" spans="1:110" s="146" customFormat="1" ht="57">
      <c r="A17" s="242"/>
      <c r="B17" s="242"/>
      <c r="C17" s="239"/>
      <c r="D17" s="151"/>
      <c r="E17" s="242"/>
      <c r="F17" s="152"/>
      <c r="G17" s="152"/>
      <c r="H17" s="219"/>
      <c r="I17" s="105" t="s">
        <v>544</v>
      </c>
      <c r="J17" s="144"/>
      <c r="K17" s="151" t="s">
        <v>534</v>
      </c>
      <c r="L17" s="168"/>
      <c r="M17" s="168"/>
      <c r="N17" s="171" t="s">
        <v>518</v>
      </c>
      <c r="O17" s="14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55"/>
      <c r="BF17" s="155"/>
      <c r="BG17" s="155"/>
      <c r="BH17" s="155"/>
      <c r="BI17" s="155"/>
      <c r="BJ17" s="155"/>
      <c r="BK17" s="155"/>
      <c r="BL17" s="155"/>
      <c r="BM17" s="155"/>
      <c r="BN17" s="155"/>
      <c r="BO17" s="155"/>
      <c r="BP17" s="155"/>
      <c r="BQ17" s="155"/>
      <c r="BR17" s="155"/>
      <c r="BS17" s="155"/>
      <c r="BT17" s="155"/>
      <c r="BU17" s="155"/>
      <c r="BV17" s="155"/>
      <c r="BW17" s="155"/>
      <c r="BX17" s="155"/>
      <c r="BY17" s="155"/>
      <c r="BZ17" s="155"/>
      <c r="CA17" s="155"/>
      <c r="CB17" s="155"/>
      <c r="CC17" s="155"/>
      <c r="CD17" s="155"/>
      <c r="CE17" s="155"/>
      <c r="CF17" s="155"/>
      <c r="CG17" s="155"/>
      <c r="CH17" s="155"/>
      <c r="CI17" s="155"/>
      <c r="CJ17" s="155"/>
      <c r="CK17" s="155"/>
      <c r="CL17" s="155"/>
      <c r="CM17" s="155"/>
      <c r="CN17" s="155"/>
      <c r="CO17" s="155"/>
      <c r="CP17" s="155"/>
      <c r="CQ17" s="155"/>
      <c r="CR17" s="155"/>
      <c r="CS17" s="155"/>
      <c r="CT17" s="155"/>
      <c r="CU17" s="155"/>
      <c r="CV17" s="155"/>
      <c r="CW17" s="155"/>
      <c r="CX17" s="155"/>
      <c r="CY17" s="155"/>
      <c r="CZ17" s="155"/>
      <c r="DA17" s="155"/>
      <c r="DB17" s="155"/>
      <c r="DC17" s="155"/>
      <c r="DD17" s="155"/>
      <c r="DE17" s="155"/>
      <c r="DF17" s="155"/>
    </row>
    <row r="18" spans="1:110" s="146" customFormat="1" ht="28.5">
      <c r="A18" s="242"/>
      <c r="B18" s="242"/>
      <c r="C18" s="239"/>
      <c r="D18" s="151"/>
      <c r="E18" s="242"/>
      <c r="F18" s="152"/>
      <c r="G18" s="152"/>
      <c r="H18" s="219"/>
      <c r="I18" s="105" t="s">
        <v>545</v>
      </c>
      <c r="J18" s="144"/>
      <c r="K18" s="151" t="s">
        <v>531</v>
      </c>
      <c r="L18" s="168"/>
      <c r="M18" s="168"/>
      <c r="N18" s="169"/>
      <c r="O18" s="14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c r="BF18" s="155"/>
      <c r="BG18" s="155"/>
      <c r="BH18" s="155"/>
      <c r="BI18" s="155"/>
      <c r="BJ18" s="155"/>
      <c r="BK18" s="155"/>
      <c r="BL18" s="155"/>
      <c r="BM18" s="155"/>
      <c r="BN18" s="155"/>
      <c r="BO18" s="155"/>
      <c r="BP18" s="155"/>
      <c r="BQ18" s="155"/>
      <c r="BR18" s="155"/>
      <c r="BS18" s="155"/>
      <c r="BT18" s="155"/>
      <c r="BU18" s="155"/>
      <c r="BV18" s="155"/>
      <c r="BW18" s="155"/>
      <c r="BX18" s="155"/>
      <c r="BY18" s="155"/>
      <c r="BZ18" s="155"/>
      <c r="CA18" s="155"/>
      <c r="CB18" s="155"/>
      <c r="CC18" s="155"/>
      <c r="CD18" s="155"/>
      <c r="CE18" s="155"/>
      <c r="CF18" s="155"/>
      <c r="CG18" s="155"/>
      <c r="CH18" s="155"/>
      <c r="CI18" s="155"/>
      <c r="CJ18" s="155"/>
      <c r="CK18" s="155"/>
      <c r="CL18" s="155"/>
      <c r="CM18" s="155"/>
      <c r="CN18" s="155"/>
      <c r="CO18" s="155"/>
      <c r="CP18" s="155"/>
      <c r="CQ18" s="155"/>
      <c r="CR18" s="155"/>
      <c r="CS18" s="155"/>
      <c r="CT18" s="155"/>
      <c r="CU18" s="155"/>
      <c r="CV18" s="155"/>
      <c r="CW18" s="155"/>
      <c r="CX18" s="155"/>
      <c r="CY18" s="155"/>
      <c r="CZ18" s="155"/>
      <c r="DA18" s="155"/>
      <c r="DB18" s="155"/>
      <c r="DC18" s="155"/>
      <c r="DD18" s="155"/>
      <c r="DE18" s="155"/>
      <c r="DF18" s="155"/>
    </row>
    <row r="19" spans="1:110" s="146" customFormat="1" ht="42.75">
      <c r="A19" s="243"/>
      <c r="B19" s="243"/>
      <c r="C19" s="240"/>
      <c r="D19" s="151"/>
      <c r="E19" s="243"/>
      <c r="F19" s="152"/>
      <c r="G19" s="152"/>
      <c r="H19" s="220"/>
      <c r="I19" s="105" t="s">
        <v>500</v>
      </c>
      <c r="J19" s="174"/>
      <c r="K19" s="151" t="s">
        <v>532</v>
      </c>
      <c r="L19" s="168"/>
      <c r="M19" s="168"/>
      <c r="N19" s="169"/>
      <c r="O19" s="14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c r="BA19" s="155"/>
      <c r="BB19" s="155"/>
      <c r="BC19" s="155"/>
      <c r="BD19" s="155"/>
      <c r="BE19" s="155"/>
      <c r="BF19" s="155"/>
      <c r="BG19" s="155"/>
      <c r="BH19" s="155"/>
      <c r="BI19" s="155"/>
      <c r="BJ19" s="155"/>
      <c r="BK19" s="155"/>
      <c r="BL19" s="155"/>
      <c r="BM19" s="155"/>
      <c r="BN19" s="155"/>
      <c r="BO19" s="155"/>
      <c r="BP19" s="155"/>
      <c r="BQ19" s="155"/>
      <c r="BR19" s="155"/>
      <c r="BS19" s="155"/>
      <c r="BT19" s="155"/>
      <c r="BU19" s="155"/>
      <c r="BV19" s="155"/>
      <c r="BW19" s="155"/>
      <c r="BX19" s="155"/>
      <c r="BY19" s="155"/>
      <c r="BZ19" s="155"/>
      <c r="CA19" s="155"/>
      <c r="CB19" s="155"/>
      <c r="CC19" s="155"/>
      <c r="CD19" s="155"/>
      <c r="CE19" s="155"/>
      <c r="CF19" s="155"/>
      <c r="CG19" s="155"/>
      <c r="CH19" s="155"/>
      <c r="CI19" s="155"/>
      <c r="CJ19" s="155"/>
      <c r="CK19" s="155"/>
      <c r="CL19" s="155"/>
      <c r="CM19" s="155"/>
      <c r="CN19" s="155"/>
      <c r="CO19" s="155"/>
      <c r="CP19" s="155"/>
      <c r="CQ19" s="155"/>
      <c r="CR19" s="155"/>
      <c r="CS19" s="155"/>
      <c r="CT19" s="155"/>
      <c r="CU19" s="155"/>
      <c r="CV19" s="155"/>
      <c r="CW19" s="155"/>
      <c r="CX19" s="155"/>
      <c r="CY19" s="155"/>
      <c r="CZ19" s="155"/>
      <c r="DA19" s="155"/>
      <c r="DB19" s="155"/>
      <c r="DC19" s="155"/>
      <c r="DD19" s="155"/>
      <c r="DE19" s="155"/>
      <c r="DF19" s="155"/>
    </row>
    <row r="20" spans="1:110" s="146" customFormat="1" ht="28.5">
      <c r="A20" s="234">
        <v>5</v>
      </c>
      <c r="B20" s="241" t="s">
        <v>501</v>
      </c>
      <c r="C20" s="236" t="s">
        <v>502</v>
      </c>
      <c r="D20" s="151"/>
      <c r="E20" s="244" t="s">
        <v>503</v>
      </c>
      <c r="F20" s="152"/>
      <c r="G20" s="152"/>
      <c r="H20" s="218" t="s">
        <v>504</v>
      </c>
      <c r="I20" s="106" t="s">
        <v>505</v>
      </c>
      <c r="J20" s="147"/>
      <c r="K20" s="9" t="s">
        <v>506</v>
      </c>
      <c r="L20" s="168"/>
      <c r="M20" s="168"/>
      <c r="N20" s="171" t="s">
        <v>507</v>
      </c>
      <c r="O20" s="14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c r="BF20" s="155"/>
      <c r="BG20" s="155"/>
      <c r="BH20" s="155"/>
      <c r="BI20" s="155"/>
      <c r="BJ20" s="155"/>
      <c r="BK20" s="155"/>
      <c r="BL20" s="155"/>
      <c r="BM20" s="155"/>
      <c r="BN20" s="155"/>
      <c r="BO20" s="155"/>
      <c r="BP20" s="155"/>
      <c r="BQ20" s="155"/>
      <c r="BR20" s="155"/>
      <c r="BS20" s="155"/>
      <c r="BT20" s="155"/>
      <c r="BU20" s="155"/>
      <c r="BV20" s="155"/>
      <c r="BW20" s="155"/>
      <c r="BX20" s="155"/>
      <c r="BY20" s="155"/>
      <c r="BZ20" s="155"/>
      <c r="CA20" s="155"/>
      <c r="CB20" s="155"/>
      <c r="CC20" s="155"/>
      <c r="CD20" s="155"/>
      <c r="CE20" s="155"/>
      <c r="CF20" s="155"/>
      <c r="CG20" s="155"/>
      <c r="CH20" s="155"/>
      <c r="CI20" s="155"/>
      <c r="CJ20" s="155"/>
      <c r="CK20" s="155"/>
      <c r="CL20" s="155"/>
      <c r="CM20" s="155"/>
      <c r="CN20" s="155"/>
      <c r="CO20" s="155"/>
      <c r="CP20" s="155"/>
      <c r="CQ20" s="155"/>
      <c r="CR20" s="155"/>
      <c r="CS20" s="155"/>
      <c r="CT20" s="155"/>
      <c r="CU20" s="155"/>
      <c r="CV20" s="155"/>
      <c r="CW20" s="155"/>
      <c r="CX20" s="155"/>
      <c r="CY20" s="155"/>
      <c r="CZ20" s="155"/>
      <c r="DA20" s="155"/>
      <c r="DB20" s="155"/>
      <c r="DC20" s="155"/>
      <c r="DD20" s="155"/>
      <c r="DE20" s="155"/>
      <c r="DF20" s="155"/>
    </row>
    <row r="21" spans="1:110" s="146" customFormat="1" ht="39.75" customHeight="1">
      <c r="A21" s="235"/>
      <c r="B21" s="242"/>
      <c r="C21" s="235"/>
      <c r="D21" s="151"/>
      <c r="E21" s="245"/>
      <c r="F21" s="152"/>
      <c r="G21" s="152"/>
      <c r="H21" s="219"/>
      <c r="I21" s="106" t="s">
        <v>508</v>
      </c>
      <c r="J21" s="147"/>
      <c r="K21" s="9" t="s">
        <v>509</v>
      </c>
      <c r="L21" s="168"/>
      <c r="M21" s="168"/>
      <c r="N21" s="171" t="s">
        <v>507</v>
      </c>
      <c r="O21" s="14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c r="BA21" s="155"/>
      <c r="BB21" s="155"/>
      <c r="BC21" s="155"/>
      <c r="BD21" s="155"/>
      <c r="BE21" s="155"/>
      <c r="BF21" s="155"/>
      <c r="BG21" s="155"/>
      <c r="BH21" s="155"/>
      <c r="BI21" s="155"/>
      <c r="BJ21" s="155"/>
      <c r="BK21" s="155"/>
      <c r="BL21" s="155"/>
      <c r="BM21" s="155"/>
      <c r="BN21" s="155"/>
      <c r="BO21" s="155"/>
      <c r="BP21" s="155"/>
      <c r="BQ21" s="155"/>
      <c r="BR21" s="155"/>
      <c r="BS21" s="155"/>
      <c r="BT21" s="155"/>
      <c r="BU21" s="155"/>
      <c r="BV21" s="155"/>
      <c r="BW21" s="155"/>
      <c r="BX21" s="155"/>
      <c r="BY21" s="155"/>
      <c r="BZ21" s="155"/>
      <c r="CA21" s="155"/>
      <c r="CB21" s="155"/>
      <c r="CC21" s="155"/>
      <c r="CD21" s="155"/>
      <c r="CE21" s="155"/>
      <c r="CF21" s="155"/>
      <c r="CG21" s="155"/>
      <c r="CH21" s="155"/>
      <c r="CI21" s="155"/>
      <c r="CJ21" s="155"/>
      <c r="CK21" s="155"/>
      <c r="CL21" s="155"/>
      <c r="CM21" s="155"/>
      <c r="CN21" s="155"/>
      <c r="CO21" s="155"/>
      <c r="CP21" s="155"/>
      <c r="CQ21" s="155"/>
      <c r="CR21" s="155"/>
      <c r="CS21" s="155"/>
      <c r="CT21" s="155"/>
      <c r="CU21" s="155"/>
      <c r="CV21" s="155"/>
      <c r="CW21" s="155"/>
      <c r="CX21" s="155"/>
      <c r="CY21" s="155"/>
      <c r="CZ21" s="155"/>
      <c r="DA21" s="155"/>
      <c r="DB21" s="155"/>
      <c r="DC21" s="155"/>
      <c r="DD21" s="155"/>
      <c r="DE21" s="155"/>
      <c r="DF21" s="155"/>
    </row>
    <row r="22" spans="1:110" s="146" customFormat="1" ht="45.75" customHeight="1">
      <c r="A22" s="235"/>
      <c r="B22" s="242"/>
      <c r="C22" s="235"/>
      <c r="D22" s="151"/>
      <c r="E22" s="245"/>
      <c r="F22" s="152"/>
      <c r="G22" s="152"/>
      <c r="H22" s="219"/>
      <c r="I22" s="175" t="s">
        <v>510</v>
      </c>
      <c r="J22" s="176"/>
      <c r="K22" s="177" t="s">
        <v>511</v>
      </c>
      <c r="L22" s="178"/>
      <c r="M22" s="178"/>
      <c r="N22" s="171"/>
      <c r="O22" s="14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c r="BD22" s="155"/>
      <c r="BE22" s="155"/>
      <c r="BF22" s="155"/>
      <c r="BG22" s="155"/>
      <c r="BH22" s="155"/>
      <c r="BI22" s="155"/>
      <c r="BJ22" s="155"/>
      <c r="BK22" s="155"/>
      <c r="BL22" s="155"/>
      <c r="BM22" s="155"/>
      <c r="BN22" s="155"/>
      <c r="BO22" s="155"/>
      <c r="BP22" s="155"/>
      <c r="BQ22" s="155"/>
      <c r="BR22" s="155"/>
      <c r="BS22" s="155"/>
      <c r="BT22" s="155"/>
      <c r="BU22" s="155"/>
      <c r="BV22" s="155"/>
      <c r="BW22" s="155"/>
      <c r="BX22" s="155"/>
      <c r="BY22" s="155"/>
      <c r="BZ22" s="155"/>
      <c r="CA22" s="155"/>
      <c r="CB22" s="155"/>
      <c r="CC22" s="155"/>
      <c r="CD22" s="155"/>
      <c r="CE22" s="155"/>
      <c r="CF22" s="155"/>
      <c r="CG22" s="155"/>
      <c r="CH22" s="155"/>
      <c r="CI22" s="155"/>
      <c r="CJ22" s="155"/>
      <c r="CK22" s="155"/>
      <c r="CL22" s="155"/>
      <c r="CM22" s="155"/>
      <c r="CN22" s="155"/>
      <c r="CO22" s="155"/>
      <c r="CP22" s="155"/>
      <c r="CQ22" s="155"/>
      <c r="CR22" s="155"/>
      <c r="CS22" s="155"/>
      <c r="CT22" s="155"/>
      <c r="CU22" s="155"/>
      <c r="CV22" s="155"/>
      <c r="CW22" s="155"/>
      <c r="CX22" s="155"/>
      <c r="CY22" s="155"/>
      <c r="CZ22" s="155"/>
      <c r="DA22" s="155"/>
      <c r="DB22" s="155"/>
      <c r="DC22" s="155"/>
      <c r="DD22" s="155"/>
      <c r="DE22" s="155"/>
      <c r="DF22" s="155"/>
    </row>
    <row r="23" spans="1:110" s="146" customFormat="1" ht="45.75" customHeight="1">
      <c r="A23" s="235"/>
      <c r="B23" s="243"/>
      <c r="C23" s="235"/>
      <c r="D23" s="151"/>
      <c r="E23" s="246"/>
      <c r="F23" s="152"/>
      <c r="G23" s="152"/>
      <c r="H23" s="220"/>
      <c r="I23" s="179" t="s">
        <v>512</v>
      </c>
      <c r="J23" s="147"/>
      <c r="K23" s="9" t="s">
        <v>513</v>
      </c>
      <c r="L23" s="168"/>
      <c r="M23" s="168"/>
      <c r="N23" s="171" t="s">
        <v>514</v>
      </c>
      <c r="O23" s="14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c r="BA23" s="155"/>
      <c r="BB23" s="155"/>
      <c r="BC23" s="155"/>
      <c r="BD23" s="155"/>
      <c r="BE23" s="155"/>
      <c r="BF23" s="155"/>
      <c r="BG23" s="155"/>
      <c r="BH23" s="155"/>
      <c r="BI23" s="155"/>
      <c r="BJ23" s="155"/>
      <c r="BK23" s="155"/>
      <c r="BL23" s="155"/>
      <c r="BM23" s="155"/>
      <c r="BN23" s="155"/>
      <c r="BO23" s="155"/>
      <c r="BP23" s="155"/>
      <c r="BQ23" s="155"/>
      <c r="BR23" s="155"/>
      <c r="BS23" s="155"/>
      <c r="BT23" s="155"/>
      <c r="BU23" s="155"/>
      <c r="BV23" s="155"/>
      <c r="BW23" s="155"/>
      <c r="BX23" s="155"/>
      <c r="BY23" s="155"/>
      <c r="BZ23" s="155"/>
      <c r="CA23" s="155"/>
      <c r="CB23" s="155"/>
      <c r="CC23" s="155"/>
      <c r="CD23" s="155"/>
      <c r="CE23" s="155"/>
      <c r="CF23" s="155"/>
      <c r="CG23" s="155"/>
      <c r="CH23" s="155"/>
      <c r="CI23" s="155"/>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row>
    <row r="24" spans="1:110">
      <c r="A24" s="3"/>
      <c r="B24" s="3"/>
      <c r="C24" s="3"/>
      <c r="D24" s="3"/>
      <c r="E24" s="4"/>
      <c r="F24" s="4"/>
      <c r="G24" s="4"/>
      <c r="H24" s="4"/>
      <c r="I24" s="3"/>
      <c r="J24" s="3"/>
      <c r="K24" s="104" t="s">
        <v>515</v>
      </c>
      <c r="L24" s="4"/>
      <c r="M24" s="4" t="e">
        <f>IF(SUMPRODUCT(#REF!,M2:M12)&lt;1.6,IF(SUMPRODUCT(#REF!,M2:M12)&lt;1,MIN(2,SUMPRODUCT(#REF!,M2:M13)),MIN(3,SUMPRODUCT(#REF!,M2:M13))),SUMPRODUCT(#REF!,M2:M13))</f>
        <v>#REF!</v>
      </c>
      <c r="N24" s="3"/>
      <c r="O24" s="3"/>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5"/>
      <c r="CE24" s="155"/>
      <c r="CF24" s="155"/>
      <c r="CG24" s="155"/>
      <c r="CH24" s="155"/>
      <c r="CI24" s="155"/>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row>
    <row r="25" spans="1:110">
      <c r="M25" s="1">
        <f>SUM(M15:M23)</f>
        <v>0</v>
      </c>
    </row>
  </sheetData>
  <mergeCells count="40">
    <mergeCell ref="M11:M13"/>
    <mergeCell ref="N11:N13"/>
    <mergeCell ref="A20:A23"/>
    <mergeCell ref="C20:C23"/>
    <mergeCell ref="J11:J13"/>
    <mergeCell ref="C11:C13"/>
    <mergeCell ref="E11:E12"/>
    <mergeCell ref="H11:H12"/>
    <mergeCell ref="C15:C19"/>
    <mergeCell ref="A15:A19"/>
    <mergeCell ref="B15:B19"/>
    <mergeCell ref="B20:B23"/>
    <mergeCell ref="E15:E19"/>
    <mergeCell ref="E20:E23"/>
    <mergeCell ref="H15:H19"/>
    <mergeCell ref="M2:M6"/>
    <mergeCell ref="N2:N6"/>
    <mergeCell ref="K7:K10"/>
    <mergeCell ref="M7:M10"/>
    <mergeCell ref="N7:N10"/>
    <mergeCell ref="L2:L6"/>
    <mergeCell ref="L7:L10"/>
    <mergeCell ref="C2:C6"/>
    <mergeCell ref="E5:E6"/>
    <mergeCell ref="C7:C10"/>
    <mergeCell ref="A2:A14"/>
    <mergeCell ref="B2:B14"/>
    <mergeCell ref="L11:L13"/>
    <mergeCell ref="H20:H23"/>
    <mergeCell ref="E2:E4"/>
    <mergeCell ref="E9:E10"/>
    <mergeCell ref="E7:E8"/>
    <mergeCell ref="K2:K6"/>
    <mergeCell ref="J2:J6"/>
    <mergeCell ref="J7:J10"/>
    <mergeCell ref="H2:H4"/>
    <mergeCell ref="H5:H6"/>
    <mergeCell ref="H7:H8"/>
    <mergeCell ref="H9:H10"/>
    <mergeCell ref="K11:K13"/>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6.xml><?xml version="1.0" encoding="utf-8"?>
<worksheet xmlns="http://schemas.openxmlformats.org/spreadsheetml/2006/main" xmlns:r="http://schemas.openxmlformats.org/officeDocument/2006/relationships">
  <dimension ref="A1:H21"/>
  <sheetViews>
    <sheetView zoomScale="115" zoomScaleNormal="115" workbookViewId="0">
      <pane xSplit="1" ySplit="1" topLeftCell="C8" activePane="bottomRight" state="frozen"/>
      <selection pane="topRight" activeCell="E1" sqref="E1"/>
      <selection pane="bottomLeft" activeCell="A2" sqref="A2"/>
      <selection pane="bottomRight" activeCell="E11" sqref="E11"/>
    </sheetView>
  </sheetViews>
  <sheetFormatPr defaultColWidth="8.875" defaultRowHeight="11.25"/>
  <cols>
    <col min="1" max="1" width="4.375" style="299" customWidth="1"/>
    <col min="2" max="2" width="11.375" style="299" customWidth="1"/>
    <col min="3" max="3" width="13.5" style="299" customWidth="1"/>
    <col min="4" max="4" width="13.125" style="286" customWidth="1"/>
    <col min="5" max="5" width="97.75" style="286" customWidth="1"/>
    <col min="6" max="6" width="46.5" style="300" customWidth="1"/>
    <col min="7" max="7" width="11.875" style="286" customWidth="1"/>
    <col min="8" max="8" width="16.75" style="286" customWidth="1"/>
    <col min="9" max="16384" width="8.875" style="286"/>
  </cols>
  <sheetData>
    <row r="1" spans="1:8" s="282" customFormat="1" ht="14.25">
      <c r="A1" s="138" t="s">
        <v>546</v>
      </c>
      <c r="B1" s="138" t="s">
        <v>547</v>
      </c>
      <c r="C1" s="138" t="s">
        <v>548</v>
      </c>
      <c r="D1" s="138" t="s">
        <v>549</v>
      </c>
      <c r="E1" s="138" t="s">
        <v>550</v>
      </c>
      <c r="F1" s="280" t="s">
        <v>551</v>
      </c>
      <c r="G1" s="138" t="s">
        <v>552</v>
      </c>
      <c r="H1" s="281" t="s">
        <v>553</v>
      </c>
    </row>
    <row r="2" spans="1:8" ht="219" customHeight="1">
      <c r="A2" s="247">
        <v>1</v>
      </c>
      <c r="B2" s="247" t="s">
        <v>554</v>
      </c>
      <c r="C2" s="163" t="s">
        <v>555</v>
      </c>
      <c r="D2" s="283" t="s">
        <v>556</v>
      </c>
      <c r="E2" s="139" t="s">
        <v>557</v>
      </c>
      <c r="F2" s="284" t="s">
        <v>558</v>
      </c>
      <c r="G2" s="285"/>
      <c r="H2" s="139"/>
    </row>
    <row r="3" spans="1:8" ht="195.75" customHeight="1">
      <c r="A3" s="250"/>
      <c r="B3" s="250"/>
      <c r="C3" s="163" t="s">
        <v>559</v>
      </c>
      <c r="D3" s="283" t="s">
        <v>560</v>
      </c>
      <c r="E3" s="139" t="s">
        <v>561</v>
      </c>
      <c r="F3" s="287"/>
      <c r="G3" s="285"/>
      <c r="H3" s="139"/>
    </row>
    <row r="4" spans="1:8" ht="104.25" customHeight="1">
      <c r="A4" s="250"/>
      <c r="B4" s="250"/>
      <c r="C4" s="163" t="s">
        <v>562</v>
      </c>
      <c r="D4" s="283" t="s">
        <v>563</v>
      </c>
      <c r="E4" s="139" t="s">
        <v>564</v>
      </c>
      <c r="F4" s="287"/>
      <c r="G4" s="285"/>
      <c r="H4" s="139"/>
    </row>
    <row r="5" spans="1:8" ht="153" customHeight="1">
      <c r="A5" s="250"/>
      <c r="B5" s="250"/>
      <c r="C5" s="163" t="s">
        <v>565</v>
      </c>
      <c r="D5" s="283" t="s">
        <v>566</v>
      </c>
      <c r="E5" s="139" t="s">
        <v>567</v>
      </c>
      <c r="F5" s="287"/>
      <c r="G5" s="285"/>
      <c r="H5" s="139"/>
    </row>
    <row r="6" spans="1:8" ht="261.75" customHeight="1">
      <c r="A6" s="250"/>
      <c r="B6" s="250"/>
      <c r="C6" s="163" t="s">
        <v>568</v>
      </c>
      <c r="D6" s="283" t="s">
        <v>569</v>
      </c>
      <c r="E6" s="139" t="s">
        <v>570</v>
      </c>
      <c r="F6" s="287"/>
      <c r="G6" s="285"/>
      <c r="H6" s="139"/>
    </row>
    <row r="7" spans="1:8" ht="144.75" customHeight="1">
      <c r="A7" s="248"/>
      <c r="B7" s="248"/>
      <c r="C7" s="163" t="s">
        <v>571</v>
      </c>
      <c r="D7" s="283" t="s">
        <v>572</v>
      </c>
      <c r="E7" s="283" t="s">
        <v>573</v>
      </c>
      <c r="F7" s="288"/>
      <c r="G7" s="285"/>
      <c r="H7" s="139"/>
    </row>
    <row r="8" spans="1:8" ht="19.5" customHeight="1">
      <c r="A8" s="249">
        <v>2</v>
      </c>
      <c r="B8" s="249" t="s">
        <v>574</v>
      </c>
      <c r="C8" s="247" t="s">
        <v>575</v>
      </c>
      <c r="D8" s="289" t="s">
        <v>576</v>
      </c>
      <c r="E8" s="290" t="s">
        <v>621</v>
      </c>
      <c r="F8" s="291" t="s">
        <v>577</v>
      </c>
      <c r="G8" s="148"/>
      <c r="H8" s="164"/>
    </row>
    <row r="9" spans="1:8" ht="29.25" customHeight="1">
      <c r="A9" s="249"/>
      <c r="B9" s="249"/>
      <c r="C9" s="250"/>
      <c r="D9" s="292"/>
      <c r="E9" s="290" t="s">
        <v>578</v>
      </c>
      <c r="F9" s="291" t="s">
        <v>579</v>
      </c>
      <c r="G9" s="148"/>
      <c r="H9" s="164"/>
    </row>
    <row r="10" spans="1:8" ht="17.25" customHeight="1">
      <c r="A10" s="249"/>
      <c r="B10" s="249"/>
      <c r="C10" s="250"/>
      <c r="D10" s="293"/>
      <c r="E10" s="290" t="s">
        <v>580</v>
      </c>
      <c r="F10" s="291" t="s">
        <v>577</v>
      </c>
      <c r="G10" s="148"/>
      <c r="H10" s="164"/>
    </row>
    <row r="11" spans="1:8" ht="27.75" customHeight="1">
      <c r="A11" s="249"/>
      <c r="B11" s="249"/>
      <c r="C11" s="250"/>
      <c r="D11" s="289" t="s">
        <v>568</v>
      </c>
      <c r="E11" s="294" t="s">
        <v>581</v>
      </c>
      <c r="F11" s="291" t="s">
        <v>579</v>
      </c>
      <c r="G11" s="148"/>
      <c r="H11" s="164"/>
    </row>
    <row r="12" spans="1:8" ht="33" customHeight="1">
      <c r="A12" s="249"/>
      <c r="B12" s="249"/>
      <c r="C12" s="250"/>
      <c r="D12" s="293"/>
      <c r="E12" s="290" t="s">
        <v>623</v>
      </c>
      <c r="F12" s="291" t="s">
        <v>582</v>
      </c>
      <c r="G12" s="148"/>
      <c r="H12" s="164"/>
    </row>
    <row r="13" spans="1:8" ht="19.5" customHeight="1">
      <c r="A13" s="249"/>
      <c r="B13" s="249"/>
      <c r="C13" s="250"/>
      <c r="D13" s="295" t="s">
        <v>583</v>
      </c>
      <c r="E13" s="290" t="s">
        <v>584</v>
      </c>
      <c r="F13" s="291" t="s">
        <v>577</v>
      </c>
      <c r="G13" s="296"/>
      <c r="H13" s="297"/>
    </row>
    <row r="14" spans="1:8" ht="28.5">
      <c r="A14" s="249"/>
      <c r="B14" s="249"/>
      <c r="C14" s="250"/>
      <c r="D14" s="295"/>
      <c r="E14" s="294" t="s">
        <v>585</v>
      </c>
      <c r="F14" s="291" t="s">
        <v>579</v>
      </c>
      <c r="G14" s="296"/>
      <c r="H14" s="297"/>
    </row>
    <row r="15" spans="1:8" ht="17.25" customHeight="1">
      <c r="A15" s="249"/>
      <c r="B15" s="249"/>
      <c r="C15" s="250"/>
      <c r="D15" s="295"/>
      <c r="E15" s="290" t="s">
        <v>586</v>
      </c>
      <c r="F15" s="291" t="s">
        <v>577</v>
      </c>
      <c r="G15" s="140"/>
      <c r="H15" s="297"/>
    </row>
    <row r="16" spans="1:8" ht="28.5">
      <c r="A16" s="249"/>
      <c r="B16" s="249"/>
      <c r="C16" s="250"/>
      <c r="D16" s="295" t="s">
        <v>587</v>
      </c>
      <c r="E16" s="290" t="s">
        <v>588</v>
      </c>
      <c r="F16" s="291" t="s">
        <v>579</v>
      </c>
      <c r="G16" s="140"/>
      <c r="H16" s="297"/>
    </row>
    <row r="17" spans="1:8" ht="27" customHeight="1">
      <c r="A17" s="249"/>
      <c r="B17" s="249"/>
      <c r="C17" s="248"/>
      <c r="D17" s="295"/>
      <c r="E17" s="290" t="s">
        <v>589</v>
      </c>
      <c r="F17" s="291" t="s">
        <v>590</v>
      </c>
      <c r="G17" s="140"/>
      <c r="H17" s="297"/>
    </row>
    <row r="18" spans="1:8" ht="28.5" customHeight="1">
      <c r="A18" s="250">
        <v>3</v>
      </c>
      <c r="B18" s="250" t="s">
        <v>591</v>
      </c>
      <c r="C18" s="250" t="s">
        <v>575</v>
      </c>
      <c r="D18" s="298" t="s">
        <v>592</v>
      </c>
      <c r="E18" s="125" t="s">
        <v>593</v>
      </c>
      <c r="F18" s="291" t="s">
        <v>594</v>
      </c>
      <c r="G18" s="164"/>
      <c r="H18" s="164"/>
    </row>
    <row r="19" spans="1:8" ht="30.75" customHeight="1">
      <c r="A19" s="250"/>
      <c r="B19" s="250"/>
      <c r="C19" s="250"/>
      <c r="D19" s="298" t="s">
        <v>568</v>
      </c>
      <c r="E19" s="125" t="s">
        <v>595</v>
      </c>
      <c r="F19" s="291" t="s">
        <v>594</v>
      </c>
      <c r="G19" s="164"/>
      <c r="H19" s="164"/>
    </row>
    <row r="20" spans="1:8" ht="30" customHeight="1">
      <c r="A20" s="250"/>
      <c r="B20" s="250"/>
      <c r="C20" s="250"/>
      <c r="D20" s="298" t="s">
        <v>596</v>
      </c>
      <c r="E20" s="125" t="s">
        <v>597</v>
      </c>
      <c r="F20" s="291" t="s">
        <v>594</v>
      </c>
      <c r="G20" s="164"/>
      <c r="H20" s="164"/>
    </row>
    <row r="21" spans="1:8" ht="28.5">
      <c r="A21" s="248"/>
      <c r="B21" s="248"/>
      <c r="C21" s="248"/>
      <c r="D21" s="298" t="s">
        <v>598</v>
      </c>
      <c r="E21" s="125" t="s">
        <v>599</v>
      </c>
      <c r="F21" s="291" t="s">
        <v>594</v>
      </c>
      <c r="G21" s="164"/>
      <c r="H21" s="164"/>
    </row>
  </sheetData>
  <mergeCells count="13">
    <mergeCell ref="A2:A7"/>
    <mergeCell ref="B2:B7"/>
    <mergeCell ref="F2:F7"/>
    <mergeCell ref="A8:A17"/>
    <mergeCell ref="B8:B17"/>
    <mergeCell ref="C8:C17"/>
    <mergeCell ref="D8:D10"/>
    <mergeCell ref="D11:D12"/>
    <mergeCell ref="D13:D15"/>
    <mergeCell ref="D16:D17"/>
    <mergeCell ref="A18:A21"/>
    <mergeCell ref="B18:B21"/>
    <mergeCell ref="C18:C21"/>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dimension ref="A1:N5"/>
  <sheetViews>
    <sheetView workbookViewId="0">
      <selection activeCell="K5" sqref="K5"/>
    </sheetView>
  </sheetViews>
  <sheetFormatPr defaultColWidth="8.875" defaultRowHeight="12"/>
  <cols>
    <col min="1" max="1" width="4.375" style="37" customWidth="1"/>
    <col min="2" max="2" width="12.125" style="37" customWidth="1"/>
    <col min="3" max="3" width="4.75" style="37" bestFit="1" customWidth="1"/>
    <col min="4" max="4" width="36.125" style="37" customWidth="1"/>
    <col min="5" max="5" width="6.375" style="37" bestFit="1" customWidth="1"/>
    <col min="6" max="6" width="8" style="37" bestFit="1" customWidth="1"/>
    <col min="7" max="7" width="0" style="37" hidden="1" customWidth="1"/>
    <col min="8" max="8" width="43.875" style="37" bestFit="1" customWidth="1"/>
    <col min="9" max="9" width="55.75" style="37" customWidth="1"/>
    <col min="10" max="10" width="6.875" style="37" customWidth="1"/>
    <col min="11" max="11" width="7.875" style="37" customWidth="1"/>
    <col min="12" max="14" width="13" style="37" customWidth="1"/>
    <col min="15" max="16384" width="8.875" style="37"/>
  </cols>
  <sheetData>
    <row r="1" spans="1:14" s="30" customFormat="1" ht="24">
      <c r="A1" s="28" t="s">
        <v>9</v>
      </c>
      <c r="B1" s="28" t="s">
        <v>2</v>
      </c>
      <c r="C1" s="28" t="s">
        <v>10</v>
      </c>
      <c r="D1" s="28" t="s">
        <v>3</v>
      </c>
      <c r="E1" s="28" t="s">
        <v>11</v>
      </c>
      <c r="F1" s="28" t="s">
        <v>12</v>
      </c>
      <c r="G1" s="28" t="s">
        <v>13</v>
      </c>
      <c r="H1" s="28" t="s">
        <v>4</v>
      </c>
      <c r="I1" s="28" t="s">
        <v>92</v>
      </c>
      <c r="J1" s="28" t="s">
        <v>93</v>
      </c>
      <c r="K1" s="29" t="s">
        <v>5</v>
      </c>
      <c r="L1" s="29" t="s">
        <v>0</v>
      </c>
      <c r="M1" s="29" t="s">
        <v>94</v>
      </c>
      <c r="N1" s="29" t="s">
        <v>1</v>
      </c>
    </row>
    <row r="2" spans="1:14" ht="60">
      <c r="A2" s="31">
        <v>1</v>
      </c>
      <c r="B2" s="32" t="s">
        <v>8</v>
      </c>
      <c r="C2" s="33" t="s">
        <v>95</v>
      </c>
      <c r="D2" s="34" t="s">
        <v>96</v>
      </c>
      <c r="E2" s="33" t="s">
        <v>95</v>
      </c>
      <c r="F2" s="33" t="s">
        <v>97</v>
      </c>
      <c r="G2" s="35" t="s">
        <v>14</v>
      </c>
      <c r="H2" s="33" t="s">
        <v>98</v>
      </c>
      <c r="I2" s="35" t="s">
        <v>99</v>
      </c>
      <c r="J2" s="36">
        <v>1</v>
      </c>
      <c r="K2" s="12"/>
      <c r="L2" s="33"/>
      <c r="M2" s="33"/>
      <c r="N2" s="33"/>
    </row>
    <row r="3" spans="1:14" ht="288">
      <c r="A3" s="31">
        <v>2</v>
      </c>
      <c r="B3" s="38" t="s">
        <v>7</v>
      </c>
      <c r="C3" s="33" t="s">
        <v>95</v>
      </c>
      <c r="D3" s="34" t="s">
        <v>100</v>
      </c>
      <c r="E3" s="33" t="s">
        <v>95</v>
      </c>
      <c r="F3" s="33" t="s">
        <v>97</v>
      </c>
      <c r="G3" s="35" t="s">
        <v>14</v>
      </c>
      <c r="H3" s="33" t="s">
        <v>101</v>
      </c>
      <c r="I3" s="35" t="s">
        <v>102</v>
      </c>
      <c r="J3" s="36">
        <v>0.4</v>
      </c>
      <c r="K3" s="33"/>
      <c r="L3" s="33"/>
      <c r="M3" s="33"/>
      <c r="N3" s="33"/>
    </row>
    <row r="4" spans="1:14" ht="120">
      <c r="A4" s="31">
        <v>3</v>
      </c>
      <c r="B4" s="38" t="s">
        <v>7</v>
      </c>
      <c r="C4" s="33" t="s">
        <v>103</v>
      </c>
      <c r="D4" s="34" t="s">
        <v>104</v>
      </c>
      <c r="E4" s="33" t="s">
        <v>105</v>
      </c>
      <c r="F4" s="33" t="s">
        <v>106</v>
      </c>
      <c r="G4" s="35" t="s">
        <v>14</v>
      </c>
      <c r="H4" s="33" t="s">
        <v>107</v>
      </c>
      <c r="I4" s="35" t="s">
        <v>108</v>
      </c>
      <c r="J4" s="36">
        <v>0.6</v>
      </c>
      <c r="K4" s="33"/>
      <c r="L4" s="33"/>
      <c r="M4" s="33"/>
      <c r="N4" s="33"/>
    </row>
    <row r="5" spans="1:14" s="40" customFormat="1" ht="20.100000000000001" customHeight="1">
      <c r="A5" s="39"/>
      <c r="B5" s="39"/>
      <c r="C5" s="39"/>
      <c r="D5" s="39"/>
      <c r="E5" s="39"/>
      <c r="F5" s="39"/>
      <c r="G5" s="39"/>
      <c r="H5" s="39"/>
      <c r="I5" s="39"/>
      <c r="J5" s="39" t="s">
        <v>6</v>
      </c>
      <c r="K5" s="39">
        <f>IF(J2*K2&lt;1.6,IF(J2*K2&lt;1,MIN(2,SUMPRODUCT(J2:J4,K2:K4)),MIN(3,SUMPRODUCT(J2:J4,K2:K4))),SUMPRODUCT(J2:J4,K2:K4))</f>
        <v>0</v>
      </c>
      <c r="L5" s="39"/>
      <c r="M5" s="39"/>
      <c r="N5" s="39"/>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dimension ref="A1:N7"/>
  <sheetViews>
    <sheetView topLeftCell="A4" zoomScale="70" zoomScaleNormal="70" workbookViewId="0">
      <selection activeCell="I5" sqref="I5"/>
    </sheetView>
  </sheetViews>
  <sheetFormatPr defaultColWidth="8.875" defaultRowHeight="12"/>
  <cols>
    <col min="1" max="1" width="4.375" style="13" customWidth="1"/>
    <col min="2" max="2" width="7.875" style="43" customWidth="1"/>
    <col min="3" max="3" width="6.625" style="13" customWidth="1"/>
    <col min="4" max="4" width="36.125" style="13" customWidth="1"/>
    <col min="5" max="7" width="7.875" style="43" customWidth="1"/>
    <col min="8" max="8" width="43.125" style="13" customWidth="1"/>
    <col min="9" max="9" width="55.75" style="13" customWidth="1"/>
    <col min="10" max="10" width="6.875" style="43" customWidth="1"/>
    <col min="11" max="11" width="6.125" style="43" customWidth="1"/>
    <col min="12" max="14" width="13" style="13" customWidth="1"/>
    <col min="15" max="16384" width="8.875" style="13"/>
  </cols>
  <sheetData>
    <row r="1" spans="1:14" s="30" customFormat="1" ht="24">
      <c r="A1" s="28" t="s">
        <v>9</v>
      </c>
      <c r="B1" s="28" t="s">
        <v>2</v>
      </c>
      <c r="C1" s="28" t="s">
        <v>10</v>
      </c>
      <c r="D1" s="28" t="s">
        <v>3</v>
      </c>
      <c r="E1" s="28" t="s">
        <v>11</v>
      </c>
      <c r="F1" s="28" t="s">
        <v>12</v>
      </c>
      <c r="G1" s="28" t="s">
        <v>13</v>
      </c>
      <c r="H1" s="28" t="s">
        <v>4</v>
      </c>
      <c r="I1" s="28" t="s">
        <v>92</v>
      </c>
      <c r="J1" s="28" t="s">
        <v>93</v>
      </c>
      <c r="K1" s="29" t="s">
        <v>5</v>
      </c>
      <c r="L1" s="29" t="s">
        <v>0</v>
      </c>
      <c r="M1" s="29" t="s">
        <v>94</v>
      </c>
      <c r="N1" s="29" t="s">
        <v>1</v>
      </c>
    </row>
    <row r="2" spans="1:14" s="43" customFormat="1" ht="256.5">
      <c r="A2" s="31">
        <v>1</v>
      </c>
      <c r="B2" s="38" t="s">
        <v>8</v>
      </c>
      <c r="C2" s="35" t="s">
        <v>109</v>
      </c>
      <c r="D2" s="34" t="s">
        <v>110</v>
      </c>
      <c r="E2" s="35" t="s">
        <v>111</v>
      </c>
      <c r="F2" s="35" t="s">
        <v>112</v>
      </c>
      <c r="G2" s="41"/>
      <c r="H2" s="35" t="s">
        <v>113</v>
      </c>
      <c r="I2" s="35" t="s">
        <v>114</v>
      </c>
      <c r="J2" s="36">
        <v>0.7</v>
      </c>
      <c r="K2" s="42"/>
      <c r="L2" s="33"/>
      <c r="M2" s="33"/>
      <c r="N2" s="33"/>
    </row>
    <row r="3" spans="1:14" s="43" customFormat="1" ht="148.5">
      <c r="A3" s="31">
        <v>2</v>
      </c>
      <c r="B3" s="38" t="s">
        <v>8</v>
      </c>
      <c r="C3" s="35" t="s">
        <v>115</v>
      </c>
      <c r="D3" s="34" t="s">
        <v>116</v>
      </c>
      <c r="E3" s="35" t="s">
        <v>117</v>
      </c>
      <c r="F3" s="35" t="s">
        <v>112</v>
      </c>
      <c r="G3" s="41"/>
      <c r="H3" s="35" t="s">
        <v>118</v>
      </c>
      <c r="I3" s="35" t="s">
        <v>119</v>
      </c>
      <c r="J3" s="36">
        <v>0.3</v>
      </c>
      <c r="K3" s="42"/>
      <c r="L3" s="33"/>
      <c r="M3" s="33"/>
      <c r="N3" s="33"/>
    </row>
    <row r="4" spans="1:14" ht="148.5">
      <c r="A4" s="31">
        <v>3</v>
      </c>
      <c r="B4" s="38" t="s">
        <v>7</v>
      </c>
      <c r="C4" s="35" t="s">
        <v>120</v>
      </c>
      <c r="D4" s="34" t="s">
        <v>121</v>
      </c>
      <c r="E4" s="35" t="s">
        <v>111</v>
      </c>
      <c r="F4" s="35" t="s">
        <v>112</v>
      </c>
      <c r="G4" s="41" t="s">
        <v>14</v>
      </c>
      <c r="H4" s="35" t="s">
        <v>122</v>
      </c>
      <c r="I4" s="35" t="s">
        <v>123</v>
      </c>
      <c r="J4" s="36">
        <v>0.3</v>
      </c>
      <c r="K4" s="42"/>
      <c r="L4" s="33"/>
      <c r="M4" s="33"/>
      <c r="N4" s="33"/>
    </row>
    <row r="5" spans="1:14" ht="378">
      <c r="A5" s="31">
        <v>4</v>
      </c>
      <c r="B5" s="38" t="s">
        <v>7</v>
      </c>
      <c r="C5" s="35" t="s">
        <v>124</v>
      </c>
      <c r="D5" s="34" t="s">
        <v>125</v>
      </c>
      <c r="E5" s="35" t="s">
        <v>126</v>
      </c>
      <c r="F5" s="35" t="s">
        <v>112</v>
      </c>
      <c r="G5" s="41" t="s">
        <v>14</v>
      </c>
      <c r="H5" s="35" t="s">
        <v>127</v>
      </c>
      <c r="I5" s="35" t="s">
        <v>278</v>
      </c>
      <c r="J5" s="36">
        <v>0.4</v>
      </c>
      <c r="K5" s="42"/>
      <c r="L5" s="33"/>
      <c r="M5" s="33"/>
      <c r="N5" s="33"/>
    </row>
    <row r="6" spans="1:14" ht="121.5">
      <c r="A6" s="31">
        <v>5</v>
      </c>
      <c r="B6" s="38" t="s">
        <v>7</v>
      </c>
      <c r="C6" s="35" t="s">
        <v>115</v>
      </c>
      <c r="D6" s="34" t="s">
        <v>128</v>
      </c>
      <c r="E6" s="35" t="s">
        <v>117</v>
      </c>
      <c r="F6" s="35" t="s">
        <v>112</v>
      </c>
      <c r="G6" s="41" t="s">
        <v>14</v>
      </c>
      <c r="H6" s="35" t="s">
        <v>129</v>
      </c>
      <c r="I6" s="35" t="s">
        <v>130</v>
      </c>
      <c r="J6" s="36">
        <v>0.3</v>
      </c>
      <c r="K6" s="42"/>
      <c r="L6" s="33"/>
      <c r="M6" s="33"/>
      <c r="N6" s="33"/>
    </row>
    <row r="7" spans="1:14">
      <c r="A7" s="39"/>
      <c r="B7" s="44"/>
      <c r="C7" s="39"/>
      <c r="D7" s="39"/>
      <c r="E7" s="44"/>
      <c r="F7" s="44"/>
      <c r="G7" s="44"/>
      <c r="H7" s="39"/>
      <c r="I7" s="39"/>
      <c r="J7" s="44" t="s">
        <v>6</v>
      </c>
      <c r="K7" s="45">
        <f>IF(SUMPRODUCT(J2:J3,K2:K3)&lt;1.6,IF(SUMPRODUCT(J2:J3,K2:K3)&lt;1,MIN(2,SUMPRODUCT(J2:J6,K2:K6)),MIN(3,SUMPRODUCT(J2:J6,K2:K6))),SUMPRODUCT(J2:J6,K2:K6))</f>
        <v>0</v>
      </c>
      <c r="L7" s="39"/>
      <c r="M7" s="39"/>
      <c r="N7" s="39"/>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dimension ref="A1:N5"/>
  <sheetViews>
    <sheetView topLeftCell="D1" workbookViewId="0">
      <selection activeCell="K5" sqref="K5"/>
    </sheetView>
  </sheetViews>
  <sheetFormatPr defaultRowHeight="14.25"/>
  <cols>
    <col min="1" max="1" width="4.125" style="14" customWidth="1"/>
    <col min="2" max="2" width="10.5" style="14" customWidth="1"/>
    <col min="3" max="3" width="18.375" style="14" customWidth="1"/>
    <col min="4" max="4" width="28.5" style="14" customWidth="1"/>
    <col min="5" max="5" width="14" style="14" customWidth="1"/>
    <col min="6" max="7" width="9" style="14" customWidth="1"/>
    <col min="8" max="8" width="32.625" style="14" customWidth="1"/>
    <col min="9" max="9" width="49" style="14" customWidth="1"/>
    <col min="10" max="16384" width="9" style="14"/>
  </cols>
  <sheetData>
    <row r="1" spans="1:14" ht="24">
      <c r="A1" s="28" t="s">
        <v>239</v>
      </c>
      <c r="B1" s="28" t="s">
        <v>240</v>
      </c>
      <c r="C1" s="28" t="s">
        <v>241</v>
      </c>
      <c r="D1" s="28" t="s">
        <v>242</v>
      </c>
      <c r="E1" s="28" t="s">
        <v>243</v>
      </c>
      <c r="F1" s="28" t="s">
        <v>244</v>
      </c>
      <c r="G1" s="28" t="s">
        <v>245</v>
      </c>
      <c r="H1" s="28" t="s">
        <v>246</v>
      </c>
      <c r="I1" s="28" t="s">
        <v>247</v>
      </c>
      <c r="J1" s="28" t="s">
        <v>248</v>
      </c>
      <c r="K1" s="29" t="s">
        <v>249</v>
      </c>
      <c r="L1" s="29" t="s">
        <v>250</v>
      </c>
      <c r="M1" s="29" t="s">
        <v>251</v>
      </c>
      <c r="N1" s="29" t="s">
        <v>252</v>
      </c>
    </row>
    <row r="2" spans="1:14" ht="72">
      <c r="A2" s="48">
        <v>1</v>
      </c>
      <c r="B2" s="48" t="s">
        <v>253</v>
      </c>
      <c r="C2" s="46" t="s">
        <v>254</v>
      </c>
      <c r="D2" s="48" t="s">
        <v>255</v>
      </c>
      <c r="E2" s="98" t="s">
        <v>256</v>
      </c>
      <c r="F2" s="48"/>
      <c r="G2" s="48"/>
      <c r="H2" s="48" t="s">
        <v>257</v>
      </c>
      <c r="I2" s="48" t="s">
        <v>258</v>
      </c>
      <c r="J2" s="49">
        <v>0.3</v>
      </c>
      <c r="K2" s="99">
        <v>0</v>
      </c>
      <c r="L2" s="100"/>
      <c r="M2" s="100"/>
      <c r="N2" s="100"/>
    </row>
    <row r="3" spans="1:14" ht="72">
      <c r="A3" s="46">
        <v>2</v>
      </c>
      <c r="B3" s="47" t="s">
        <v>253</v>
      </c>
      <c r="C3" s="46" t="s">
        <v>259</v>
      </c>
      <c r="D3" s="46" t="s">
        <v>260</v>
      </c>
      <c r="E3" s="98" t="s">
        <v>256</v>
      </c>
      <c r="F3" s="46"/>
      <c r="G3" s="46"/>
      <c r="H3" s="48" t="s">
        <v>261</v>
      </c>
      <c r="I3" s="48" t="s">
        <v>262</v>
      </c>
      <c r="J3" s="49">
        <v>0.7</v>
      </c>
      <c r="K3" s="99">
        <v>0</v>
      </c>
      <c r="L3" s="50"/>
      <c r="M3" s="50"/>
      <c r="N3" s="50"/>
    </row>
    <row r="4" spans="1:14" ht="108">
      <c r="A4" s="46">
        <v>3</v>
      </c>
      <c r="B4" s="47" t="s">
        <v>263</v>
      </c>
      <c r="C4" s="46" t="s">
        <v>264</v>
      </c>
      <c r="D4" s="46" t="s">
        <v>265</v>
      </c>
      <c r="E4" s="98" t="s">
        <v>256</v>
      </c>
      <c r="F4" s="46"/>
      <c r="G4" s="46"/>
      <c r="H4" s="48" t="s">
        <v>266</v>
      </c>
      <c r="I4" s="48" t="s">
        <v>267</v>
      </c>
      <c r="J4" s="49">
        <v>1</v>
      </c>
      <c r="K4" s="99">
        <v>0</v>
      </c>
      <c r="L4" s="50"/>
      <c r="M4" s="50"/>
      <c r="N4" s="50"/>
    </row>
    <row r="5" spans="1:14">
      <c r="A5" s="39"/>
      <c r="B5" s="44"/>
      <c r="C5" s="39"/>
      <c r="D5" s="44"/>
      <c r="E5" s="44"/>
      <c r="F5" s="44"/>
      <c r="G5" s="39"/>
      <c r="H5" s="39"/>
      <c r="I5" s="44"/>
      <c r="J5" s="44" t="s">
        <v>268</v>
      </c>
      <c r="K5" s="4">
        <f>IF(SUMPRODUCT(J2:J3,K2:K3)&lt;1.6,IF(SUMPRODUCT(J2:J3,K2:K3)&lt;1,MIN(2,SUMPRODUCT(J2:J3,K2:K3)+SUMPRODUCT(J4:J4,K4:K4)),MIN(3,SUMPRODUCT(J2:J3,K2:K3)+SUMPRODUCT(J4:J4,K4:K4))),SUMPRODUCT(J2:J3,K2:K3)+SUMPRODUCT(J4:J4,K4:K4))</f>
        <v>0</v>
      </c>
      <c r="L5" s="39"/>
      <c r="M5" s="39"/>
      <c r="N5" s="39"/>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管理说明书</vt:lpstr>
      <vt:lpstr>评估等级说明</vt:lpstr>
      <vt:lpstr>安全需求</vt:lpstr>
      <vt:lpstr>安全设计</vt:lpstr>
      <vt:lpstr>安全编码</vt:lpstr>
      <vt:lpstr>安全测试</vt:lpstr>
      <vt:lpstr>安全发布</vt:lpstr>
      <vt:lpstr>漏洞管理</vt:lpstr>
      <vt:lpstr>培训</vt:lpstr>
      <vt:lpstr>评估结果</vt:lpstr>
      <vt:lpstr>交付件清单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Chenshanshan</dc:creator>
  <cp:lastModifiedBy>y00322892</cp:lastModifiedBy>
  <dcterms:created xsi:type="dcterms:W3CDTF">2006-09-13T11:21:51Z</dcterms:created>
  <dcterms:modified xsi:type="dcterms:W3CDTF">2016-04-15T03:05:31Z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(3)/mQ3yq10izuKs3QZGhTT+eXBMHxGfv0gW+bfyDHIpXrnmUhiheNJpsYS0WbpdXsbhm4ofhZZ_x000d_ /DjvNlFz/JvKxTwrhxBXOg2C6paCpMFClPSCJasqX2j4fH/t3FFRgUfVVOqhL9dWjyyvakpo_x000d_ a4Bo64tLYNwiLjJEq/sKTbbKpTWScAMvtynw6M9s6/p28GgArSLDTbc7LN/0tRw3+VHrLSVx_x000d_ g6WZxAJeABVpFgXxZw</vt:lpwstr>
  </property>
  <property fmtid="{D5CDD505-2E9C-101B-9397-08002B2CF9AE}" pid="3" name="_ms_pID_7253431">
    <vt:lpwstr>X2PzVtJnaUZxaOeZw4Nc17nT0TCh1SzulRotDqNuJEkFI5l4cEYL7P_x000d_ 3Upu7I41H1CXIylXpntsj8Q440iycwaWW6/u/r3H93aUKVTskGySA2dHaAdMOa0OOAO5Dj7N_x000d_ 6SInfR7+TZV5mkzfZS8/J90boivtdSTySfOGrE4WyZ5LAMExYxKyYen1Lk/qpg2B2StWkC5d_x000d_ jDvT1UfvIx5JMMh7b5ktSVeQX4vNbiRQF65L</vt:lpwstr>
  </property>
  <property fmtid="{D5CDD505-2E9C-101B-9397-08002B2CF9AE}" pid="4" name="_ms_pID_7253432">
    <vt:lpwstr>ov3G7S+cXyjg36c0F7yX+S4=</vt:lpwstr>
  </property>
  <property fmtid="{D5CDD505-2E9C-101B-9397-08002B2CF9AE}" pid="5" name="_new_ms_pID_72543">
    <vt:lpwstr>(3)BoMgwDNWSf1YT2Es4X9rhwQK6mpR2WcGiZAp1xhKqwegrzcG9NPdGXRfBbfx7SrOlNQq89ZK
M5+Yorp36Ltw1/ak1SKMNsf5LozFtM5B/nDQIyBuPmgMFpJcOhRGTC04W1yjgqRVsjJlbMKZ
Avfa/S+tiZ5JsjkN39hhOSBqCyRvw+beWtV85XEpuHCEW6ifJ/BNUC9BzvgnP4uYXKtVyIoG
xwHzGdNQtQOMWyP36s</vt:lpwstr>
  </property>
  <property fmtid="{D5CDD505-2E9C-101B-9397-08002B2CF9AE}" pid="6" name="_new_ms_pID_725431">
    <vt:lpwstr>B8E+NcS5Z23OVizRAS8DXp24eAmbWkZthIop8PBIaBLEVDw0Wgjwju
VewW/eSh449btAfYBDvzdGrZ0CY7mvFPCbZkdPjD4un8dlveBVN0agpK/r+zgHj+5lEcxfbc
B8hcWKNgOauXSiTSix8MaQBneZ96I+LcQnok/h107kd8jils291B7z0Lep0uP1gGYH0Sw/U2
d19j09jodpnezTiufjy6EC2Lg2cC4AqcIeXN</vt:lpwstr>
  </property>
  <property fmtid="{D5CDD505-2E9C-101B-9397-08002B2CF9AE}" pid="7" name="_new_ms_pID_725432">
    <vt:lpwstr>+kRT4jJ0P6iVROH4a4CL13NMr7fSQJl+HT0z
fQvOco1WwFf3a/JJhSGAtxKpSu6MKszkRjCN9EW/ub3ujJlelOMVfuD3WPK8RYKF9KXaeWFe
GuFXLSs6Maphk5j8XBnYMzNAgIuFsrmlnM8WmTVFwT/5ICaukm5MKtAXW0RK2MzBtYQbzC3w
tRDw8caouJYc3A==</vt:lpwstr>
  </property>
  <property fmtid="{D5CDD505-2E9C-101B-9397-08002B2CF9AE}" pid="8" name="_new_ms_pID_725433">
    <vt:lpwstr>DV</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1460081107</vt:lpwstr>
  </property>
</Properties>
</file>