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 activeTab="2"/>
  </bookViews>
  <sheets>
    <sheet name="试算" sheetId="1" r:id="rId1"/>
    <sheet name="数据" sheetId="2" r:id="rId2"/>
    <sheet name="设计-chens" sheetId="3" r:id="rId3"/>
  </sheets>
  <definedNames>
    <definedName name="_xlnm._FilterDatabase" localSheetId="0" hidden="1">试算!$A$2:$G$2</definedName>
  </definedNames>
  <calcPr calcId="125725"/>
</workbook>
</file>

<file path=xl/calcChain.xml><?xml version="1.0" encoding="utf-8"?>
<calcChain xmlns="http://schemas.openxmlformats.org/spreadsheetml/2006/main">
  <c r="G3" i="1"/>
  <c r="L37"/>
  <c r="M37" s="1"/>
  <c r="O37" s="1"/>
  <c r="G37"/>
  <c r="E37"/>
  <c r="D37"/>
  <c r="M36"/>
  <c r="O36" s="1"/>
  <c r="L36"/>
  <c r="D36"/>
  <c r="E36" s="1"/>
  <c r="G36" s="1"/>
  <c r="L35"/>
  <c r="M35" s="1"/>
  <c r="O35" s="1"/>
  <c r="D35"/>
  <c r="E35" s="1"/>
  <c r="G35" s="1"/>
  <c r="M34"/>
  <c r="O34" s="1"/>
  <c r="L34"/>
  <c r="D34"/>
  <c r="E34" s="1"/>
  <c r="G34" s="1"/>
  <c r="L33"/>
  <c r="M33" s="1"/>
  <c r="O33" s="1"/>
  <c r="G33"/>
  <c r="E33"/>
  <c r="D33"/>
  <c r="M32"/>
  <c r="O32" s="1"/>
  <c r="L32"/>
  <c r="D32"/>
  <c r="E32" s="1"/>
  <c r="G32" s="1"/>
  <c r="L31"/>
  <c r="M31" s="1"/>
  <c r="O31" s="1"/>
  <c r="G31"/>
  <c r="E31"/>
  <c r="D31"/>
  <c r="M30"/>
  <c r="O30" s="1"/>
  <c r="L30"/>
  <c r="D30"/>
  <c r="E30" s="1"/>
  <c r="G30" s="1"/>
  <c r="L29"/>
  <c r="M29" s="1"/>
  <c r="O29" s="1"/>
  <c r="G29"/>
  <c r="E29"/>
  <c r="D29"/>
  <c r="M28"/>
  <c r="O28" s="1"/>
  <c r="L28"/>
  <c r="D28"/>
  <c r="E28" s="1"/>
  <c r="G28" s="1"/>
  <c r="L27"/>
  <c r="M27" s="1"/>
  <c r="O27" s="1"/>
  <c r="G27"/>
  <c r="E27"/>
  <c r="D27"/>
  <c r="M26"/>
  <c r="O26" s="1"/>
  <c r="L26"/>
  <c r="D26"/>
  <c r="E26" s="1"/>
  <c r="G26" s="1"/>
  <c r="L25"/>
  <c r="M25" s="1"/>
  <c r="O25" s="1"/>
  <c r="G25"/>
  <c r="E25"/>
  <c r="D25"/>
  <c r="M24"/>
  <c r="O24" s="1"/>
  <c r="L24"/>
  <c r="D24"/>
  <c r="E24" s="1"/>
  <c r="G24" s="1"/>
  <c r="L23"/>
  <c r="M23" s="1"/>
  <c r="O23" s="1"/>
  <c r="G23"/>
  <c r="E23"/>
  <c r="D23"/>
  <c r="M22"/>
  <c r="O22" s="1"/>
  <c r="L22"/>
  <c r="D22"/>
  <c r="E22" s="1"/>
  <c r="G22" s="1"/>
  <c r="L21"/>
  <c r="M21" s="1"/>
  <c r="O21" s="1"/>
  <c r="G21"/>
  <c r="E21"/>
  <c r="D21"/>
  <c r="M20"/>
  <c r="O20" s="1"/>
  <c r="L20"/>
  <c r="D20"/>
  <c r="E20" s="1"/>
  <c r="G20" s="1"/>
  <c r="L19"/>
  <c r="M19" s="1"/>
  <c r="O19" s="1"/>
  <c r="G19"/>
  <c r="E19"/>
  <c r="D19"/>
  <c r="M18"/>
  <c r="O18" s="1"/>
  <c r="L18"/>
  <c r="D18"/>
  <c r="E18" s="1"/>
  <c r="G18" s="1"/>
  <c r="L17"/>
  <c r="M17" s="1"/>
  <c r="O17" s="1"/>
  <c r="G17"/>
  <c r="E17"/>
  <c r="D17"/>
  <c r="M16"/>
  <c r="O16" s="1"/>
  <c r="L16"/>
  <c r="D16"/>
  <c r="E16" s="1"/>
  <c r="G16" s="1"/>
  <c r="L15"/>
  <c r="M15" s="1"/>
  <c r="O15" s="1"/>
  <c r="G15"/>
  <c r="E15"/>
  <c r="D15"/>
  <c r="M14"/>
  <c r="O14" s="1"/>
  <c r="L14"/>
  <c r="D14"/>
  <c r="E14" s="1"/>
  <c r="G14" s="1"/>
  <c r="L13"/>
  <c r="M13" s="1"/>
  <c r="O13" s="1"/>
  <c r="G13"/>
  <c r="E13"/>
  <c r="D13"/>
  <c r="M12"/>
  <c r="O12" s="1"/>
  <c r="L12"/>
  <c r="D12"/>
  <c r="E12" s="1"/>
  <c r="G12" s="1"/>
  <c r="L11"/>
  <c r="M11" s="1"/>
  <c r="O11" s="1"/>
  <c r="G11"/>
  <c r="E11"/>
  <c r="D11"/>
  <c r="M10"/>
  <c r="O10" s="1"/>
  <c r="L10"/>
  <c r="D10"/>
  <c r="E10" s="1"/>
  <c r="G10" s="1"/>
  <c r="L9"/>
  <c r="M9" s="1"/>
  <c r="O9" s="1"/>
  <c r="G9"/>
  <c r="E9"/>
  <c r="D9"/>
  <c r="M8"/>
  <c r="O8" s="1"/>
  <c r="L8"/>
  <c r="D8"/>
  <c r="E8" s="1"/>
  <c r="G8" s="1"/>
  <c r="L7"/>
  <c r="M7" s="1"/>
  <c r="O7" s="1"/>
  <c r="G7"/>
  <c r="E7"/>
  <c r="D7"/>
  <c r="M6"/>
  <c r="O6" s="1"/>
  <c r="L6"/>
  <c r="D6"/>
  <c r="E6" s="1"/>
  <c r="G6" s="1"/>
  <c r="L5"/>
  <c r="M5" s="1"/>
  <c r="O5" s="1"/>
  <c r="G5"/>
  <c r="E5"/>
  <c r="D5"/>
  <c r="M4"/>
  <c r="O4" s="1"/>
  <c r="L4"/>
  <c r="D4"/>
  <c r="E4" s="1"/>
  <c r="G4" s="1"/>
  <c r="L3"/>
  <c r="M3" s="1"/>
  <c r="O3" s="1"/>
  <c r="E3"/>
  <c r="D3"/>
</calcChain>
</file>

<file path=xl/sharedStrings.xml><?xml version="1.0" encoding="utf-8"?>
<sst xmlns="http://schemas.openxmlformats.org/spreadsheetml/2006/main" count="185" uniqueCount="142">
  <si>
    <t>z</t>
    <phoneticPr fontId="1" type="noConversion"/>
  </si>
  <si>
    <t>s</t>
    <phoneticPr fontId="1" type="noConversion"/>
  </si>
  <si>
    <t>华为音乐</t>
    <phoneticPr fontId="1" type="noConversion"/>
  </si>
  <si>
    <t>知乎</t>
    <phoneticPr fontId="1" type="noConversion"/>
  </si>
  <si>
    <t>华为商城</t>
    <phoneticPr fontId="1" type="noConversion"/>
  </si>
  <si>
    <t>华为文件管理器</t>
    <phoneticPr fontId="1" type="noConversion"/>
  </si>
  <si>
    <t>华为支付</t>
    <phoneticPr fontId="1" type="noConversion"/>
  </si>
  <si>
    <t>华为手机服务</t>
    <phoneticPr fontId="1" type="noConversion"/>
  </si>
  <si>
    <t>哔哩哔哩动画</t>
    <phoneticPr fontId="1" type="noConversion"/>
  </si>
  <si>
    <t>华为帐号</t>
    <phoneticPr fontId="1" type="noConversion"/>
  </si>
  <si>
    <t>美团外卖</t>
    <phoneticPr fontId="1" type="noConversion"/>
  </si>
  <si>
    <t>华为云服务</t>
    <phoneticPr fontId="1" type="noConversion"/>
  </si>
  <si>
    <t>Keep</t>
    <phoneticPr fontId="1" type="noConversion"/>
  </si>
  <si>
    <t>腾讯新闻</t>
    <phoneticPr fontId="1" type="noConversion"/>
  </si>
  <si>
    <t>百度云</t>
    <phoneticPr fontId="1" type="noConversion"/>
  </si>
  <si>
    <t>爱奇艺</t>
    <phoneticPr fontId="1" type="noConversion"/>
  </si>
  <si>
    <t>高德地图</t>
    <phoneticPr fontId="1" type="noConversion"/>
  </si>
  <si>
    <t>华为应用市场</t>
    <phoneticPr fontId="1" type="noConversion"/>
  </si>
  <si>
    <t>腾讯视频</t>
    <phoneticPr fontId="1" type="noConversion"/>
  </si>
  <si>
    <t>手机百度</t>
    <phoneticPr fontId="1" type="noConversion"/>
  </si>
  <si>
    <t>优酷</t>
    <phoneticPr fontId="1" type="noConversion"/>
  </si>
  <si>
    <t>百度地图</t>
    <phoneticPr fontId="1" type="noConversion"/>
  </si>
  <si>
    <t>手机淘宝</t>
    <phoneticPr fontId="1" type="noConversion"/>
  </si>
  <si>
    <t>酷狗音乐</t>
    <phoneticPr fontId="1" type="noConversion"/>
  </si>
  <si>
    <t>内涵段子</t>
    <phoneticPr fontId="1" type="noConversion"/>
  </si>
  <si>
    <t>美团</t>
    <phoneticPr fontId="1" type="noConversion"/>
  </si>
  <si>
    <t>支付宝</t>
    <phoneticPr fontId="1" type="noConversion"/>
  </si>
  <si>
    <t>微信</t>
    <phoneticPr fontId="1" type="noConversion"/>
  </si>
  <si>
    <t>今日头条</t>
    <phoneticPr fontId="1" type="noConversion"/>
  </si>
  <si>
    <t>华为备份</t>
    <phoneticPr fontId="1" type="noConversion"/>
  </si>
  <si>
    <t>小伴龙</t>
    <phoneticPr fontId="1" type="noConversion"/>
  </si>
  <si>
    <t>微博</t>
    <phoneticPr fontId="1" type="noConversion"/>
  </si>
  <si>
    <t>唯品会</t>
    <phoneticPr fontId="1" type="noConversion"/>
  </si>
  <si>
    <t>QQ</t>
    <phoneticPr fontId="1" type="noConversion"/>
  </si>
  <si>
    <t xml:space="preserve"> name </t>
  </si>
  <si>
    <t xml:space="preserve">aa.app_id </t>
  </si>
  <si>
    <t xml:space="preserve"> aa.view_users </t>
  </si>
  <si>
    <t xml:space="preserve"> aa.detail_down_sus_user </t>
  </si>
  <si>
    <t xml:space="preserve"> aa.detail_down_notsus_user </t>
  </si>
  <si>
    <t xml:space="preserve"> aa.detail_not_renew_down_cnt </t>
  </si>
  <si>
    <t xml:space="preserve"> 音乐 </t>
  </si>
  <si>
    <t xml:space="preserve"> C10021449 </t>
  </si>
  <si>
    <t xml:space="preserve"> 知乎 </t>
  </si>
  <si>
    <t xml:space="preserve"> C10047082 </t>
  </si>
  <si>
    <t xml:space="preserve"> 华为商城 </t>
  </si>
  <si>
    <t xml:space="preserve"> C10049053 </t>
  </si>
  <si>
    <t xml:space="preserve"> 华为文件管理 </t>
  </si>
  <si>
    <t xml:space="preserve"> C10055832 </t>
  </si>
  <si>
    <t xml:space="preserve"> 华为支付 </t>
  </si>
  <si>
    <t xml:space="preserve"> C10060708 </t>
  </si>
  <si>
    <t xml:space="preserve"> 华为手机服务 </t>
  </si>
  <si>
    <t xml:space="preserve"> C10067631 </t>
  </si>
  <si>
    <t xml:space="preserve"> 哔哩哔哩动画 </t>
  </si>
  <si>
    <t xml:space="preserve"> C10125085 </t>
  </si>
  <si>
    <t xml:space="preserve"> 华为帐号 </t>
  </si>
  <si>
    <t xml:space="preserve"> C10132067 </t>
  </si>
  <si>
    <t xml:space="preserve"> 美团外卖 </t>
  </si>
  <si>
    <t xml:space="preserve"> C10187826 </t>
  </si>
  <si>
    <t xml:space="preserve"> 华为云服务 </t>
  </si>
  <si>
    <t xml:space="preserve"> C10207207 </t>
  </si>
  <si>
    <t xml:space="preserve"> Keep </t>
  </si>
  <si>
    <t xml:space="preserve"> C10274914 </t>
  </si>
  <si>
    <t xml:space="preserve"> 腾讯新闻 </t>
  </si>
  <si>
    <t xml:space="preserve"> C104688 </t>
  </si>
  <si>
    <t xml:space="preserve"> WPS Office </t>
  </si>
  <si>
    <t xml:space="preserve"> C121553 </t>
  </si>
  <si>
    <t xml:space="preserve"> 百度云 </t>
  </si>
  <si>
    <t xml:space="preserve"> C174391 </t>
  </si>
  <si>
    <t xml:space="preserve"> 爱奇艺 </t>
  </si>
  <si>
    <t xml:space="preserve"> C2002 </t>
  </si>
  <si>
    <t xml:space="preserve"> 高德地图 </t>
  </si>
  <si>
    <t xml:space="preserve"> C20911 </t>
  </si>
  <si>
    <t xml:space="preserve"> UC浏览器 </t>
  </si>
  <si>
    <t xml:space="preserve"> C21976 </t>
  </si>
  <si>
    <t xml:space="preserve"> 华为应用市场 </t>
  </si>
  <si>
    <t xml:space="preserve"> C27162 </t>
  </si>
  <si>
    <t xml:space="preserve"> 腾讯视频 </t>
  </si>
  <si>
    <t xml:space="preserve"> C29156 </t>
  </si>
  <si>
    <t xml:space="preserve"> 手机百度 </t>
  </si>
  <si>
    <t xml:space="preserve"> C31346 </t>
  </si>
  <si>
    <t xml:space="preserve"> 优酷 </t>
  </si>
  <si>
    <t xml:space="preserve"> C32569 </t>
  </si>
  <si>
    <t xml:space="preserve"> 百度地图 </t>
  </si>
  <si>
    <t xml:space="preserve"> C3382 </t>
  </si>
  <si>
    <t xml:space="preserve"> 手机淘宝 </t>
  </si>
  <si>
    <t xml:space="preserve"> C34075 </t>
  </si>
  <si>
    <t xml:space="preserve"> 酷狗音乐 </t>
  </si>
  <si>
    <t xml:space="preserve"> C3466 </t>
  </si>
  <si>
    <t xml:space="preserve"> WiFi万能钥匙 </t>
  </si>
  <si>
    <t xml:space="preserve"> C36902 </t>
  </si>
  <si>
    <t xml:space="preserve"> 内涵段子 </t>
  </si>
  <si>
    <t xml:space="preserve"> C40238 </t>
  </si>
  <si>
    <t xml:space="preserve"> 美团 </t>
  </si>
  <si>
    <t xml:space="preserve"> C5206 </t>
  </si>
  <si>
    <t xml:space="preserve"> 支付宝 </t>
  </si>
  <si>
    <t xml:space="preserve"> C5373 </t>
  </si>
  <si>
    <t xml:space="preserve"> 微信 </t>
  </si>
  <si>
    <t xml:space="preserve"> C5683 </t>
  </si>
  <si>
    <t xml:space="preserve"> 今日头条 </t>
  </si>
  <si>
    <t xml:space="preserve"> C57236 </t>
  </si>
  <si>
    <t xml:space="preserve"> 华为备份 </t>
  </si>
  <si>
    <t xml:space="preserve"> C66323 </t>
  </si>
  <si>
    <t xml:space="preserve"> 小伴龙 </t>
  </si>
  <si>
    <t xml:space="preserve"> C67132 </t>
  </si>
  <si>
    <t xml:space="preserve"> 微博 </t>
  </si>
  <si>
    <t xml:space="preserve"> C7166 </t>
  </si>
  <si>
    <t xml:space="preserve"> 唯品会 </t>
  </si>
  <si>
    <t xml:space="preserve"> C9136 </t>
  </si>
  <si>
    <t xml:space="preserve"> QQ </t>
  </si>
  <si>
    <t xml:space="preserve"> C9319 </t>
  </si>
  <si>
    <t>App</t>
    <phoneticPr fontId="1" type="noConversion"/>
  </si>
  <si>
    <t>h=进详情非更新下载成功该App的IMEI数去重（客户端）</t>
    <phoneticPr fontId="1" type="noConversion"/>
  </si>
  <si>
    <t>w=进详情未下载或非更新下载未成功该App的IMEI数去重（客户端）</t>
    <phoneticPr fontId="1" type="noConversion"/>
  </si>
  <si>
    <t>n=h+w</t>
    <phoneticPr fontId="1" type="noConversion"/>
  </si>
  <si>
    <t>WiFi万能钥匙</t>
    <phoneticPr fontId="1" type="noConversion"/>
  </si>
  <si>
    <t>UC浏览器</t>
    <phoneticPr fontId="1" type="noConversion"/>
  </si>
  <si>
    <t>WPS Office</t>
    <phoneticPr fontId="1" type="noConversion"/>
  </si>
  <si>
    <t>p=h/n</t>
    <phoneticPr fontId="1" type="noConversion"/>
  </si>
  <si>
    <t>威尔逊计算情况</t>
    <phoneticPr fontId="1" type="noConversion"/>
  </si>
  <si>
    <t>某日非更新下载TOP30情况</t>
    <phoneticPr fontId="1" type="noConversion"/>
  </si>
  <si>
    <t>w=进详情未下载或非更新下载未成功该App的IMEI数去重（客户端）</t>
    <phoneticPr fontId="1" type="noConversion"/>
  </si>
  <si>
    <t>h=进详情非更新下载成功该App的IMEI数去重（客户端）</t>
    <phoneticPr fontId="1" type="noConversion"/>
  </si>
  <si>
    <t>指标</t>
    <phoneticPr fontId="7" type="noConversion"/>
  </si>
  <si>
    <t>口径</t>
    <phoneticPr fontId="7" type="noConversion"/>
  </si>
  <si>
    <t>单机or网游</t>
  </si>
  <si>
    <r>
      <t>HOTA</t>
    </r>
    <r>
      <rPr>
        <sz val="9"/>
        <color rgb="FF000000"/>
        <rFont val="宋体"/>
        <family val="3"/>
        <charset val="134"/>
        <scheme val="minor"/>
      </rPr>
      <t>关联</t>
    </r>
  </si>
  <si>
    <t>威尔逊得分</t>
  </si>
  <si>
    <t>z</t>
    <phoneticPr fontId="1" type="noConversion"/>
  </si>
  <si>
    <t>s</t>
    <phoneticPr fontId="7" type="noConversion"/>
  </si>
  <si>
    <r>
      <t>L2</t>
    </r>
    <r>
      <rPr>
        <sz val="9"/>
        <color rgb="FF000000"/>
        <rFont val="宋体"/>
        <family val="3"/>
        <charset val="134"/>
        <scheme val="minor"/>
      </rPr>
      <t>等级App</t>
    </r>
    <phoneticPr fontId="1" type="noConversion"/>
  </si>
  <si>
    <t>客户端非更新下载  成功IMEI数</t>
    <phoneticPr fontId="7" type="noConversion"/>
  </si>
  <si>
    <r>
      <t>w=进详情:未下载或</t>
    </r>
    <r>
      <rPr>
        <b/>
        <sz val="10"/>
        <color rgb="FFFF0000"/>
        <rFont val="微软雅黑"/>
        <family val="2"/>
        <charset val="134"/>
      </rPr>
      <t>非更新下载</t>
    </r>
    <r>
      <rPr>
        <b/>
        <sz val="10"/>
        <rFont val="微软雅黑"/>
        <family val="2"/>
        <charset val="134"/>
      </rPr>
      <t>未成功该App的IMEI数去重（客户端）</t>
    </r>
    <phoneticPr fontId="1" type="noConversion"/>
  </si>
  <si>
    <t>???</t>
    <phoneticPr fontId="1" type="noConversion"/>
  </si>
  <si>
    <r>
      <t>App日</t>
    </r>
    <r>
      <rPr>
        <sz val="9"/>
        <color rgb="FFFF0000"/>
        <rFont val="宋体"/>
        <family val="3"/>
        <charset val="134"/>
        <scheme val="minor"/>
      </rPr>
      <t>使用</t>
    </r>
    <r>
      <rPr>
        <sz val="9"/>
        <color theme="1"/>
        <rFont val="宋体"/>
        <family val="3"/>
        <charset val="134"/>
        <scheme val="minor"/>
      </rPr>
      <t>IMEI数</t>
    </r>
    <phoneticPr fontId="1" type="noConversion"/>
  </si>
  <si>
    <t>CASE WHEN SUBSTR(sign,15,1) ='5' THEN '游戏中心'
         when SUBSTR(sign,15,1) in ('0','1') then '应用市场' 
    else '9999' END AS client_type</t>
    <phoneticPr fontId="1" type="noConversion"/>
  </si>
  <si>
    <t>游戏or应用</t>
    <phoneticPr fontId="1" type="noConversion"/>
  </si>
  <si>
    <t>select RevertDeviceId(DeviceIdFormat(b.decrypt_imei))) as device_id
from dim_hota_usa_eur_china_hk_ds --等关联；无时间分区</t>
    <phoneticPr fontId="1" type="noConversion"/>
  </si>
  <si>
    <t>SELECT dev_app_id
FROM  dim_hispace_app_info_ds WHERE APPLEVEL = 2 --等关联；无时间分区</t>
    <phoneticPr fontId="1" type="noConversion"/>
  </si>
  <si>
    <t>select dev_app_id
from ods_hispace_game_online_dm
where pt_d =  不在是单机，在是网游</t>
    <phoneticPr fontId="1" type="noConversion"/>
  </si>
  <si>
    <t>前一天，前七天:15号，前一天是14号，前七天指8~14号？
select deviceIdUDF(IF(IsEmptyUDF(t.sign) OR SIZE(SPLIT(t.sign, '@')) &lt;= 1 OR LENGTH(SPLIT(t.sign, '@')[1]) &lt; 32, t.sign, CONCAT(SPLIT(t.sign, '@')[0],'@', aesDecrypt(SPLIT(t.sign, '@')[1], 'hispace')))) AS device_id,
CASE WHEN SUBSTR(sign,15,1) ='5' THEN '游戏中心'
         when SUBSTR(sign,15,1) in ('0','1') then '应用市场' 
    else '9999' END AS client_type,
app_id
from ods_hispace_down_install_log_dm
where lower(info) like '%detail%'  
and !(lower(info6) like '%renew%')
AND oper_type = '1' --2 安装
AND result = '0'</t>
    <phoneticPr fontId="7" type="noConversion"/>
  </si>
  <si>
    <t xml:space="preserve">select deviceIdUDF(IF(IsEmptyUDF(t.sign) OR SIZE(SPLIT(t.sign, '@')) &lt;= 1 OR LENGTH(SPLIT(t.sign, '@')[1]) &lt; 32, t.sign, CONCAT(SPLIT(t.sign, '@')[0],'@', aesDecrypt(SPLIT(t.sign, '@')[1], 'hispace')))) AS device_id,
app_id
from ods_hispace_down_install_log_dm
where lower(info) like '%detail%'  
and !(lower(info6) like '%renew%')
AND oper_type = '1'  
AND result = '0'
</t>
    <phoneticPr fontId="1" type="noConversion"/>
  </si>
  <si>
    <r>
      <t xml:space="preserve">select deviceIdUDF(IF(IsEmptyUDF(t.sign) OR SIZE(SPLIT(t.sign, '@')) &lt;= 1 OR LENGTH(SPLIT(t.sign, '@')[1]) &lt; 32, t.sign, CONCAT(SPLIT(t.sign, '@')[0],'@', aesDecrypt(SPLIT(t.sign, '@')[1], 'hispace')))) AS device_id,
app_id
from ods_hispace_down_install_log_dm
where lower(info) like '%detail%'
and (!(lower(info6) like '%renew%')
         and oper_type = '1'
         and result &lt;&gt; '0')
</t>
    </r>
    <r>
      <rPr>
        <sz val="12"/>
        <color rgb="FFFF0000"/>
        <rFont val="宋体"/>
        <family val="3"/>
        <charset val="134"/>
      </rPr>
      <t xml:space="preserve">
进详情未下载统计不到；采用转换算法</t>
    </r>
    <r>
      <rPr>
        <sz val="12"/>
        <rFont val="宋体"/>
        <family val="3"/>
        <charset val="134"/>
      </rPr>
      <t xml:space="preserve">
</t>
    </r>
    <phoneticPr fontId="1" type="noConversion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</si>
</sst>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quotePrefix="1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>
      <alignment vertical="center"/>
    </xf>
    <xf numFmtId="0" fontId="4" fillId="3" borderId="1" xfId="0" applyFont="1" applyFill="1" applyBorder="1" applyAlignment="1">
      <alignment horizontal="left" vertical="top"/>
    </xf>
    <xf numFmtId="0" fontId="0" fillId="3" borderId="0" xfId="0" applyFill="1">
      <alignment vertical="center"/>
    </xf>
    <xf numFmtId="0" fontId="5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opLeftCell="A10" workbookViewId="0">
      <selection activeCell="E23" sqref="E23"/>
    </sheetView>
  </sheetViews>
  <sheetFormatPr defaultRowHeight="14.25"/>
  <cols>
    <col min="1" max="1" width="10.125" customWidth="1"/>
    <col min="2" max="2" width="11.625" customWidth="1"/>
    <col min="3" max="3" width="12.375" customWidth="1"/>
    <col min="4" max="4" width="9.875" customWidth="1"/>
    <col min="15" max="15" width="18.75" customWidth="1"/>
  </cols>
  <sheetData>
    <row r="1" spans="1:15" ht="16.5">
      <c r="A1" s="13" t="s">
        <v>119</v>
      </c>
      <c r="B1" s="14"/>
      <c r="C1" s="14"/>
      <c r="D1" s="14"/>
      <c r="E1" s="14"/>
      <c r="F1" s="14"/>
      <c r="G1" s="15"/>
      <c r="I1" s="13" t="s">
        <v>118</v>
      </c>
      <c r="J1" s="14"/>
      <c r="K1" s="14"/>
      <c r="L1" s="14"/>
      <c r="M1" s="14"/>
      <c r="N1" s="14"/>
      <c r="O1" s="15"/>
    </row>
    <row r="2" spans="1:15" ht="36.75" customHeight="1">
      <c r="A2" s="3" t="s">
        <v>110</v>
      </c>
      <c r="B2" s="4" t="s">
        <v>121</v>
      </c>
      <c r="C2" s="4" t="s">
        <v>120</v>
      </c>
      <c r="D2" s="5" t="s">
        <v>113</v>
      </c>
      <c r="E2" s="5" t="s">
        <v>117</v>
      </c>
      <c r="F2" s="5" t="s">
        <v>0</v>
      </c>
      <c r="G2" s="10" t="s">
        <v>1</v>
      </c>
      <c r="I2" s="3" t="s">
        <v>110</v>
      </c>
      <c r="J2" s="4" t="s">
        <v>111</v>
      </c>
      <c r="K2" s="4" t="s">
        <v>112</v>
      </c>
      <c r="L2" s="5" t="s">
        <v>113</v>
      </c>
      <c r="M2" s="5" t="s">
        <v>117</v>
      </c>
      <c r="N2" s="5" t="s">
        <v>0</v>
      </c>
      <c r="O2" s="5" t="s">
        <v>1</v>
      </c>
    </row>
    <row r="3" spans="1:15" ht="16.5">
      <c r="A3" s="6" t="s">
        <v>27</v>
      </c>
      <c r="B3" s="6">
        <v>28712</v>
      </c>
      <c r="C3" s="6">
        <v>83950</v>
      </c>
      <c r="D3" s="6">
        <f t="shared" ref="D3:D37" si="0">B3+C3</f>
        <v>112662</v>
      </c>
      <c r="E3" s="6">
        <f t="shared" ref="E3:E37" si="1">B3/D3</f>
        <v>0.25485079263638138</v>
      </c>
      <c r="F3" s="6">
        <v>1.96</v>
      </c>
      <c r="G3" s="6">
        <f>(E3+(POWER(F3,2)/(2*D3))-(F3/(2*D3))*SQRT((4*D3*(1-E3)*E3)+(POWER(F3,2))))/(1+(POWER(F3,2)/D3))</f>
        <v>0.25231450834663494</v>
      </c>
      <c r="I3" s="6" t="s">
        <v>27</v>
      </c>
      <c r="J3" s="6">
        <v>28712</v>
      </c>
      <c r="K3" s="6">
        <v>83950</v>
      </c>
      <c r="L3" s="6">
        <f t="shared" ref="L3:L37" si="2">J3+K3</f>
        <v>112662</v>
      </c>
      <c r="M3" s="6">
        <f t="shared" ref="M3:M37" si="3">J3/L3</f>
        <v>0.25485079263638138</v>
      </c>
      <c r="N3" s="6">
        <v>1.96</v>
      </c>
      <c r="O3" s="6">
        <f t="shared" ref="O3:O37" si="4">(M3+(POWER(N3,2)/(2*L3))-(N3/(2*L3))*SQRT((4*L3*(1-M3)*M3)+(POWER(N3,2))))/(1+(POWER(N3,2)/L3))</f>
        <v>0.25231450834663494</v>
      </c>
    </row>
    <row r="4" spans="1:15" ht="16.5">
      <c r="A4" s="6" t="s">
        <v>33</v>
      </c>
      <c r="B4" s="6">
        <v>21823</v>
      </c>
      <c r="C4" s="6">
        <v>67025</v>
      </c>
      <c r="D4" s="6">
        <f t="shared" si="0"/>
        <v>88848</v>
      </c>
      <c r="E4" s="6">
        <f t="shared" si="1"/>
        <v>0.24562173599855933</v>
      </c>
      <c r="F4" s="6">
        <v>1.96</v>
      </c>
      <c r="G4" s="6">
        <f t="shared" ref="G4:G37" si="5">(E4+(POWER(F4,2)/(2*D4))-(F4/(2*D4))*SQRT((4*D4*(1-E4)*E4)+(POWER(F4,2))))/(1+(POWER(F4,2)/D4))</f>
        <v>0.24280229324881997</v>
      </c>
      <c r="I4" s="6" t="s">
        <v>33</v>
      </c>
      <c r="J4" s="6">
        <v>21823</v>
      </c>
      <c r="K4" s="6">
        <v>67025</v>
      </c>
      <c r="L4" s="6">
        <f t="shared" si="2"/>
        <v>88848</v>
      </c>
      <c r="M4" s="6">
        <f t="shared" si="3"/>
        <v>0.24562173599855933</v>
      </c>
      <c r="N4" s="6">
        <v>1.96</v>
      </c>
      <c r="O4" s="6">
        <f t="shared" si="4"/>
        <v>0.24280229324881997</v>
      </c>
    </row>
    <row r="5" spans="1:15" ht="16.5">
      <c r="A5" s="6" t="s">
        <v>15</v>
      </c>
      <c r="B5" s="6">
        <v>18681</v>
      </c>
      <c r="C5" s="6">
        <v>44640</v>
      </c>
      <c r="D5" s="6">
        <f t="shared" si="0"/>
        <v>63321</v>
      </c>
      <c r="E5" s="6">
        <f t="shared" si="1"/>
        <v>0.29502060927654333</v>
      </c>
      <c r="F5" s="6">
        <v>1.96</v>
      </c>
      <c r="G5" s="6">
        <f t="shared" si="5"/>
        <v>0.29148093713945084</v>
      </c>
      <c r="I5" s="6" t="s">
        <v>15</v>
      </c>
      <c r="J5" s="6">
        <v>18681</v>
      </c>
      <c r="K5" s="6">
        <v>44640</v>
      </c>
      <c r="L5" s="6">
        <f t="shared" si="2"/>
        <v>63321</v>
      </c>
      <c r="M5" s="6">
        <f t="shared" si="3"/>
        <v>0.29502060927654333</v>
      </c>
      <c r="N5" s="6">
        <v>1.96</v>
      </c>
      <c r="O5" s="6">
        <f t="shared" si="4"/>
        <v>0.29148093713945084</v>
      </c>
    </row>
    <row r="6" spans="1:15" ht="16.5">
      <c r="A6" s="6" t="s">
        <v>114</v>
      </c>
      <c r="B6" s="6">
        <v>14597</v>
      </c>
      <c r="C6" s="6">
        <v>34442</v>
      </c>
      <c r="D6" s="6">
        <f t="shared" si="0"/>
        <v>49039</v>
      </c>
      <c r="E6" s="6">
        <f t="shared" si="1"/>
        <v>0.2976610452904831</v>
      </c>
      <c r="F6" s="6">
        <v>1.96</v>
      </c>
      <c r="G6" s="6">
        <f t="shared" si="5"/>
        <v>0.29363014859177866</v>
      </c>
      <c r="I6" s="6" t="s">
        <v>114</v>
      </c>
      <c r="J6" s="6">
        <v>14597</v>
      </c>
      <c r="K6" s="6">
        <v>34442</v>
      </c>
      <c r="L6" s="6">
        <f t="shared" si="2"/>
        <v>49039</v>
      </c>
      <c r="M6" s="6">
        <f t="shared" si="3"/>
        <v>0.2976610452904831</v>
      </c>
      <c r="N6" s="6">
        <v>1.96</v>
      </c>
      <c r="O6" s="6">
        <f t="shared" si="4"/>
        <v>0.29363014859177866</v>
      </c>
    </row>
    <row r="7" spans="1:15" ht="16.5">
      <c r="A7" s="6" t="s">
        <v>28</v>
      </c>
      <c r="B7" s="6">
        <v>13422</v>
      </c>
      <c r="C7" s="6">
        <v>70390</v>
      </c>
      <c r="D7" s="6">
        <f t="shared" si="0"/>
        <v>83812</v>
      </c>
      <c r="E7" s="6">
        <f t="shared" si="1"/>
        <v>0.1601441321051878</v>
      </c>
      <c r="F7" s="6">
        <v>1.96</v>
      </c>
      <c r="G7" s="6">
        <f t="shared" si="5"/>
        <v>0.15767680768122577</v>
      </c>
      <c r="I7" s="6" t="s">
        <v>28</v>
      </c>
      <c r="J7" s="6">
        <v>13422</v>
      </c>
      <c r="K7" s="6">
        <v>70390</v>
      </c>
      <c r="L7" s="6">
        <f t="shared" si="2"/>
        <v>83812</v>
      </c>
      <c r="M7" s="6">
        <f t="shared" si="3"/>
        <v>0.1601441321051878</v>
      </c>
      <c r="N7" s="6">
        <v>1.96</v>
      </c>
      <c r="O7" s="6">
        <f t="shared" si="4"/>
        <v>0.15767680768122577</v>
      </c>
    </row>
    <row r="8" spans="1:15" ht="16.5">
      <c r="A8" s="6" t="s">
        <v>25</v>
      </c>
      <c r="B8" s="6">
        <v>12905</v>
      </c>
      <c r="C8" s="6">
        <v>44025</v>
      </c>
      <c r="D8" s="6">
        <f t="shared" si="0"/>
        <v>56930</v>
      </c>
      <c r="E8" s="6">
        <f t="shared" si="1"/>
        <v>0.22668189004040049</v>
      </c>
      <c r="F8" s="6">
        <v>1.96</v>
      </c>
      <c r="G8" s="6">
        <f t="shared" si="5"/>
        <v>0.22326107557158245</v>
      </c>
      <c r="I8" s="6" t="s">
        <v>25</v>
      </c>
      <c r="J8" s="6">
        <v>12905</v>
      </c>
      <c r="K8" s="6">
        <v>44025</v>
      </c>
      <c r="L8" s="6">
        <f t="shared" si="2"/>
        <v>56930</v>
      </c>
      <c r="M8" s="6">
        <f t="shared" si="3"/>
        <v>0.22668189004040049</v>
      </c>
      <c r="N8" s="6">
        <v>1.96</v>
      </c>
      <c r="O8" s="6">
        <f t="shared" si="4"/>
        <v>0.22326107557158245</v>
      </c>
    </row>
    <row r="9" spans="1:15" ht="16.5">
      <c r="A9" s="6" t="s">
        <v>22</v>
      </c>
      <c r="B9" s="6">
        <v>12013</v>
      </c>
      <c r="C9" s="6">
        <v>52997</v>
      </c>
      <c r="D9" s="6">
        <f t="shared" si="0"/>
        <v>65010</v>
      </c>
      <c r="E9" s="6">
        <f t="shared" si="1"/>
        <v>0.18478695585294569</v>
      </c>
      <c r="F9" s="6">
        <v>1.96</v>
      </c>
      <c r="G9" s="6">
        <f t="shared" si="5"/>
        <v>0.1818220347941451</v>
      </c>
      <c r="I9" s="6" t="s">
        <v>22</v>
      </c>
      <c r="J9" s="6">
        <v>12013</v>
      </c>
      <c r="K9" s="6">
        <v>52997</v>
      </c>
      <c r="L9" s="6">
        <f t="shared" si="2"/>
        <v>65010</v>
      </c>
      <c r="M9" s="6">
        <f t="shared" si="3"/>
        <v>0.18478695585294569</v>
      </c>
      <c r="N9" s="6">
        <v>1.96</v>
      </c>
      <c r="O9" s="6">
        <f t="shared" si="4"/>
        <v>0.1818220347941451</v>
      </c>
    </row>
    <row r="10" spans="1:15" ht="16.5">
      <c r="A10" s="6" t="s">
        <v>26</v>
      </c>
      <c r="B10" s="6">
        <v>11087</v>
      </c>
      <c r="C10" s="6">
        <v>24345</v>
      </c>
      <c r="D10" s="6">
        <f t="shared" si="0"/>
        <v>35432</v>
      </c>
      <c r="E10" s="6">
        <f t="shared" si="1"/>
        <v>0.31290923459020092</v>
      </c>
      <c r="F10" s="6">
        <v>1.96</v>
      </c>
      <c r="G10" s="6">
        <f t="shared" si="5"/>
        <v>0.30810165592122024</v>
      </c>
      <c r="I10" s="6" t="s">
        <v>26</v>
      </c>
      <c r="J10" s="6">
        <v>11087</v>
      </c>
      <c r="K10" s="6">
        <v>24345</v>
      </c>
      <c r="L10" s="6">
        <f t="shared" si="2"/>
        <v>35432</v>
      </c>
      <c r="M10" s="6">
        <f t="shared" si="3"/>
        <v>0.31290923459020092</v>
      </c>
      <c r="N10" s="6">
        <v>1.96</v>
      </c>
      <c r="O10" s="6">
        <f t="shared" si="4"/>
        <v>0.30810165592122024</v>
      </c>
    </row>
    <row r="11" spans="1:15" ht="16.5">
      <c r="A11" s="6" t="s">
        <v>20</v>
      </c>
      <c r="B11" s="6">
        <v>11068</v>
      </c>
      <c r="C11" s="6">
        <v>34640</v>
      </c>
      <c r="D11" s="6">
        <f t="shared" si="0"/>
        <v>45708</v>
      </c>
      <c r="E11" s="6">
        <f t="shared" si="1"/>
        <v>0.24214579504681893</v>
      </c>
      <c r="F11" s="6">
        <v>1.96</v>
      </c>
      <c r="G11" s="6">
        <f t="shared" si="5"/>
        <v>0.23824029570007535</v>
      </c>
      <c r="I11" s="6" t="s">
        <v>20</v>
      </c>
      <c r="J11" s="6">
        <v>11068</v>
      </c>
      <c r="K11" s="6">
        <v>34640</v>
      </c>
      <c r="L11" s="6">
        <f t="shared" si="2"/>
        <v>45708</v>
      </c>
      <c r="M11" s="6">
        <f t="shared" si="3"/>
        <v>0.24214579504681893</v>
      </c>
      <c r="N11" s="6">
        <v>1.96</v>
      </c>
      <c r="O11" s="6">
        <f t="shared" si="4"/>
        <v>0.23824029570007535</v>
      </c>
    </row>
    <row r="12" spans="1:15" ht="16.5">
      <c r="A12" s="6" t="s">
        <v>18</v>
      </c>
      <c r="B12" s="6">
        <v>10956</v>
      </c>
      <c r="C12" s="6">
        <v>26338</v>
      </c>
      <c r="D12" s="6">
        <f t="shared" si="0"/>
        <v>37294</v>
      </c>
      <c r="E12" s="6">
        <f t="shared" si="1"/>
        <v>0.29377379739368265</v>
      </c>
      <c r="F12" s="6">
        <v>1.96</v>
      </c>
      <c r="G12" s="6">
        <f t="shared" si="5"/>
        <v>0.28917232189213649</v>
      </c>
      <c r="I12" s="6" t="s">
        <v>18</v>
      </c>
      <c r="J12" s="6">
        <v>10956</v>
      </c>
      <c r="K12" s="6">
        <v>26338</v>
      </c>
      <c r="L12" s="6">
        <f t="shared" si="2"/>
        <v>37294</v>
      </c>
      <c r="M12" s="6">
        <f t="shared" si="3"/>
        <v>0.29377379739368265</v>
      </c>
      <c r="N12" s="6">
        <v>1.96</v>
      </c>
      <c r="O12" s="6">
        <f t="shared" si="4"/>
        <v>0.28917232189213649</v>
      </c>
    </row>
    <row r="13" spans="1:15" ht="16.5">
      <c r="A13" s="6" t="s">
        <v>23</v>
      </c>
      <c r="B13" s="6">
        <v>10476</v>
      </c>
      <c r="C13" s="6">
        <v>23111</v>
      </c>
      <c r="D13" s="6">
        <f t="shared" si="0"/>
        <v>33587</v>
      </c>
      <c r="E13" s="6">
        <f t="shared" si="1"/>
        <v>0.31190639235418466</v>
      </c>
      <c r="F13" s="6">
        <v>1.96</v>
      </c>
      <c r="G13" s="6">
        <f t="shared" si="5"/>
        <v>0.30697356570285583</v>
      </c>
      <c r="I13" s="6" t="s">
        <v>23</v>
      </c>
      <c r="J13" s="6">
        <v>10476</v>
      </c>
      <c r="K13" s="6">
        <v>23111</v>
      </c>
      <c r="L13" s="6">
        <f t="shared" si="2"/>
        <v>33587</v>
      </c>
      <c r="M13" s="6">
        <f t="shared" si="3"/>
        <v>0.31190639235418466</v>
      </c>
      <c r="N13" s="6">
        <v>1.96</v>
      </c>
      <c r="O13" s="6">
        <f t="shared" si="4"/>
        <v>0.30697356570285583</v>
      </c>
    </row>
    <row r="14" spans="1:15" ht="16.5">
      <c r="A14" s="6" t="s">
        <v>16</v>
      </c>
      <c r="B14" s="6">
        <v>8620</v>
      </c>
      <c r="C14" s="6">
        <v>17350</v>
      </c>
      <c r="D14" s="6">
        <f t="shared" si="0"/>
        <v>25970</v>
      </c>
      <c r="E14" s="6">
        <f t="shared" si="1"/>
        <v>0.3319214478244128</v>
      </c>
      <c r="F14" s="6">
        <v>1.96</v>
      </c>
      <c r="G14" s="6">
        <f t="shared" si="5"/>
        <v>0.32621935576298916</v>
      </c>
      <c r="I14" s="6" t="s">
        <v>16</v>
      </c>
      <c r="J14" s="6">
        <v>8620</v>
      </c>
      <c r="K14" s="6">
        <v>17350</v>
      </c>
      <c r="L14" s="6">
        <f t="shared" si="2"/>
        <v>25970</v>
      </c>
      <c r="M14" s="6">
        <f t="shared" si="3"/>
        <v>0.3319214478244128</v>
      </c>
      <c r="N14" s="6">
        <v>1.96</v>
      </c>
      <c r="O14" s="6">
        <f t="shared" si="4"/>
        <v>0.32621935576298916</v>
      </c>
    </row>
    <row r="15" spans="1:15" ht="16.5">
      <c r="A15" s="6" t="s">
        <v>115</v>
      </c>
      <c r="B15" s="6">
        <v>7740</v>
      </c>
      <c r="C15" s="6">
        <v>26413</v>
      </c>
      <c r="D15" s="6">
        <f t="shared" si="0"/>
        <v>34153</v>
      </c>
      <c r="E15" s="6">
        <f t="shared" si="1"/>
        <v>0.2266272362603578</v>
      </c>
      <c r="F15" s="6">
        <v>1.96</v>
      </c>
      <c r="G15" s="6">
        <f t="shared" si="5"/>
        <v>0.22221803192325412</v>
      </c>
      <c r="I15" s="6" t="s">
        <v>115</v>
      </c>
      <c r="J15" s="6">
        <v>7740</v>
      </c>
      <c r="K15" s="6">
        <v>26413</v>
      </c>
      <c r="L15" s="6">
        <f t="shared" si="2"/>
        <v>34153</v>
      </c>
      <c r="M15" s="6">
        <f t="shared" si="3"/>
        <v>0.2266272362603578</v>
      </c>
      <c r="N15" s="6">
        <v>1.96</v>
      </c>
      <c r="O15" s="6">
        <f t="shared" si="4"/>
        <v>0.22221803192325412</v>
      </c>
    </row>
    <row r="16" spans="1:15" ht="16.5">
      <c r="A16" s="6" t="s">
        <v>21</v>
      </c>
      <c r="B16" s="6">
        <v>6342</v>
      </c>
      <c r="C16" s="6">
        <v>19469</v>
      </c>
      <c r="D16" s="6">
        <f t="shared" si="0"/>
        <v>25811</v>
      </c>
      <c r="E16" s="6">
        <f t="shared" si="1"/>
        <v>0.24570919375460076</v>
      </c>
      <c r="F16" s="6">
        <v>1.96</v>
      </c>
      <c r="G16" s="6">
        <f t="shared" si="5"/>
        <v>0.24049518072752069</v>
      </c>
      <c r="I16" s="6" t="s">
        <v>21</v>
      </c>
      <c r="J16" s="6">
        <v>6342</v>
      </c>
      <c r="K16" s="6">
        <v>19469</v>
      </c>
      <c r="L16" s="6">
        <f t="shared" si="2"/>
        <v>25811</v>
      </c>
      <c r="M16" s="6">
        <f t="shared" si="3"/>
        <v>0.24570919375460076</v>
      </c>
      <c r="N16" s="6">
        <v>1.96</v>
      </c>
      <c r="O16" s="6">
        <f t="shared" si="4"/>
        <v>0.24049518072752069</v>
      </c>
    </row>
    <row r="17" spans="1:15" ht="16.5">
      <c r="A17" s="6" t="s">
        <v>14</v>
      </c>
      <c r="B17" s="6">
        <v>6213</v>
      </c>
      <c r="C17" s="6">
        <v>12093</v>
      </c>
      <c r="D17" s="6">
        <f t="shared" si="0"/>
        <v>18306</v>
      </c>
      <c r="E17" s="6">
        <f t="shared" si="1"/>
        <v>0.33939691904293673</v>
      </c>
      <c r="F17" s="6">
        <v>1.96</v>
      </c>
      <c r="G17" s="6">
        <f t="shared" si="5"/>
        <v>0.33257189227122025</v>
      </c>
      <c r="I17" s="6" t="s">
        <v>14</v>
      </c>
      <c r="J17" s="6">
        <v>6213</v>
      </c>
      <c r="K17" s="6">
        <v>12093</v>
      </c>
      <c r="L17" s="6">
        <f t="shared" si="2"/>
        <v>18306</v>
      </c>
      <c r="M17" s="6">
        <f t="shared" si="3"/>
        <v>0.33939691904293673</v>
      </c>
      <c r="N17" s="6">
        <v>1.96</v>
      </c>
      <c r="O17" s="6">
        <f t="shared" si="4"/>
        <v>0.33257189227122025</v>
      </c>
    </row>
    <row r="18" spans="1:15" ht="16.5">
      <c r="A18" s="6" t="s">
        <v>19</v>
      </c>
      <c r="B18" s="6">
        <v>5744</v>
      </c>
      <c r="C18" s="6">
        <v>17122</v>
      </c>
      <c r="D18" s="6">
        <f t="shared" si="0"/>
        <v>22866</v>
      </c>
      <c r="E18" s="6">
        <f t="shared" si="1"/>
        <v>0.25120265896964927</v>
      </c>
      <c r="F18" s="6">
        <v>1.96</v>
      </c>
      <c r="G18" s="6">
        <f t="shared" si="5"/>
        <v>0.24562322883972004</v>
      </c>
      <c r="I18" s="6" t="s">
        <v>19</v>
      </c>
      <c r="J18" s="6">
        <v>5744</v>
      </c>
      <c r="K18" s="6">
        <v>17122</v>
      </c>
      <c r="L18" s="6">
        <f t="shared" si="2"/>
        <v>22866</v>
      </c>
      <c r="M18" s="6">
        <f t="shared" si="3"/>
        <v>0.25120265896964927</v>
      </c>
      <c r="N18" s="6">
        <v>1.96</v>
      </c>
      <c r="O18" s="6">
        <f t="shared" si="4"/>
        <v>0.24562322883972004</v>
      </c>
    </row>
    <row r="19" spans="1:15" ht="16.5">
      <c r="A19" s="6" t="s">
        <v>30</v>
      </c>
      <c r="B19" s="6">
        <v>4736</v>
      </c>
      <c r="C19" s="6">
        <v>8725</v>
      </c>
      <c r="D19" s="6">
        <f t="shared" si="0"/>
        <v>13461</v>
      </c>
      <c r="E19" s="6">
        <f t="shared" si="1"/>
        <v>0.3518312161057871</v>
      </c>
      <c r="F19" s="6">
        <v>1.96</v>
      </c>
      <c r="G19" s="6">
        <f t="shared" si="5"/>
        <v>0.343807221467475</v>
      </c>
      <c r="I19" s="6" t="s">
        <v>30</v>
      </c>
      <c r="J19" s="6">
        <v>4736</v>
      </c>
      <c r="K19" s="6">
        <v>8725</v>
      </c>
      <c r="L19" s="6">
        <f t="shared" si="2"/>
        <v>13461</v>
      </c>
      <c r="M19" s="6">
        <f t="shared" si="3"/>
        <v>0.3518312161057871</v>
      </c>
      <c r="N19" s="6">
        <v>1.96</v>
      </c>
      <c r="O19" s="6">
        <f t="shared" si="4"/>
        <v>0.343807221467475</v>
      </c>
    </row>
    <row r="20" spans="1:15" ht="16.5">
      <c r="A20" s="6" t="s">
        <v>31</v>
      </c>
      <c r="B20" s="6">
        <v>4532</v>
      </c>
      <c r="C20" s="6">
        <v>37344</v>
      </c>
      <c r="D20" s="6">
        <f t="shared" si="0"/>
        <v>41876</v>
      </c>
      <c r="E20" s="6">
        <f t="shared" si="1"/>
        <v>0.10822428121119496</v>
      </c>
      <c r="F20" s="6">
        <v>1.96</v>
      </c>
      <c r="G20" s="6">
        <f t="shared" si="5"/>
        <v>0.10528461256266278</v>
      </c>
      <c r="I20" s="6" t="s">
        <v>31</v>
      </c>
      <c r="J20" s="6">
        <v>4532</v>
      </c>
      <c r="K20" s="6">
        <v>37344</v>
      </c>
      <c r="L20" s="6">
        <f t="shared" si="2"/>
        <v>41876</v>
      </c>
      <c r="M20" s="6">
        <f t="shared" si="3"/>
        <v>0.10822428121119496</v>
      </c>
      <c r="N20" s="6">
        <v>1.96</v>
      </c>
      <c r="O20" s="6">
        <f t="shared" si="4"/>
        <v>0.10528461256266278</v>
      </c>
    </row>
    <row r="21" spans="1:15" ht="16.5">
      <c r="A21" s="6" t="s">
        <v>32</v>
      </c>
      <c r="B21" s="6">
        <v>4395</v>
      </c>
      <c r="C21" s="6">
        <v>18594</v>
      </c>
      <c r="D21" s="6">
        <f t="shared" si="0"/>
        <v>22989</v>
      </c>
      <c r="E21" s="6">
        <f t="shared" si="1"/>
        <v>0.19117838966462222</v>
      </c>
      <c r="F21" s="6">
        <v>1.96</v>
      </c>
      <c r="G21" s="6">
        <f t="shared" si="5"/>
        <v>0.18614689585656993</v>
      </c>
      <c r="I21" s="6" t="s">
        <v>32</v>
      </c>
      <c r="J21" s="6">
        <v>4395</v>
      </c>
      <c r="K21" s="6">
        <v>18594</v>
      </c>
      <c r="L21" s="6">
        <f t="shared" si="2"/>
        <v>22989</v>
      </c>
      <c r="M21" s="6">
        <f t="shared" si="3"/>
        <v>0.19117838966462222</v>
      </c>
      <c r="N21" s="6">
        <v>1.96</v>
      </c>
      <c r="O21" s="6">
        <f t="shared" si="4"/>
        <v>0.18614689585656993</v>
      </c>
    </row>
    <row r="22" spans="1:15" ht="16.5">
      <c r="A22" s="6" t="s">
        <v>12</v>
      </c>
      <c r="B22" s="6">
        <v>4307</v>
      </c>
      <c r="C22" s="6">
        <v>5472</v>
      </c>
      <c r="D22" s="6">
        <f t="shared" si="0"/>
        <v>9779</v>
      </c>
      <c r="E22" s="6">
        <f t="shared" si="1"/>
        <v>0.44043358216586564</v>
      </c>
      <c r="F22" s="6">
        <v>1.96</v>
      </c>
      <c r="G22" s="6">
        <f t="shared" si="5"/>
        <v>0.43061933550271331</v>
      </c>
      <c r="I22" s="6" t="s">
        <v>12</v>
      </c>
      <c r="J22" s="6">
        <v>4307</v>
      </c>
      <c r="K22" s="6">
        <v>5472</v>
      </c>
      <c r="L22" s="6">
        <f t="shared" si="2"/>
        <v>9779</v>
      </c>
      <c r="M22" s="6">
        <f t="shared" si="3"/>
        <v>0.44043358216586564</v>
      </c>
      <c r="N22" s="6">
        <v>1.96</v>
      </c>
      <c r="O22" s="6">
        <f t="shared" si="4"/>
        <v>0.43061933550271331</v>
      </c>
    </row>
    <row r="23" spans="1:15" ht="16.5">
      <c r="A23" s="6" t="s">
        <v>8</v>
      </c>
      <c r="B23" s="6">
        <v>3718</v>
      </c>
      <c r="C23" s="6">
        <v>8074</v>
      </c>
      <c r="D23" s="6">
        <f t="shared" si="0"/>
        <v>11792</v>
      </c>
      <c r="E23" s="6">
        <f t="shared" si="1"/>
        <v>0.31529850746268656</v>
      </c>
      <c r="F23" s="6">
        <v>1.96</v>
      </c>
      <c r="G23" s="6">
        <f t="shared" si="5"/>
        <v>0.306973441624038</v>
      </c>
      <c r="I23" s="6" t="s">
        <v>8</v>
      </c>
      <c r="J23" s="6">
        <v>3718</v>
      </c>
      <c r="K23" s="6">
        <v>8074</v>
      </c>
      <c r="L23" s="6">
        <f t="shared" si="2"/>
        <v>11792</v>
      </c>
      <c r="M23" s="6">
        <f t="shared" si="3"/>
        <v>0.31529850746268656</v>
      </c>
      <c r="N23" s="6">
        <v>1.96</v>
      </c>
      <c r="O23" s="6">
        <f t="shared" si="4"/>
        <v>0.306973441624038</v>
      </c>
    </row>
    <row r="24" spans="1:15" ht="16.5">
      <c r="A24" s="6" t="s">
        <v>13</v>
      </c>
      <c r="B24" s="6">
        <v>3530</v>
      </c>
      <c r="C24" s="6">
        <v>185448</v>
      </c>
      <c r="D24" s="6">
        <f t="shared" si="0"/>
        <v>188978</v>
      </c>
      <c r="E24" s="6">
        <f t="shared" si="1"/>
        <v>1.8679423001619237E-2</v>
      </c>
      <c r="F24" s="6">
        <v>1.96</v>
      </c>
      <c r="G24" s="6">
        <f t="shared" si="5"/>
        <v>1.8078702551514083E-2</v>
      </c>
      <c r="I24" s="6" t="s">
        <v>13</v>
      </c>
      <c r="J24" s="6">
        <v>3530</v>
      </c>
      <c r="K24" s="6">
        <v>185448</v>
      </c>
      <c r="L24" s="6">
        <f t="shared" si="2"/>
        <v>188978</v>
      </c>
      <c r="M24" s="6">
        <f t="shared" si="3"/>
        <v>1.8679423001619237E-2</v>
      </c>
      <c r="N24" s="6">
        <v>1.96</v>
      </c>
      <c r="O24" s="6">
        <f t="shared" si="4"/>
        <v>1.8078702551514083E-2</v>
      </c>
    </row>
    <row r="25" spans="1:15" ht="16.5">
      <c r="A25" s="6" t="s">
        <v>17</v>
      </c>
      <c r="B25" s="6">
        <v>2683</v>
      </c>
      <c r="C25" s="6">
        <v>38286</v>
      </c>
      <c r="D25" s="6">
        <f t="shared" si="0"/>
        <v>40969</v>
      </c>
      <c r="E25" s="6">
        <f t="shared" si="1"/>
        <v>6.5488540115697241E-2</v>
      </c>
      <c r="F25" s="6">
        <v>1.96</v>
      </c>
      <c r="G25" s="6">
        <f t="shared" si="5"/>
        <v>6.3133506030837422E-2</v>
      </c>
      <c r="I25" s="6" t="s">
        <v>17</v>
      </c>
      <c r="J25" s="6">
        <v>2683</v>
      </c>
      <c r="K25" s="6">
        <v>38286</v>
      </c>
      <c r="L25" s="6">
        <f t="shared" si="2"/>
        <v>40969</v>
      </c>
      <c r="M25" s="6">
        <f t="shared" si="3"/>
        <v>6.5488540115697241E-2</v>
      </c>
      <c r="N25" s="6">
        <v>1.96</v>
      </c>
      <c r="O25" s="6">
        <f t="shared" si="4"/>
        <v>6.3133506030837422E-2</v>
      </c>
    </row>
    <row r="26" spans="1:15" ht="16.5">
      <c r="A26" s="6" t="s">
        <v>10</v>
      </c>
      <c r="B26" s="6">
        <v>2633</v>
      </c>
      <c r="C26" s="6">
        <v>7125</v>
      </c>
      <c r="D26" s="6">
        <f t="shared" si="0"/>
        <v>9758</v>
      </c>
      <c r="E26" s="6">
        <f t="shared" si="1"/>
        <v>0.26982988317278128</v>
      </c>
      <c r="F26" s="6">
        <v>1.96</v>
      </c>
      <c r="G26" s="6">
        <f t="shared" si="5"/>
        <v>0.26111463410095503</v>
      </c>
      <c r="I26" s="6" t="s">
        <v>10</v>
      </c>
      <c r="J26" s="6">
        <v>2633</v>
      </c>
      <c r="K26" s="6">
        <v>7125</v>
      </c>
      <c r="L26" s="6">
        <f t="shared" si="2"/>
        <v>9758</v>
      </c>
      <c r="M26" s="6">
        <f t="shared" si="3"/>
        <v>0.26982988317278128</v>
      </c>
      <c r="N26" s="6">
        <v>1.96</v>
      </c>
      <c r="O26" s="6">
        <f t="shared" si="4"/>
        <v>0.26111463410095503</v>
      </c>
    </row>
    <row r="27" spans="1:15" ht="16.5">
      <c r="A27" s="6" t="s">
        <v>24</v>
      </c>
      <c r="B27" s="6">
        <v>2184</v>
      </c>
      <c r="C27" s="6">
        <v>7303</v>
      </c>
      <c r="D27" s="6">
        <f t="shared" si="0"/>
        <v>9487</v>
      </c>
      <c r="E27" s="6">
        <f t="shared" si="1"/>
        <v>0.23020976072520291</v>
      </c>
      <c r="F27" s="6">
        <v>1.96</v>
      </c>
      <c r="G27" s="6">
        <f t="shared" si="5"/>
        <v>0.22184887645052795</v>
      </c>
      <c r="I27" s="6" t="s">
        <v>24</v>
      </c>
      <c r="J27" s="6">
        <v>2184</v>
      </c>
      <c r="K27" s="6">
        <v>7303</v>
      </c>
      <c r="L27" s="6">
        <f t="shared" si="2"/>
        <v>9487</v>
      </c>
      <c r="M27" s="6">
        <f t="shared" si="3"/>
        <v>0.23020976072520291</v>
      </c>
      <c r="N27" s="6">
        <v>1.96</v>
      </c>
      <c r="O27" s="6">
        <f t="shared" si="4"/>
        <v>0.22184887645052795</v>
      </c>
    </row>
    <row r="28" spans="1:15" ht="16.5">
      <c r="A28" s="6" t="s">
        <v>116</v>
      </c>
      <c r="B28" s="6">
        <v>1656</v>
      </c>
      <c r="C28" s="6">
        <v>10108</v>
      </c>
      <c r="D28" s="6">
        <f t="shared" si="0"/>
        <v>11764</v>
      </c>
      <c r="E28" s="6">
        <f t="shared" si="1"/>
        <v>0.14076844610676639</v>
      </c>
      <c r="F28" s="6">
        <v>1.96</v>
      </c>
      <c r="G28" s="6">
        <f t="shared" si="5"/>
        <v>0.13460092284667494</v>
      </c>
      <c r="I28" s="6" t="s">
        <v>116</v>
      </c>
      <c r="J28" s="6">
        <v>1656</v>
      </c>
      <c r="K28" s="6">
        <v>10108</v>
      </c>
      <c r="L28" s="6">
        <f t="shared" si="2"/>
        <v>11764</v>
      </c>
      <c r="M28" s="6">
        <f t="shared" si="3"/>
        <v>0.14076844610676639</v>
      </c>
      <c r="N28" s="6">
        <v>1.96</v>
      </c>
      <c r="O28" s="6">
        <f t="shared" si="4"/>
        <v>0.13460092284667494</v>
      </c>
    </row>
    <row r="29" spans="1:15" ht="16.5">
      <c r="A29" s="6" t="s">
        <v>3</v>
      </c>
      <c r="B29" s="6">
        <v>1192</v>
      </c>
      <c r="C29" s="6">
        <v>1759</v>
      </c>
      <c r="D29" s="6">
        <f t="shared" si="0"/>
        <v>2951</v>
      </c>
      <c r="E29" s="6">
        <f t="shared" si="1"/>
        <v>0.40393087089122331</v>
      </c>
      <c r="F29" s="6">
        <v>1.96</v>
      </c>
      <c r="G29" s="6">
        <f t="shared" si="5"/>
        <v>0.38636276455747121</v>
      </c>
      <c r="I29" s="6" t="s">
        <v>3</v>
      </c>
      <c r="J29" s="6">
        <v>1192</v>
      </c>
      <c r="K29" s="6">
        <v>1759</v>
      </c>
      <c r="L29" s="6">
        <f t="shared" si="2"/>
        <v>2951</v>
      </c>
      <c r="M29" s="6">
        <f t="shared" si="3"/>
        <v>0.40393087089122331</v>
      </c>
      <c r="N29" s="6">
        <v>1.96</v>
      </c>
      <c r="O29" s="6">
        <f t="shared" si="4"/>
        <v>0.38636276455747121</v>
      </c>
    </row>
    <row r="30" spans="1:15" ht="16.5">
      <c r="A30" s="6" t="s">
        <v>4</v>
      </c>
      <c r="B30" s="6">
        <v>1110</v>
      </c>
      <c r="C30" s="6">
        <v>99946</v>
      </c>
      <c r="D30" s="6">
        <f t="shared" si="0"/>
        <v>101056</v>
      </c>
      <c r="E30" s="6">
        <f t="shared" si="1"/>
        <v>1.0984008866371121E-2</v>
      </c>
      <c r="F30" s="6">
        <v>1.96</v>
      </c>
      <c r="G30" s="6">
        <f t="shared" si="5"/>
        <v>1.0359717040581428E-2</v>
      </c>
      <c r="I30" s="6" t="s">
        <v>4</v>
      </c>
      <c r="J30" s="6">
        <v>1110</v>
      </c>
      <c r="K30" s="6">
        <v>99946</v>
      </c>
      <c r="L30" s="6">
        <f t="shared" si="2"/>
        <v>101056</v>
      </c>
      <c r="M30" s="6">
        <f t="shared" si="3"/>
        <v>1.0984008866371121E-2</v>
      </c>
      <c r="N30" s="6">
        <v>1.96</v>
      </c>
      <c r="O30" s="6">
        <f t="shared" si="4"/>
        <v>1.0359717040581428E-2</v>
      </c>
    </row>
    <row r="31" spans="1:15" ht="16.5">
      <c r="A31" s="6" t="s">
        <v>2</v>
      </c>
      <c r="B31" s="6">
        <v>1097</v>
      </c>
      <c r="C31" s="6">
        <v>19747</v>
      </c>
      <c r="D31" s="6">
        <f t="shared" si="0"/>
        <v>20844</v>
      </c>
      <c r="E31" s="6">
        <f t="shared" si="1"/>
        <v>5.2629053924390712E-2</v>
      </c>
      <c r="F31" s="6">
        <v>1.96</v>
      </c>
      <c r="G31" s="6">
        <f t="shared" si="5"/>
        <v>4.9679282955676092E-2</v>
      </c>
      <c r="I31" s="6" t="s">
        <v>2</v>
      </c>
      <c r="J31" s="6">
        <v>1097</v>
      </c>
      <c r="K31" s="6">
        <v>19747</v>
      </c>
      <c r="L31" s="6">
        <f t="shared" si="2"/>
        <v>20844</v>
      </c>
      <c r="M31" s="6">
        <f t="shared" si="3"/>
        <v>5.2629053924390712E-2</v>
      </c>
      <c r="N31" s="6">
        <v>1.96</v>
      </c>
      <c r="O31" s="6">
        <f t="shared" si="4"/>
        <v>4.9679282955676092E-2</v>
      </c>
    </row>
    <row r="32" spans="1:15" ht="16.5">
      <c r="A32" s="6" t="s">
        <v>11</v>
      </c>
      <c r="B32" s="6">
        <v>859</v>
      </c>
      <c r="C32" s="6">
        <v>7815</v>
      </c>
      <c r="D32" s="6">
        <f t="shared" si="0"/>
        <v>8674</v>
      </c>
      <c r="E32" s="6">
        <f t="shared" si="1"/>
        <v>9.9031588655752831E-2</v>
      </c>
      <c r="F32" s="6">
        <v>1.96</v>
      </c>
      <c r="G32" s="6">
        <f t="shared" si="5"/>
        <v>9.2921781600654826E-2</v>
      </c>
      <c r="I32" s="6" t="s">
        <v>11</v>
      </c>
      <c r="J32" s="6">
        <v>859</v>
      </c>
      <c r="K32" s="6">
        <v>7815</v>
      </c>
      <c r="L32" s="6">
        <f t="shared" si="2"/>
        <v>8674</v>
      </c>
      <c r="M32" s="6">
        <f t="shared" si="3"/>
        <v>9.9031588655752831E-2</v>
      </c>
      <c r="N32" s="6">
        <v>1.96</v>
      </c>
      <c r="O32" s="6">
        <f t="shared" si="4"/>
        <v>9.2921781600654826E-2</v>
      </c>
    </row>
    <row r="33" spans="1:15" s="9" customFormat="1" ht="16.5">
      <c r="A33" s="8" t="s">
        <v>9</v>
      </c>
      <c r="B33" s="8">
        <v>509</v>
      </c>
      <c r="C33" s="8">
        <v>15638</v>
      </c>
      <c r="D33" s="8">
        <f t="shared" si="0"/>
        <v>16147</v>
      </c>
      <c r="E33" s="8">
        <f t="shared" si="1"/>
        <v>3.152288350777234E-2</v>
      </c>
      <c r="F33" s="8">
        <v>1.96</v>
      </c>
      <c r="G33" s="8">
        <f t="shared" si="5"/>
        <v>2.8937275923086748E-2</v>
      </c>
      <c r="I33" s="8" t="s">
        <v>9</v>
      </c>
      <c r="J33" s="8">
        <v>509</v>
      </c>
      <c r="K33" s="8">
        <v>15638</v>
      </c>
      <c r="L33" s="8">
        <f t="shared" si="2"/>
        <v>16147</v>
      </c>
      <c r="M33" s="8">
        <f t="shared" si="3"/>
        <v>3.152288350777234E-2</v>
      </c>
      <c r="N33" s="8">
        <v>1.96</v>
      </c>
      <c r="O33" s="8">
        <f t="shared" si="4"/>
        <v>2.8937275923086748E-2</v>
      </c>
    </row>
    <row r="34" spans="1:15" ht="16.5">
      <c r="A34" s="6" t="s">
        <v>29</v>
      </c>
      <c r="B34" s="6">
        <v>351</v>
      </c>
      <c r="C34" s="6">
        <v>5526</v>
      </c>
      <c r="D34" s="6">
        <f t="shared" si="0"/>
        <v>5877</v>
      </c>
      <c r="E34" s="6">
        <f t="shared" si="1"/>
        <v>5.9724349157733538E-2</v>
      </c>
      <c r="F34" s="6">
        <v>1.96</v>
      </c>
      <c r="G34" s="6">
        <f t="shared" si="5"/>
        <v>5.3948380237025612E-2</v>
      </c>
      <c r="I34" s="6" t="s">
        <v>29</v>
      </c>
      <c r="J34" s="6">
        <v>351</v>
      </c>
      <c r="K34" s="6">
        <v>5526</v>
      </c>
      <c r="L34" s="6">
        <f t="shared" si="2"/>
        <v>5877</v>
      </c>
      <c r="M34" s="6">
        <f t="shared" si="3"/>
        <v>5.9724349157733538E-2</v>
      </c>
      <c r="N34" s="6">
        <v>1.96</v>
      </c>
      <c r="O34" s="6">
        <f t="shared" si="4"/>
        <v>5.3948380237025612E-2</v>
      </c>
    </row>
    <row r="35" spans="1:15" ht="16.5">
      <c r="A35" s="6" t="s">
        <v>5</v>
      </c>
      <c r="B35" s="6">
        <v>259</v>
      </c>
      <c r="C35" s="6">
        <v>6357</v>
      </c>
      <c r="D35" s="6">
        <f t="shared" si="0"/>
        <v>6616</v>
      </c>
      <c r="E35" s="6">
        <f t="shared" si="1"/>
        <v>3.9147521160822249E-2</v>
      </c>
      <c r="F35" s="6">
        <v>1.96</v>
      </c>
      <c r="G35" s="6">
        <f t="shared" si="5"/>
        <v>3.4735206284419652E-2</v>
      </c>
      <c r="I35" s="6" t="s">
        <v>5</v>
      </c>
      <c r="J35" s="6">
        <v>259</v>
      </c>
      <c r="K35" s="6">
        <v>6357</v>
      </c>
      <c r="L35" s="6">
        <f t="shared" si="2"/>
        <v>6616</v>
      </c>
      <c r="M35" s="6">
        <f t="shared" si="3"/>
        <v>3.9147521160822249E-2</v>
      </c>
      <c r="N35" s="6">
        <v>1.96</v>
      </c>
      <c r="O35" s="6">
        <f t="shared" si="4"/>
        <v>3.4735206284419652E-2</v>
      </c>
    </row>
    <row r="36" spans="1:15" ht="16.5">
      <c r="A36" s="6" t="s">
        <v>7</v>
      </c>
      <c r="B36" s="6">
        <v>180</v>
      </c>
      <c r="C36" s="6">
        <v>6668</v>
      </c>
      <c r="D36" s="6">
        <f t="shared" si="0"/>
        <v>6848</v>
      </c>
      <c r="E36" s="6">
        <f t="shared" si="1"/>
        <v>2.6285046728971962E-2</v>
      </c>
      <c r="F36" s="6">
        <v>1.96</v>
      </c>
      <c r="G36" s="6">
        <f t="shared" si="5"/>
        <v>2.2753232370018521E-2</v>
      </c>
      <c r="I36" s="6" t="s">
        <v>7</v>
      </c>
      <c r="J36" s="6">
        <v>180</v>
      </c>
      <c r="K36" s="6">
        <v>6668</v>
      </c>
      <c r="L36" s="6">
        <f t="shared" si="2"/>
        <v>6848</v>
      </c>
      <c r="M36" s="6">
        <f t="shared" si="3"/>
        <v>2.6285046728971962E-2</v>
      </c>
      <c r="N36" s="6">
        <v>1.96</v>
      </c>
      <c r="O36" s="6">
        <f t="shared" si="4"/>
        <v>2.2753232370018521E-2</v>
      </c>
    </row>
    <row r="37" spans="1:15" ht="16.5">
      <c r="A37" s="6" t="s">
        <v>6</v>
      </c>
      <c r="B37" s="6">
        <v>171</v>
      </c>
      <c r="C37" s="6">
        <v>6098</v>
      </c>
      <c r="D37" s="6">
        <f t="shared" si="0"/>
        <v>6269</v>
      </c>
      <c r="E37" s="6">
        <f t="shared" si="1"/>
        <v>2.7277077683841123E-2</v>
      </c>
      <c r="F37" s="6">
        <v>1.96</v>
      </c>
      <c r="G37" s="6">
        <f t="shared" si="5"/>
        <v>2.3525156339405013E-2</v>
      </c>
      <c r="I37" s="6" t="s">
        <v>6</v>
      </c>
      <c r="J37" s="6">
        <v>171</v>
      </c>
      <c r="K37" s="6">
        <v>6098</v>
      </c>
      <c r="L37" s="6">
        <f t="shared" si="2"/>
        <v>6269</v>
      </c>
      <c r="M37" s="6">
        <f t="shared" si="3"/>
        <v>2.7277077683841123E-2</v>
      </c>
      <c r="N37" s="6">
        <v>1.96</v>
      </c>
      <c r="O37" s="6">
        <f t="shared" si="4"/>
        <v>2.3525156339405013E-2</v>
      </c>
    </row>
  </sheetData>
  <mergeCells count="2">
    <mergeCell ref="A1:G1"/>
    <mergeCell ref="I1:O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D9" sqref="D9:E9"/>
    </sheetView>
  </sheetViews>
  <sheetFormatPr defaultRowHeight="14.25"/>
  <cols>
    <col min="1" max="1" width="16.125" bestFit="1" customWidth="1"/>
    <col min="2" max="2" width="12.75" bestFit="1" customWidth="1"/>
    <col min="3" max="3" width="17.25" bestFit="1" customWidth="1"/>
    <col min="4" max="4" width="28.25" style="9" bestFit="1" customWidth="1"/>
    <col min="5" max="5" width="31.625" style="9" bestFit="1" customWidth="1"/>
    <col min="6" max="6" width="33.875" bestFit="1" customWidth="1"/>
  </cols>
  <sheetData>
    <row r="1" spans="1:6">
      <c r="A1" s="1" t="s">
        <v>34</v>
      </c>
      <c r="B1" s="2" t="s">
        <v>35</v>
      </c>
      <c r="C1" s="1" t="s">
        <v>36</v>
      </c>
      <c r="D1" s="7" t="s">
        <v>37</v>
      </c>
      <c r="E1" s="7" t="s">
        <v>38</v>
      </c>
      <c r="F1" s="1" t="s">
        <v>39</v>
      </c>
    </row>
    <row r="2" spans="1:6">
      <c r="A2" s="1" t="s">
        <v>40</v>
      </c>
      <c r="B2" s="1" t="s">
        <v>41</v>
      </c>
      <c r="C2" s="1">
        <v>23614</v>
      </c>
      <c r="D2" s="7">
        <v>1097</v>
      </c>
      <c r="E2" s="7">
        <v>19747</v>
      </c>
      <c r="F2" s="1">
        <v>1173</v>
      </c>
    </row>
    <row r="3" spans="1:6">
      <c r="A3" s="1" t="s">
        <v>42</v>
      </c>
      <c r="B3" s="1" t="s">
        <v>43</v>
      </c>
      <c r="C3" s="1">
        <v>3016</v>
      </c>
      <c r="D3" s="7">
        <v>1192</v>
      </c>
      <c r="E3" s="7">
        <v>1759</v>
      </c>
      <c r="F3" s="1">
        <v>1220</v>
      </c>
    </row>
    <row r="4" spans="1:6">
      <c r="A4" s="1" t="s">
        <v>44</v>
      </c>
      <c r="B4" s="1" t="s">
        <v>45</v>
      </c>
      <c r="C4" s="1">
        <v>103323</v>
      </c>
      <c r="D4" s="7">
        <v>1110</v>
      </c>
      <c r="E4" s="7">
        <v>99946</v>
      </c>
      <c r="F4" s="1">
        <v>1139</v>
      </c>
    </row>
    <row r="5" spans="1:6">
      <c r="A5" s="1" t="s">
        <v>46</v>
      </c>
      <c r="B5" s="1" t="s">
        <v>47</v>
      </c>
      <c r="C5" s="1">
        <v>6862</v>
      </c>
      <c r="D5" s="7">
        <v>259</v>
      </c>
      <c r="E5" s="7">
        <v>6357</v>
      </c>
      <c r="F5" s="1">
        <v>280</v>
      </c>
    </row>
    <row r="6" spans="1:6">
      <c r="A6" s="1" t="s">
        <v>48</v>
      </c>
      <c r="B6" s="1" t="s">
        <v>49</v>
      </c>
      <c r="C6" s="1">
        <v>6543</v>
      </c>
      <c r="D6" s="7">
        <v>171</v>
      </c>
      <c r="E6" s="7">
        <v>6098</v>
      </c>
      <c r="F6" s="1">
        <v>176</v>
      </c>
    </row>
    <row r="7" spans="1:6">
      <c r="A7" s="1" t="s">
        <v>50</v>
      </c>
      <c r="B7" s="1" t="s">
        <v>51</v>
      </c>
      <c r="C7" s="1">
        <v>7059</v>
      </c>
      <c r="D7" s="7">
        <v>180</v>
      </c>
      <c r="E7" s="7">
        <v>6668</v>
      </c>
      <c r="F7" s="1">
        <v>185</v>
      </c>
    </row>
    <row r="8" spans="1:6">
      <c r="A8" s="1" t="s">
        <v>52</v>
      </c>
      <c r="B8" s="1" t="s">
        <v>53</v>
      </c>
      <c r="C8" s="1">
        <v>11871</v>
      </c>
      <c r="D8" s="7">
        <v>3718</v>
      </c>
      <c r="E8" s="7">
        <v>8074</v>
      </c>
      <c r="F8" s="1">
        <v>4033</v>
      </c>
    </row>
    <row r="9" spans="1:6" s="9" customFormat="1">
      <c r="A9" s="7" t="s">
        <v>54</v>
      </c>
      <c r="B9" s="7" t="s">
        <v>55</v>
      </c>
      <c r="C9" s="7">
        <v>22841</v>
      </c>
      <c r="D9" s="7">
        <v>509</v>
      </c>
      <c r="E9" s="7">
        <v>15638</v>
      </c>
      <c r="F9" s="7">
        <v>532</v>
      </c>
    </row>
    <row r="10" spans="1:6">
      <c r="A10" s="1" t="s">
        <v>56</v>
      </c>
      <c r="B10" s="1" t="s">
        <v>57</v>
      </c>
      <c r="C10" s="1">
        <v>9771</v>
      </c>
      <c r="D10" s="7">
        <v>2633</v>
      </c>
      <c r="E10" s="7">
        <v>7125</v>
      </c>
      <c r="F10" s="1">
        <v>2714</v>
      </c>
    </row>
    <row r="11" spans="1:6">
      <c r="A11" s="1" t="s">
        <v>58</v>
      </c>
      <c r="B11" s="1" t="s">
        <v>59</v>
      </c>
      <c r="C11" s="1">
        <v>9168</v>
      </c>
      <c r="D11" s="7">
        <v>859</v>
      </c>
      <c r="E11" s="7">
        <v>7815</v>
      </c>
      <c r="F11" s="1">
        <v>914</v>
      </c>
    </row>
    <row r="12" spans="1:6">
      <c r="A12" s="1" t="s">
        <v>60</v>
      </c>
      <c r="B12" s="1" t="s">
        <v>61</v>
      </c>
      <c r="C12" s="1">
        <v>9804</v>
      </c>
      <c r="D12" s="7">
        <v>4307</v>
      </c>
      <c r="E12" s="7">
        <v>5472</v>
      </c>
      <c r="F12" s="1">
        <v>4401</v>
      </c>
    </row>
    <row r="13" spans="1:6">
      <c r="A13" s="1" t="s">
        <v>62</v>
      </c>
      <c r="B13" s="1" t="s">
        <v>63</v>
      </c>
      <c r="C13" s="1">
        <v>208946</v>
      </c>
      <c r="D13" s="7">
        <v>3530</v>
      </c>
      <c r="E13" s="7">
        <v>185448</v>
      </c>
      <c r="F13" s="1">
        <v>3729</v>
      </c>
    </row>
    <row r="14" spans="1:6">
      <c r="A14" s="1" t="s">
        <v>64</v>
      </c>
      <c r="B14" s="1" t="s">
        <v>65</v>
      </c>
      <c r="C14" s="1">
        <v>12358</v>
      </c>
      <c r="D14" s="7">
        <v>1656</v>
      </c>
      <c r="E14" s="7">
        <v>10108</v>
      </c>
      <c r="F14" s="1">
        <v>1739</v>
      </c>
    </row>
    <row r="15" spans="1:6">
      <c r="A15" s="1" t="s">
        <v>66</v>
      </c>
      <c r="B15" s="1" t="s">
        <v>67</v>
      </c>
      <c r="C15" s="1">
        <v>18411</v>
      </c>
      <c r="D15" s="7">
        <v>6213</v>
      </c>
      <c r="E15" s="7">
        <v>12093</v>
      </c>
      <c r="F15" s="1">
        <v>6417</v>
      </c>
    </row>
    <row r="16" spans="1:6">
      <c r="A16" s="1" t="s">
        <v>68</v>
      </c>
      <c r="B16" s="1" t="s">
        <v>69</v>
      </c>
      <c r="C16" s="1">
        <v>63518</v>
      </c>
      <c r="D16" s="7">
        <v>18681</v>
      </c>
      <c r="E16" s="7">
        <v>44640</v>
      </c>
      <c r="F16" s="1">
        <v>19944</v>
      </c>
    </row>
    <row r="17" spans="1:6">
      <c r="A17" s="1" t="s">
        <v>70</v>
      </c>
      <c r="B17" s="1" t="s">
        <v>71</v>
      </c>
      <c r="C17" s="1">
        <v>26634</v>
      </c>
      <c r="D17" s="7">
        <v>8620</v>
      </c>
      <c r="E17" s="7">
        <v>17350</v>
      </c>
      <c r="F17" s="1">
        <v>9091</v>
      </c>
    </row>
    <row r="18" spans="1:6">
      <c r="A18" s="1" t="s">
        <v>72</v>
      </c>
      <c r="B18" s="1" t="s">
        <v>73</v>
      </c>
      <c r="C18" s="1">
        <v>34610</v>
      </c>
      <c r="D18" s="7">
        <v>7740</v>
      </c>
      <c r="E18" s="7">
        <v>26413</v>
      </c>
      <c r="F18" s="1">
        <v>8091</v>
      </c>
    </row>
    <row r="19" spans="1:6">
      <c r="A19" s="1" t="s">
        <v>74</v>
      </c>
      <c r="B19" s="1" t="s">
        <v>75</v>
      </c>
      <c r="C19" s="1">
        <v>41701</v>
      </c>
      <c r="D19" s="7">
        <v>2683</v>
      </c>
      <c r="E19" s="7">
        <v>38286</v>
      </c>
      <c r="F19" s="1">
        <v>2859</v>
      </c>
    </row>
    <row r="20" spans="1:6">
      <c r="A20" s="1" t="s">
        <v>76</v>
      </c>
      <c r="B20" s="1" t="s">
        <v>77</v>
      </c>
      <c r="C20" s="1">
        <v>37438</v>
      </c>
      <c r="D20" s="7">
        <v>10956</v>
      </c>
      <c r="E20" s="7">
        <v>26338</v>
      </c>
      <c r="F20" s="1">
        <v>11649</v>
      </c>
    </row>
    <row r="21" spans="1:6">
      <c r="A21" s="1" t="s">
        <v>78</v>
      </c>
      <c r="B21" s="1" t="s">
        <v>79</v>
      </c>
      <c r="C21" s="1">
        <v>22957</v>
      </c>
      <c r="D21" s="7">
        <v>5744</v>
      </c>
      <c r="E21" s="7">
        <v>17122</v>
      </c>
      <c r="F21" s="1">
        <v>6266</v>
      </c>
    </row>
    <row r="22" spans="1:6">
      <c r="A22" s="1" t="s">
        <v>80</v>
      </c>
      <c r="B22" s="1" t="s">
        <v>81</v>
      </c>
      <c r="C22" s="1">
        <v>45862</v>
      </c>
      <c r="D22" s="7">
        <v>11068</v>
      </c>
      <c r="E22" s="7">
        <v>34640</v>
      </c>
      <c r="F22" s="1">
        <v>11608</v>
      </c>
    </row>
    <row r="23" spans="1:6">
      <c r="A23" s="1" t="s">
        <v>82</v>
      </c>
      <c r="B23" s="1" t="s">
        <v>83</v>
      </c>
      <c r="C23" s="1">
        <v>26243</v>
      </c>
      <c r="D23" s="7">
        <v>6342</v>
      </c>
      <c r="E23" s="7">
        <v>19469</v>
      </c>
      <c r="F23" s="1">
        <v>6681</v>
      </c>
    </row>
    <row r="24" spans="1:6">
      <c r="A24" s="1" t="s">
        <v>84</v>
      </c>
      <c r="B24" s="1" t="s">
        <v>85</v>
      </c>
      <c r="C24" s="1">
        <v>66240</v>
      </c>
      <c r="D24" s="7">
        <v>12013</v>
      </c>
      <c r="E24" s="7">
        <v>52997</v>
      </c>
      <c r="F24" s="1">
        <v>12712</v>
      </c>
    </row>
    <row r="25" spans="1:6">
      <c r="A25" s="1" t="s">
        <v>86</v>
      </c>
      <c r="B25" s="1" t="s">
        <v>87</v>
      </c>
      <c r="C25" s="1">
        <v>33715</v>
      </c>
      <c r="D25" s="7">
        <v>10476</v>
      </c>
      <c r="E25" s="7">
        <v>23111</v>
      </c>
      <c r="F25" s="1">
        <v>11088</v>
      </c>
    </row>
    <row r="26" spans="1:6">
      <c r="A26" s="1" t="s">
        <v>88</v>
      </c>
      <c r="B26" s="1" t="s">
        <v>89</v>
      </c>
      <c r="C26" s="1">
        <v>49495</v>
      </c>
      <c r="D26" s="7">
        <v>14597</v>
      </c>
      <c r="E26" s="7">
        <v>34442</v>
      </c>
      <c r="F26" s="1">
        <v>15335</v>
      </c>
    </row>
    <row r="27" spans="1:6">
      <c r="A27" s="1" t="s">
        <v>90</v>
      </c>
      <c r="B27" s="1" t="s">
        <v>91</v>
      </c>
      <c r="C27" s="1">
        <v>9508</v>
      </c>
      <c r="D27" s="7">
        <v>2184</v>
      </c>
      <c r="E27" s="7">
        <v>7303</v>
      </c>
      <c r="F27" s="1">
        <v>2225</v>
      </c>
    </row>
    <row r="28" spans="1:6">
      <c r="A28" s="1" t="s">
        <v>92</v>
      </c>
      <c r="B28" s="1" t="s">
        <v>93</v>
      </c>
      <c r="C28" s="1">
        <v>57342</v>
      </c>
      <c r="D28" s="7">
        <v>12905</v>
      </c>
      <c r="E28" s="7">
        <v>44025</v>
      </c>
      <c r="F28" s="1">
        <v>13477</v>
      </c>
    </row>
    <row r="29" spans="1:6">
      <c r="A29" s="1" t="s">
        <v>94</v>
      </c>
      <c r="B29" s="1" t="s">
        <v>95</v>
      </c>
      <c r="C29" s="1">
        <v>35759</v>
      </c>
      <c r="D29" s="7">
        <v>11087</v>
      </c>
      <c r="E29" s="7">
        <v>24345</v>
      </c>
      <c r="F29" s="1">
        <v>11673</v>
      </c>
    </row>
    <row r="30" spans="1:6">
      <c r="A30" s="1" t="s">
        <v>96</v>
      </c>
      <c r="B30" s="1" t="s">
        <v>97</v>
      </c>
      <c r="C30" s="1">
        <v>113385</v>
      </c>
      <c r="D30" s="7">
        <v>28712</v>
      </c>
      <c r="E30" s="7">
        <v>83950</v>
      </c>
      <c r="F30" s="1">
        <v>31505</v>
      </c>
    </row>
    <row r="31" spans="1:6">
      <c r="A31" s="1" t="s">
        <v>98</v>
      </c>
      <c r="B31" s="1" t="s">
        <v>99</v>
      </c>
      <c r="C31" s="1">
        <v>84072</v>
      </c>
      <c r="D31" s="7">
        <v>13422</v>
      </c>
      <c r="E31" s="7">
        <v>70390</v>
      </c>
      <c r="F31" s="1">
        <v>14140</v>
      </c>
    </row>
    <row r="32" spans="1:6">
      <c r="A32" s="1" t="s">
        <v>100</v>
      </c>
      <c r="B32" s="1" t="s">
        <v>101</v>
      </c>
      <c r="C32" s="1">
        <v>6803</v>
      </c>
      <c r="D32" s="7">
        <v>351</v>
      </c>
      <c r="E32" s="7">
        <v>5526</v>
      </c>
      <c r="F32" s="1">
        <v>372</v>
      </c>
    </row>
    <row r="33" spans="1:6">
      <c r="A33" s="1" t="s">
        <v>102</v>
      </c>
      <c r="B33" s="1" t="s">
        <v>103</v>
      </c>
      <c r="C33" s="1">
        <v>13506</v>
      </c>
      <c r="D33" s="7">
        <v>4736</v>
      </c>
      <c r="E33" s="7">
        <v>8725</v>
      </c>
      <c r="F33" s="1">
        <v>5530</v>
      </c>
    </row>
    <row r="34" spans="1:6">
      <c r="A34" s="1" t="s">
        <v>104</v>
      </c>
      <c r="B34" s="1" t="s">
        <v>105</v>
      </c>
      <c r="C34" s="1">
        <v>42823</v>
      </c>
      <c r="D34" s="7">
        <v>4532</v>
      </c>
      <c r="E34" s="7">
        <v>37344</v>
      </c>
      <c r="F34" s="1">
        <v>4794</v>
      </c>
    </row>
    <row r="35" spans="1:6">
      <c r="A35" s="1" t="s">
        <v>106</v>
      </c>
      <c r="B35" s="1" t="s">
        <v>107</v>
      </c>
      <c r="C35" s="1">
        <v>23146</v>
      </c>
      <c r="D35" s="7">
        <v>4395</v>
      </c>
      <c r="E35" s="7">
        <v>18594</v>
      </c>
      <c r="F35" s="1">
        <v>4510</v>
      </c>
    </row>
    <row r="36" spans="1:6">
      <c r="A36" s="1" t="s">
        <v>108</v>
      </c>
      <c r="B36" s="1" t="s">
        <v>109</v>
      </c>
      <c r="C36" s="1">
        <v>89475</v>
      </c>
      <c r="D36" s="7">
        <v>21823</v>
      </c>
      <c r="E36" s="7">
        <v>67025</v>
      </c>
      <c r="F36" s="1">
        <v>23920</v>
      </c>
    </row>
  </sheetData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tabSelected="1" topLeftCell="A7" workbookViewId="0">
      <selection activeCell="B9" sqref="B9"/>
    </sheetView>
  </sheetViews>
  <sheetFormatPr defaultRowHeight="14.25"/>
  <cols>
    <col min="1" max="1" width="9" bestFit="1" customWidth="1"/>
    <col min="2" max="2" width="59.25" customWidth="1"/>
    <col min="3" max="3" width="67.625" customWidth="1"/>
  </cols>
  <sheetData>
    <row r="1" spans="1:3">
      <c r="A1" s="19" t="s">
        <v>122</v>
      </c>
      <c r="B1" s="19"/>
      <c r="C1" s="11" t="s">
        <v>123</v>
      </c>
    </row>
    <row r="2" spans="1:3" ht="213.75">
      <c r="A2" s="20" t="s">
        <v>130</v>
      </c>
      <c r="B2" s="21"/>
      <c r="C2" s="12" t="s">
        <v>139</v>
      </c>
    </row>
    <row r="3" spans="1:3">
      <c r="A3" s="22" t="s">
        <v>133</v>
      </c>
      <c r="B3" s="22"/>
      <c r="C3" s="23" t="s">
        <v>132</v>
      </c>
    </row>
    <row r="4" spans="1:3" ht="42.75">
      <c r="A4" s="24" t="s">
        <v>135</v>
      </c>
      <c r="B4" s="25"/>
      <c r="C4" s="26" t="s">
        <v>134</v>
      </c>
    </row>
    <row r="5" spans="1:3" ht="42.75">
      <c r="A5" s="24" t="s">
        <v>124</v>
      </c>
      <c r="B5" s="25"/>
      <c r="C5" s="26" t="s">
        <v>138</v>
      </c>
    </row>
    <row r="6" spans="1:3" ht="42.75">
      <c r="A6" s="16" t="s">
        <v>129</v>
      </c>
      <c r="B6" s="17"/>
      <c r="C6" s="12" t="s">
        <v>137</v>
      </c>
    </row>
    <row r="7" spans="1:3" ht="28.5">
      <c r="A7" s="16" t="s">
        <v>125</v>
      </c>
      <c r="B7" s="17"/>
      <c r="C7" s="12" t="s">
        <v>136</v>
      </c>
    </row>
    <row r="8" spans="1:3" ht="156.75">
      <c r="A8" s="18" t="s">
        <v>126</v>
      </c>
      <c r="B8" s="4" t="s">
        <v>121</v>
      </c>
      <c r="C8" s="12" t="s">
        <v>140</v>
      </c>
    </row>
    <row r="9" spans="1:3" ht="185.25">
      <c r="A9" s="18"/>
      <c r="B9" s="4" t="s">
        <v>131</v>
      </c>
      <c r="C9" s="12" t="s">
        <v>141</v>
      </c>
    </row>
    <row r="10" spans="1:3" ht="16.5">
      <c r="A10" s="18"/>
      <c r="B10" s="5" t="s">
        <v>113</v>
      </c>
      <c r="C10" s="1"/>
    </row>
    <row r="11" spans="1:3" ht="16.5">
      <c r="A11" s="18"/>
      <c r="B11" s="5" t="s">
        <v>117</v>
      </c>
      <c r="C11" s="1"/>
    </row>
    <row r="12" spans="1:3" ht="16.5">
      <c r="A12" s="18"/>
      <c r="B12" s="5" t="s">
        <v>127</v>
      </c>
      <c r="C12" s="6">
        <v>1.96</v>
      </c>
    </row>
    <row r="13" spans="1:3" ht="16.5">
      <c r="A13" s="18"/>
      <c r="B13" s="5" t="s">
        <v>128</v>
      </c>
      <c r="C13" s="1"/>
    </row>
    <row r="14" spans="1:3">
      <c r="A14" s="1"/>
      <c r="B14" s="1"/>
      <c r="C14" s="1"/>
    </row>
  </sheetData>
  <mergeCells count="8">
    <mergeCell ref="A7:B7"/>
    <mergeCell ref="A8:A13"/>
    <mergeCell ref="A1:B1"/>
    <mergeCell ref="A2:B2"/>
    <mergeCell ref="A3:B3"/>
    <mergeCell ref="A4:B4"/>
    <mergeCell ref="A5:B5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试算</vt:lpstr>
      <vt:lpstr>数据</vt:lpstr>
      <vt:lpstr>设计-chens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Liyanjie (Perry, DC)</dc:creator>
  <cp:lastModifiedBy>cWX379582</cp:lastModifiedBy>
  <cp:lastPrinted>2006-01-19T03:50:08Z</cp:lastPrinted>
  <dcterms:created xsi:type="dcterms:W3CDTF">2003-11-11T03:59:45Z</dcterms:created>
  <dcterms:modified xsi:type="dcterms:W3CDTF">2016-11-15T10:57:16Z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(2)CaWrt2ud6ddGgm/SD61leaSE7qAdaAbhHMiVp99QaUKMOavv08SHuxiqw87ZY5WCpXImSWy2
5uEBJQr0KJruqgxK7uN8BlUpk1uCKU/Jc+T0SisO131brbcdWqZ7nCLAWGCxjiwwAHEfVFs0
R1v/a1ZX2Z/W61EOyOCjz/MyYakrAD3MS61sFg6qR+Cj0Jp0uKwgFr1g95O1PWe3+/Uvs/3N
m8voARytcsMXLNrrBw</vt:lpwstr>
  </property>
  <property fmtid="{D5CDD505-2E9C-101B-9397-08002B2CF9AE}" pid="7" name="_2015_ms_pID_7253431">
    <vt:lpwstr>tLxzHgnGMFze/AWjsBWL43dGejZuQ1ruO3PZmj+wAW+O4qbXFUT2B/
prDk4y7pHJBY6zFyPhNQ87dHwzLIOo8M+H1Iz8TNKOZJ51f2PDKLN2uXDKLlFB0NcdvlUy+2
imWHr0eLeG5bAU7Bs/cmiV37VEygA9vdVZ7oKX69/jf8d+VsgYnd95YvSmPBAhcRQK4=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1479171060</vt:lpwstr>
  </property>
</Properties>
</file>