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相关\质量工作\项目管理\质量与运营部\DevOps流程宣讲\消费者云服务DevOps开发模式流程指导书-DOR自检Checklist V1.0\"/>
    </mc:Choice>
  </mc:AlternateContent>
  <bookViews>
    <workbookView xWindow="600" yWindow="108" windowWidth="19392" windowHeight="7608" activeTab="3"/>
  </bookViews>
  <sheets>
    <sheet name="DOR自检综览" sheetId="4" r:id="rId1"/>
    <sheet name="DOR1（需求&amp;计划）自检Checklist" sheetId="1" r:id="rId2"/>
    <sheet name="DOR2（转测试）自检Checklist" sheetId="3" r:id="rId3"/>
    <sheet name="DOR3（发布）自检Checklist" sheetId="5" r:id="rId4"/>
    <sheet name="DOR4（上线&amp;变更）自检Checklist" sheetId="7" r:id="rId5"/>
    <sheet name="版本转测试成功及发布质量标准" sheetId="6" r:id="rId6"/>
    <sheet name="文控表" sheetId="2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B18" i="5" l="1"/>
  <c r="E16" i="3"/>
  <c r="B16" i="3"/>
  <c r="B6" i="5" l="1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19" i="1" l="1"/>
  <c r="B18" i="1"/>
  <c r="E24" i="7" l="1"/>
  <c r="E29" i="7"/>
  <c r="E17" i="3"/>
  <c r="E21" i="3"/>
  <c r="E22" i="3"/>
  <c r="B17" i="1"/>
  <c r="B6" i="7" l="1"/>
  <c r="B7" i="7"/>
  <c r="B8" i="7"/>
  <c r="B9" i="7"/>
  <c r="B10" i="7"/>
  <c r="B11" i="7"/>
  <c r="B12" i="7"/>
  <c r="B13" i="7"/>
  <c r="B14" i="7"/>
  <c r="B15" i="7"/>
  <c r="B17" i="7"/>
  <c r="B18" i="7"/>
  <c r="B19" i="7"/>
  <c r="B20" i="7"/>
  <c r="B21" i="7"/>
  <c r="B22" i="7"/>
  <c r="B23" i="7"/>
  <c r="B24" i="7"/>
  <c r="B25" i="7"/>
  <c r="B26" i="7"/>
  <c r="B27" i="7"/>
  <c r="B29" i="7"/>
  <c r="B31" i="7"/>
  <c r="B32" i="7"/>
  <c r="B33" i="7"/>
  <c r="B5" i="7"/>
  <c r="B5" i="5"/>
  <c r="B16" i="1" l="1"/>
  <c r="B23" i="3" l="1"/>
  <c r="H2" i="7" l="1"/>
  <c r="I7" i="4" s="1"/>
  <c r="B21" i="3"/>
  <c r="F2" i="7"/>
  <c r="C2" i="7"/>
  <c r="B15" i="3"/>
  <c r="B12" i="3"/>
  <c r="B6" i="3"/>
  <c r="B24" i="3"/>
  <c r="L12" i="4"/>
  <c r="H2" i="5"/>
  <c r="G7" i="4" s="1"/>
  <c r="F2" i="5"/>
  <c r="C2" i="5"/>
  <c r="F2" i="3"/>
  <c r="C2" i="3"/>
  <c r="F2" i="1"/>
  <c r="C2" i="1"/>
  <c r="B5" i="3"/>
  <c r="B25" i="3"/>
  <c r="B20" i="3"/>
  <c r="B19" i="3"/>
  <c r="B18" i="3"/>
  <c r="B17" i="3"/>
  <c r="B14" i="3"/>
  <c r="B13" i="3"/>
  <c r="B11" i="3"/>
  <c r="B10" i="3"/>
  <c r="B9" i="3"/>
  <c r="B8" i="3"/>
  <c r="B7" i="3"/>
  <c r="H2" i="3"/>
  <c r="E7" i="4" s="1"/>
  <c r="H2" i="1"/>
  <c r="C7" i="4" s="1"/>
  <c r="B6" i="1"/>
  <c r="B7" i="1"/>
  <c r="B8" i="1"/>
  <c r="B9" i="1"/>
  <c r="B10" i="1"/>
  <c r="B11" i="1"/>
  <c r="B13" i="1"/>
  <c r="B14" i="1"/>
  <c r="B15" i="1"/>
  <c r="B5" i="1"/>
</calcChain>
</file>

<file path=xl/comments1.xml><?xml version="1.0" encoding="utf-8"?>
<comments xmlns="http://schemas.openxmlformats.org/spreadsheetml/2006/main">
  <authors>
    <author>Dell</author>
  </authors>
  <commentList>
    <comment ref="C21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相关链接：</t>
        </r>
        <r>
          <rPr>
            <sz val="9"/>
            <color indexed="81"/>
            <rFont val="Tahoma"/>
            <family val="2"/>
          </rPr>
          <t xml:space="preserve">http://3ms.huawei.com/hi/group/2970439/file_9967983.html?for_statistic_from=my_group_file
</t>
        </r>
        <r>
          <rPr>
            <sz val="9"/>
            <color indexed="81"/>
            <rFont val="宋体"/>
            <family val="3"/>
            <charset val="134"/>
          </rPr>
          <t xml:space="preserve">多语言完整性要求：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）各个</t>
        </r>
        <r>
          <rPr>
            <sz val="9"/>
            <color indexed="81"/>
            <rFont val="Tahoma"/>
            <family val="2"/>
          </rPr>
          <t>APK</t>
        </r>
        <r>
          <rPr>
            <sz val="9"/>
            <color indexed="81"/>
            <rFont val="宋体"/>
            <family val="3"/>
            <charset val="134"/>
          </rPr>
          <t>的转测试团队通过该工具，检查需要归档到</t>
        </r>
        <r>
          <rPr>
            <sz val="9"/>
            <color indexed="81"/>
            <rFont val="Tahoma"/>
            <family val="2"/>
          </rPr>
          <t>SVN</t>
        </r>
        <r>
          <rPr>
            <sz val="9"/>
            <color indexed="81"/>
            <rFont val="宋体"/>
            <family val="3"/>
            <charset val="134"/>
          </rPr>
          <t>的所有</t>
        </r>
        <r>
          <rPr>
            <sz val="9"/>
            <color indexed="81"/>
            <rFont val="Tahoma"/>
            <family val="2"/>
          </rPr>
          <t>APK</t>
        </r>
        <r>
          <rPr>
            <sz val="9"/>
            <color indexed="81"/>
            <rFont val="宋体"/>
            <family val="3"/>
            <charset val="134"/>
          </rPr>
          <t xml:space="preserve">的多语言完整性，只有多语言齐全的情况下才可以归档。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）对于个别做过</t>
        </r>
        <r>
          <rPr>
            <sz val="9"/>
            <color indexed="81"/>
            <rFont val="Tahoma"/>
            <family val="2"/>
          </rPr>
          <t>TMT</t>
        </r>
        <r>
          <rPr>
            <sz val="9"/>
            <color indexed="81"/>
            <rFont val="宋体"/>
            <family val="3"/>
            <charset val="134"/>
          </rPr>
          <t>汇报并达成结论的模块，可以只针对</t>
        </r>
        <r>
          <rPr>
            <sz val="9"/>
            <color indexed="81"/>
            <rFont val="Tahoma"/>
            <family val="2"/>
          </rPr>
          <t>TMT</t>
        </r>
        <r>
          <rPr>
            <sz val="9"/>
            <color indexed="81"/>
            <rFont val="宋体"/>
            <family val="3"/>
            <charset val="134"/>
          </rPr>
          <t>会议结论要求的语言进行检查（通过修改</t>
        </r>
        <r>
          <rPr>
            <sz val="9"/>
            <color indexed="81"/>
            <rFont val="Tahoma"/>
            <family val="2"/>
          </rPr>
          <t>config</t>
        </r>
        <r>
          <rPr>
            <sz val="9"/>
            <color indexed="81"/>
            <rFont val="宋体"/>
            <family val="3"/>
            <charset val="134"/>
          </rPr>
          <t>文件），只有在</t>
        </r>
        <r>
          <rPr>
            <sz val="9"/>
            <color indexed="81"/>
            <rFont val="Tahoma"/>
            <family val="2"/>
          </rPr>
          <t>TMT</t>
        </r>
        <r>
          <rPr>
            <sz val="9"/>
            <color indexed="81"/>
            <rFont val="宋体"/>
            <family val="3"/>
            <charset val="134"/>
          </rPr>
          <t xml:space="preserve">结论要求的语言翻译齐全的情况下才可以归档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质量管控和工具地址</t>
        </r>
        <r>
          <rPr>
            <sz val="9"/>
            <color indexed="81"/>
            <rFont val="Tahoma"/>
            <family val="2"/>
          </rPr>
          <t>http://3ms.huawei.com/hi/group/2970439/file_9952871.html?for_statistic_from=my_group_file</t>
        </r>
      </text>
    </comment>
  </commentList>
</comments>
</file>

<file path=xl/comments2.xml><?xml version="1.0" encoding="utf-8"?>
<comments xmlns="http://schemas.openxmlformats.org/spreadsheetml/2006/main">
  <authors>
    <author>y00152047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y00152047: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可选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等级，检查结果可以免</t>
        </r>
      </text>
    </comment>
  </commentList>
</comments>
</file>

<file path=xl/comments3.xml><?xml version="1.0" encoding="utf-8"?>
<comments xmlns="http://schemas.openxmlformats.org/spreadsheetml/2006/main">
  <authors>
    <author>y00152047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y00152047: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可选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等级，检查结果可以免</t>
        </r>
      </text>
    </comment>
  </commentList>
</comments>
</file>

<file path=xl/sharedStrings.xml><?xml version="1.0" encoding="utf-8"?>
<sst xmlns="http://schemas.openxmlformats.org/spreadsheetml/2006/main" count="388" uniqueCount="226">
  <si>
    <t>必选</t>
    <phoneticPr fontId="1" type="noConversion"/>
  </si>
  <si>
    <t>检查记录</t>
    <phoneticPr fontId="1" type="noConversion"/>
  </si>
  <si>
    <t>序号</t>
    <phoneticPr fontId="1" type="noConversion"/>
  </si>
  <si>
    <t>检查结果</t>
    <phoneticPr fontId="1" type="noConversion"/>
  </si>
  <si>
    <t>版本计划是否明确了对外发布的版本和对内用于测试的版本</t>
    <phoneticPr fontId="1" type="noConversion"/>
  </si>
  <si>
    <t>版本计划是否明确了里程碑时间点（包括但不限：系统设计、开发、测试、发布等）</t>
    <phoneticPr fontId="1" type="noConversion"/>
  </si>
  <si>
    <t>版本计划是否包含了当前的风险以及相应的应急计划</t>
    <phoneticPr fontId="1" type="noConversion"/>
  </si>
  <si>
    <t>要求</t>
    <phoneticPr fontId="1" type="noConversion"/>
  </si>
  <si>
    <t>适用等级</t>
    <phoneticPr fontId="1" type="noConversion"/>
  </si>
  <si>
    <t>满足度</t>
    <phoneticPr fontId="1" type="noConversion"/>
  </si>
  <si>
    <t>版本名称</t>
    <phoneticPr fontId="1" type="noConversion"/>
  </si>
  <si>
    <r>
      <t xml:space="preserve"> </t>
    </r>
    <r>
      <rPr>
        <b/>
        <sz val="10"/>
        <rFont val="宋体"/>
        <family val="3"/>
        <charset val="134"/>
      </rPr>
      <t>文件名称</t>
    </r>
    <phoneticPr fontId="11" type="noConversion"/>
  </si>
  <si>
    <r>
      <t xml:space="preserve"> </t>
    </r>
    <r>
      <rPr>
        <b/>
        <sz val="10"/>
        <rFont val="宋体"/>
        <family val="3"/>
        <charset val="134"/>
      </rPr>
      <t>版本</t>
    </r>
    <phoneticPr fontId="11" type="noConversion"/>
  </si>
  <si>
    <r>
      <rPr>
        <b/>
        <sz val="10"/>
        <rFont val="宋体"/>
        <family val="3"/>
        <charset val="134"/>
      </rPr>
      <t>生效日期</t>
    </r>
    <phoneticPr fontId="11" type="noConversion"/>
  </si>
  <si>
    <r>
      <t xml:space="preserve"> </t>
    </r>
    <r>
      <rPr>
        <b/>
        <sz val="10"/>
        <rFont val="宋体"/>
        <family val="3"/>
        <charset val="134"/>
      </rPr>
      <t>文件编码</t>
    </r>
    <phoneticPr fontId="11" type="noConversion"/>
  </si>
  <si>
    <r>
      <rPr>
        <b/>
        <sz val="10"/>
        <rFont val="宋体"/>
        <family val="3"/>
        <charset val="134"/>
      </rPr>
      <t>流程架构</t>
    </r>
    <phoneticPr fontId="11" type="noConversion"/>
  </si>
  <si>
    <t>L1</t>
    <phoneticPr fontId="11" type="noConversion"/>
  </si>
  <si>
    <r>
      <t xml:space="preserve"> </t>
    </r>
    <r>
      <rPr>
        <b/>
        <sz val="10"/>
        <rFont val="宋体"/>
        <family val="3"/>
        <charset val="134"/>
      </rPr>
      <t>拟制人</t>
    </r>
    <phoneticPr fontId="11" type="noConversion"/>
  </si>
  <si>
    <t>L2</t>
    <phoneticPr fontId="11" type="noConversion"/>
  </si>
  <si>
    <r>
      <t xml:space="preserve"> </t>
    </r>
    <r>
      <rPr>
        <b/>
        <sz val="10"/>
        <rFont val="宋体"/>
        <family val="3"/>
        <charset val="134"/>
      </rPr>
      <t>审核人</t>
    </r>
    <phoneticPr fontId="11" type="noConversion"/>
  </si>
  <si>
    <t>L3</t>
    <phoneticPr fontId="11" type="noConversion"/>
  </si>
  <si>
    <r>
      <t xml:space="preserve"> </t>
    </r>
    <r>
      <rPr>
        <b/>
        <sz val="10"/>
        <rFont val="宋体"/>
        <family val="3"/>
        <charset val="134"/>
      </rPr>
      <t>批准人</t>
    </r>
    <phoneticPr fontId="11" type="noConversion"/>
  </si>
  <si>
    <t>L4</t>
    <phoneticPr fontId="11" type="noConversion"/>
  </si>
  <si>
    <r>
      <rPr>
        <b/>
        <sz val="10"/>
        <rFont val="宋体"/>
        <family val="3"/>
        <charset val="134"/>
      </rPr>
      <t>流程</t>
    </r>
    <r>
      <rPr>
        <b/>
        <sz val="10"/>
        <rFont val="Arial"/>
        <family val="2"/>
      </rPr>
      <t>Owner</t>
    </r>
    <phoneticPr fontId="11" type="noConversion"/>
  </si>
  <si>
    <r>
      <t xml:space="preserve"> </t>
    </r>
    <r>
      <rPr>
        <b/>
        <sz val="10"/>
        <rFont val="宋体"/>
        <family val="3"/>
        <charset val="134"/>
      </rPr>
      <t>适用范围</t>
    </r>
    <phoneticPr fontId="11" type="noConversion"/>
  </si>
  <si>
    <r>
      <rPr>
        <sz val="10"/>
        <rFont val="宋体"/>
        <family val="3"/>
        <charset val="134"/>
      </rPr>
      <t>全球</t>
    </r>
    <phoneticPr fontId="11" type="noConversion"/>
  </si>
  <si>
    <r>
      <rPr>
        <b/>
        <sz val="10"/>
        <rFont val="宋体"/>
        <family val="3"/>
        <charset val="134"/>
      </rPr>
      <t>对应的流程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规范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操作指导</t>
    </r>
    <phoneticPr fontId="11" type="noConversion"/>
  </si>
  <si>
    <r>
      <rPr>
        <b/>
        <sz val="10"/>
        <rFont val="宋体"/>
        <family val="3"/>
        <charset val="134"/>
      </rPr>
      <t>文件名称</t>
    </r>
    <phoneticPr fontId="11" type="noConversion"/>
  </si>
  <si>
    <r>
      <rPr>
        <b/>
        <sz val="10"/>
        <rFont val="宋体"/>
        <family val="3"/>
        <charset val="134"/>
      </rPr>
      <t>文件编码</t>
    </r>
    <phoneticPr fontId="11" type="noConversion"/>
  </si>
  <si>
    <r>
      <rPr>
        <b/>
        <sz val="10"/>
        <rFont val="宋体"/>
        <family val="3"/>
        <charset val="134"/>
      </rPr>
      <t>修订记录</t>
    </r>
    <phoneticPr fontId="11" type="noConversion"/>
  </si>
  <si>
    <r>
      <rPr>
        <b/>
        <sz val="10"/>
        <rFont val="宋体"/>
        <family val="3"/>
        <charset val="134"/>
      </rPr>
      <t>版本</t>
    </r>
  </si>
  <si>
    <r>
      <rPr>
        <b/>
        <sz val="10"/>
        <rFont val="宋体"/>
        <family val="3"/>
        <charset val="134"/>
      </rPr>
      <t>拟制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修订责任人</t>
    </r>
  </si>
  <si>
    <r>
      <rPr>
        <b/>
        <sz val="10"/>
        <rFont val="宋体"/>
        <family val="3"/>
        <charset val="134"/>
      </rPr>
      <t>拟制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修订日期</t>
    </r>
  </si>
  <si>
    <r>
      <rPr>
        <b/>
        <sz val="10"/>
        <rFont val="宋体"/>
        <family val="3"/>
        <charset val="134"/>
      </rPr>
      <t>修订内容及理由</t>
    </r>
  </si>
  <si>
    <r>
      <rPr>
        <b/>
        <sz val="10"/>
        <rFont val="宋体"/>
        <family val="3"/>
        <charset val="134"/>
      </rPr>
      <t>批准人</t>
    </r>
  </si>
  <si>
    <t>01.00</t>
    <phoneticPr fontId="11" type="noConversion"/>
  </si>
  <si>
    <r>
      <rPr>
        <sz val="10"/>
        <rFont val="宋体"/>
        <family val="3"/>
        <charset val="134"/>
      </rPr>
      <t>石国欣</t>
    </r>
    <r>
      <rPr>
        <sz val="10"/>
        <rFont val="Arial"/>
        <family val="2"/>
      </rPr>
      <t>/00150423</t>
    </r>
    <phoneticPr fontId="11" type="noConversion"/>
  </si>
  <si>
    <r>
      <rPr>
        <sz val="10"/>
        <rFont val="宋体"/>
        <family val="3"/>
        <charset val="134"/>
      </rPr>
      <t>吴永能</t>
    </r>
    <r>
      <rPr>
        <sz val="10"/>
        <rFont val="Arial"/>
        <family val="2"/>
      </rPr>
      <t>/00116685</t>
    </r>
    <phoneticPr fontId="11" type="noConversion"/>
  </si>
  <si>
    <r>
      <rPr>
        <sz val="10"/>
        <rFont val="宋体"/>
        <family val="3"/>
        <charset val="134"/>
      </rPr>
      <t>杨邦文</t>
    </r>
    <r>
      <rPr>
        <sz val="10"/>
        <rFont val="Arial"/>
        <family val="2"/>
      </rPr>
      <t>/00152047</t>
    </r>
    <phoneticPr fontId="11" type="noConversion"/>
  </si>
  <si>
    <t>初稿</t>
    <phoneticPr fontId="1" type="noConversion"/>
  </si>
  <si>
    <r>
      <rPr>
        <sz val="10"/>
        <rFont val="宋体"/>
        <family val="3"/>
        <charset val="134"/>
      </rPr>
      <t>杨邦文</t>
    </r>
    <r>
      <rPr>
        <sz val="10"/>
        <rFont val="Arial"/>
        <family val="2"/>
      </rPr>
      <t>/00152047</t>
    </r>
    <phoneticPr fontId="11" type="noConversion"/>
  </si>
  <si>
    <t>【操作正确性】版本代码是否已完成统计</t>
    <phoneticPr fontId="1" type="noConversion"/>
  </si>
  <si>
    <t>【质量结果】【网络安全】是否满足公司当前网络安全能力要求，并提供了安全需求、安全设计、安全编码等相关交付件</t>
    <phoneticPr fontId="1" type="noConversion"/>
  </si>
  <si>
    <t>发布类型</t>
    <phoneticPr fontId="1" type="noConversion"/>
  </si>
  <si>
    <t>自检满足度</t>
    <phoneticPr fontId="1" type="noConversion"/>
  </si>
  <si>
    <t>版本名称</t>
    <phoneticPr fontId="1" type="noConversion"/>
  </si>
  <si>
    <t>李四/00xxxxxx</t>
    <phoneticPr fontId="1" type="noConversion"/>
  </si>
  <si>
    <t>【完整性】是否提供了Release Notes（包括但不限：新增需求或特性、修改的问题、测试建议等）</t>
    <phoneticPr fontId="1" type="noConversion"/>
  </si>
  <si>
    <t>【预测试】预测试用例通过率是否达到100%</t>
    <phoneticPr fontId="1" type="noConversion"/>
  </si>
  <si>
    <t>【预测试】版本是否能够顺利支撑测试部的安装与升级，且不会阻塞测试</t>
    <phoneticPr fontId="1" type="noConversion"/>
  </si>
  <si>
    <t>版本PM</t>
    <phoneticPr fontId="1" type="noConversion"/>
  </si>
  <si>
    <t>【操作正确性】版本发布包必须按照归档要求正确归档到VMP</t>
    <phoneticPr fontId="1" type="noConversion"/>
  </si>
  <si>
    <t>【完整性】是否提供了版本配套表（配套产品、部件的具体版本号等）</t>
    <phoneticPr fontId="1" type="noConversion"/>
  </si>
  <si>
    <t>【完整性】是否提供了版本自测试报告、升级指导书</t>
    <phoneticPr fontId="1" type="noConversion"/>
  </si>
  <si>
    <t>【操作正确性】配置库是否已完成基线化（打最新的Label）</t>
    <phoneticPr fontId="1" type="noConversion"/>
  </si>
  <si>
    <t>【质量结果】需求/特性是否已完成开发和自验证测试</t>
    <phoneticPr fontId="1" type="noConversion"/>
  </si>
  <si>
    <t>【质量结果】是否已完成圈复杂度、代码重复率检查并提供检查报告</t>
    <phoneticPr fontId="1" type="noConversion"/>
  </si>
  <si>
    <t>【质量结果】是否已完成了性能测试，并提供了性能测试基线数据报告</t>
    <phoneticPr fontId="1" type="noConversion"/>
  </si>
  <si>
    <t>版本SE和PM是否已完成周边影响的二次审视和确认（是否存在对周边产品的接口变化，可靠性、性能变化等影响。如存在需要与周边产品沟通，形成一致策略。并与周边产品策略实施计划对齐）</t>
    <phoneticPr fontId="1" type="noConversion"/>
  </si>
  <si>
    <t>00.90</t>
    <phoneticPr fontId="11" type="noConversion"/>
  </si>
  <si>
    <r>
      <rPr>
        <sz val="10"/>
        <rFont val="宋体"/>
        <family val="3"/>
        <charset val="134"/>
      </rPr>
      <t xml:space="preserve">评审意见修改：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）角色及名称修订（删除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开发代表、版本经理修改为</t>
    </r>
    <r>
      <rPr>
        <sz val="10"/>
        <rFont val="Arial"/>
        <family val="2"/>
      </rPr>
      <t>PM</t>
    </r>
    <r>
      <rPr>
        <sz val="10"/>
        <rFont val="宋体"/>
        <family val="3"/>
        <charset val="134"/>
      </rPr>
      <t>，维优经理修改为维优代表，测试经理修改为测试代表、质量经理修改为</t>
    </r>
    <r>
      <rPr>
        <sz val="10"/>
        <rFont val="Arial"/>
        <family val="2"/>
      </rPr>
      <t>QA</t>
    </r>
    <r>
      <rPr>
        <sz val="10"/>
        <rFont val="宋体"/>
        <family val="3"/>
        <charset val="134"/>
      </rPr>
      <t xml:space="preserve">）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）增加转测条件：已完成圈复杂度、代码重复率检查并提供检查报告；已提供开发自测的语句覆盖率数据（</t>
    </r>
    <r>
      <rPr>
        <sz val="10"/>
        <rFont val="Arial"/>
        <family val="2"/>
      </rPr>
      <t>LLT</t>
    </r>
    <r>
      <rPr>
        <sz val="10"/>
        <rFont val="宋体"/>
        <family val="3"/>
        <charset val="134"/>
      </rPr>
      <t>）和代码</t>
    </r>
    <r>
      <rPr>
        <sz val="10"/>
        <rFont val="Arial"/>
        <family val="2"/>
      </rPr>
      <t>Review</t>
    </r>
    <r>
      <rPr>
        <sz val="10"/>
        <rFont val="宋体"/>
        <family val="3"/>
        <charset val="134"/>
      </rPr>
      <t>结果（</t>
    </r>
    <r>
      <rPr>
        <sz val="10"/>
        <rFont val="Arial"/>
        <family val="2"/>
      </rPr>
      <t>Smart-IDE</t>
    </r>
    <r>
      <rPr>
        <sz val="10"/>
        <rFont val="宋体"/>
        <family val="3"/>
        <charset val="134"/>
      </rPr>
      <t>）；</t>
    </r>
    <r>
      <rPr>
        <sz val="10"/>
        <rFont val="Arial"/>
        <family val="2"/>
      </rPr>
      <t>FindBugs/PC-Lint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PMD</t>
    </r>
    <r>
      <rPr>
        <sz val="10"/>
        <rFont val="宋体"/>
        <family val="3"/>
        <charset val="134"/>
      </rPr>
      <t>等静态检查结果除共同定义允许项外，其他告警须清零；</t>
    </r>
    <r>
      <rPr>
        <sz val="10"/>
        <rFont val="Arial"/>
        <family val="2"/>
      </rPr>
      <t>Coverity/Fortify</t>
    </r>
    <r>
      <rPr>
        <sz val="10"/>
        <rFont val="宋体"/>
        <family val="3"/>
        <charset val="134"/>
      </rPr>
      <t>扫描报告（使用</t>
    </r>
    <r>
      <rPr>
        <sz val="10"/>
        <rFont val="Arial"/>
        <family val="2"/>
      </rPr>
      <t>CodeCC</t>
    </r>
    <r>
      <rPr>
        <sz val="10"/>
        <rFont val="宋体"/>
        <family val="3"/>
        <charset val="134"/>
      </rPr>
      <t xml:space="preserve">）
</t>
    </r>
    <phoneticPr fontId="1" type="noConversion"/>
  </si>
  <si>
    <t>版本转测试失败</t>
    <phoneticPr fontId="1" type="noConversion"/>
  </si>
  <si>
    <t>分类</t>
    <phoneticPr fontId="1" type="noConversion"/>
  </si>
  <si>
    <t>质量标准</t>
    <phoneticPr fontId="1" type="noConversion"/>
  </si>
  <si>
    <t>转测试失败</t>
    <phoneticPr fontId="1" type="noConversion"/>
  </si>
  <si>
    <t>·</t>
    <phoneticPr fontId="1" type="noConversion"/>
  </si>
  <si>
    <t>版本发布</t>
    <phoneticPr fontId="1" type="noConversion"/>
  </si>
  <si>
    <t>版本不存在致命和严重级别遗留问题</t>
    <phoneticPr fontId="1" type="noConversion"/>
  </si>
  <si>
    <t>版本遗留问题DI值满足要求：DI值 ≤ 5</t>
    <phoneticPr fontId="1" type="noConversion"/>
  </si>
  <si>
    <t>经过安全测试A/B类安全红线遗留问题数为0，且公司网络安全能力要求的总体评分达到3.2分以上</t>
    <phoneticPr fontId="1" type="noConversion"/>
  </si>
  <si>
    <t>版本不存在内存泄露问题</t>
    <phoneticPr fontId="1" type="noConversion"/>
  </si>
  <si>
    <t>版本不存在不可恢复或严重影响业务的可靠性问题</t>
    <phoneticPr fontId="1" type="noConversion"/>
  </si>
  <si>
    <t>版本模拟了现网升级、割接和回滚的测试验证，且验证结果为通过</t>
    <phoneticPr fontId="1" type="noConversion"/>
  </si>
  <si>
    <t>灰度版本</t>
    <phoneticPr fontId="1" type="noConversion"/>
  </si>
  <si>
    <t>版本遗留问题DI值满足要求：DI值 ≤ 20</t>
    <phoneticPr fontId="1" type="noConversion"/>
  </si>
  <si>
    <t>09.91</t>
    <phoneticPr fontId="1" type="noConversion"/>
  </si>
  <si>
    <t>01.00</t>
    <phoneticPr fontId="1" type="noConversion"/>
  </si>
  <si>
    <r>
      <rPr>
        <sz val="10"/>
        <rFont val="宋体"/>
        <family val="3"/>
        <charset val="134"/>
      </rPr>
      <t>杨邦文</t>
    </r>
    <r>
      <rPr>
        <sz val="10"/>
        <rFont val="Arial"/>
        <family val="2"/>
      </rPr>
      <t>/00152048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</si>
  <si>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 xml:space="preserve">评审意见修改：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）完整性增加病毒扫描报告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）修改部门名称（由</t>
    </r>
    <r>
      <rPr>
        <sz val="10"/>
        <rFont val="Arial"/>
        <family val="2"/>
      </rPr>
      <t>EMUI</t>
    </r>
    <r>
      <rPr>
        <sz val="10"/>
        <rFont val="宋体"/>
        <family val="3"/>
        <charset val="134"/>
      </rPr>
      <t xml:space="preserve">产品部修改为消费者云服务部）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）附件精简与整合（流程图附件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个改成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个，</t>
    </r>
    <r>
      <rPr>
        <sz val="10"/>
        <rFont val="Arial"/>
        <family val="2"/>
      </rPr>
      <t>Checklist</t>
    </r>
    <r>
      <rPr>
        <sz val="10"/>
        <rFont val="宋体"/>
        <family val="3"/>
        <charset val="134"/>
      </rPr>
      <t>与质量标准整合成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个）
</t>
    </r>
    <phoneticPr fontId="1" type="noConversion"/>
  </si>
  <si>
    <r>
      <rPr>
        <sz val="10"/>
        <rFont val="宋体"/>
        <family val="3"/>
        <charset val="134"/>
      </rPr>
      <t>吴永能</t>
    </r>
    <r>
      <rPr>
        <sz val="10"/>
        <rFont val="Arial"/>
        <family val="2"/>
      </rPr>
      <t>/00116685</t>
    </r>
    <phoneticPr fontId="1" type="noConversion"/>
  </si>
  <si>
    <r>
      <t>VM-</t>
    </r>
    <r>
      <rPr>
        <sz val="10"/>
        <rFont val="宋体"/>
        <family val="3"/>
        <charset val="134"/>
      </rPr>
      <t>标准及</t>
    </r>
    <r>
      <rPr>
        <sz val="10"/>
        <rFont val="Arial"/>
        <family val="2"/>
      </rPr>
      <t>Checklist-01</t>
    </r>
    <phoneticPr fontId="1" type="noConversion"/>
  </si>
  <si>
    <t>01.10</t>
    <phoneticPr fontId="1" type="noConversion"/>
  </si>
  <si>
    <t>XXXXX 3.1.0.300</t>
    <phoneticPr fontId="1" type="noConversion"/>
  </si>
  <si>
    <t>DOR2
(转测试)</t>
    <phoneticPr fontId="1" type="noConversion"/>
  </si>
  <si>
    <t>DOR3
(发布)</t>
    <phoneticPr fontId="1" type="noConversion"/>
  </si>
  <si>
    <t>版本分类</t>
    <phoneticPr fontId="1" type="noConversion"/>
  </si>
  <si>
    <t>增量/基线</t>
    <phoneticPr fontId="1" type="noConversion"/>
  </si>
  <si>
    <t>满足度</t>
    <phoneticPr fontId="1" type="noConversion"/>
  </si>
  <si>
    <t>序号</t>
    <phoneticPr fontId="1" type="noConversion"/>
  </si>
  <si>
    <t>适用等级</t>
    <phoneticPr fontId="1" type="noConversion"/>
  </si>
  <si>
    <t>必选</t>
    <phoneticPr fontId="1" type="noConversion"/>
  </si>
  <si>
    <t>是否实现了所有计划的规格和承诺的规格？是否未丢特性？</t>
    <phoneticPr fontId="1" type="noConversion"/>
  </si>
  <si>
    <t>版本是否解决了承诺在该版本解决的全部问题？</t>
    <phoneticPr fontId="1" type="noConversion"/>
  </si>
  <si>
    <t>针对重大特性，运营人员辅助测试；辅助产品质量验收是否通过？</t>
    <phoneticPr fontId="1" type="noConversion"/>
  </si>
  <si>
    <t>在线帮助/联机帮助/*.INI说明等是否正确？海外版本是否完成英文化/本地化？</t>
    <phoneticPr fontId="1" type="noConversion"/>
  </si>
  <si>
    <t>如有使用平台版本，是否使用了已经正式发布的平台版本？</t>
    <phoneticPr fontId="1" type="noConversion"/>
  </si>
  <si>
    <t>检查对外发布版本所有的交付件是否进行了病毒扫描和数字签名？</t>
    <phoneticPr fontId="1" type="noConversion"/>
  </si>
  <si>
    <t>产品上线前对研发或BI数据打点和报表的计划是否清晰？</t>
    <phoneticPr fontId="1" type="noConversion"/>
  </si>
  <si>
    <t>版本是否前向兼容，具备之前版本的所有特性？是否有特性丢失？</t>
    <phoneticPr fontId="1" type="noConversion"/>
  </si>
  <si>
    <t>版本发布时，所有运营文档是否已经准备就绪？包括但不限于：
1）应用市场“应用详情介绍”
2）版本“特性介绍”（含一句话亮点介绍）
3）更新所有关联渠道的文案
4）补充新版本应用截图
5）应用标签如有刷新，需要标注</t>
    <phoneticPr fontId="1" type="noConversion"/>
  </si>
  <si>
    <t>可选</t>
    <phoneticPr fontId="1" type="noConversion"/>
  </si>
  <si>
    <t>基于DevOps梳理交付质量标准（包含内建质量标准），DOR（DevOps Review）自检Checklist初稿</t>
    <phoneticPr fontId="1" type="noConversion"/>
  </si>
  <si>
    <t>DOR（DevOps Review）自检Checklist与质量标准</t>
    <phoneticPr fontId="11" type="noConversion"/>
  </si>
  <si>
    <r>
      <t>DevOps</t>
    </r>
    <r>
      <rPr>
        <sz val="10"/>
        <rFont val="宋体"/>
        <family val="3"/>
        <charset val="134"/>
      </rPr>
      <t>交付流程与规范</t>
    </r>
    <phoneticPr fontId="1" type="noConversion"/>
  </si>
  <si>
    <t>增量（月度）</t>
  </si>
  <si>
    <r>
      <t>版本是否经过模拟现网组网的性能测试，且性能指标达到性能需求的要求</t>
    </r>
    <r>
      <rPr>
        <sz val="10"/>
        <rFont val="宋体"/>
        <family val="3"/>
        <charset val="134"/>
        <scheme val="minor"/>
      </rPr>
      <t>（原则上灰度版本可选,但紧急版本可依据影响评估来确定可选或必选）</t>
    </r>
    <phoneticPr fontId="1" type="noConversion"/>
  </si>
  <si>
    <t>【质量结果】【AR状态】版本需求AR在TALM上的状态是否处于测试环节</t>
    <phoneticPr fontId="1" type="noConversion"/>
  </si>
  <si>
    <t>版本类型</t>
  </si>
  <si>
    <t>质量标准</t>
  </si>
  <si>
    <t>版本经过模拟现网组网的性能测试，且性能指标达到性能预期要求</t>
    <phoneticPr fontId="1" type="noConversion"/>
  </si>
  <si>
    <t>版本经过模拟现网组网的性能测试，且性能指标达到性能需求的要求（评估是否有影响，无影响可选）</t>
    <phoneticPr fontId="1" type="noConversion"/>
  </si>
  <si>
    <t>经过安全测试A/B类安全红线遗留问题数为0，且无隐私遗留问题</t>
    <phoneticPr fontId="1" type="noConversion"/>
  </si>
  <si>
    <t>版本不存在致命和严重级别遗留问题</t>
    <phoneticPr fontId="1" type="noConversion"/>
  </si>
  <si>
    <t>版本遗留问题DI值满足要求：DI值 ≤ 20</t>
    <phoneticPr fontId="1" type="noConversion"/>
  </si>
  <si>
    <t>众测版本</t>
    <phoneticPr fontId="1" type="noConversion"/>
  </si>
  <si>
    <t>版本是否不存在内存泄露问题</t>
    <phoneticPr fontId="1" type="noConversion"/>
  </si>
  <si>
    <t>版本是否模拟了现网升级、割接和回滚的测试验证，且验证结果为通过</t>
    <phoneticPr fontId="1" type="noConversion"/>
  </si>
  <si>
    <t>【质量结果】APK是否经过多语言完整性检查并符合要求(端侧必选)</t>
    <phoneticPr fontId="1" type="noConversion"/>
  </si>
  <si>
    <t>【质量结果】APK质量管控要求&amp;APK自检工具检查(端侧必选)</t>
    <phoneticPr fontId="1" type="noConversion"/>
  </si>
  <si>
    <r>
      <t>版本计划是否对安全需求和安全设计得分目标值[安全需求得分 &gt; 3.2；安全设计得分 &gt; 3.2]</t>
    </r>
    <r>
      <rPr>
        <sz val="10"/>
        <color rgb="FFFF0000"/>
        <rFont val="宋体"/>
        <family val="3"/>
        <charset val="134"/>
        <scheme val="minor"/>
      </rPr>
      <t>(若可选或检查结果为免，必须在检查记录栏填写可选或免的合适原因)</t>
    </r>
    <phoneticPr fontId="1" type="noConversion"/>
  </si>
  <si>
    <t>SR是否正确录入？是否分解对应AR</t>
    <phoneticPr fontId="1" type="noConversion"/>
  </si>
  <si>
    <t>全量版本</t>
  </si>
  <si>
    <t>01.11</t>
    <phoneticPr fontId="1" type="noConversion"/>
  </si>
  <si>
    <r>
      <rPr>
        <sz val="10"/>
        <rFont val="宋体"/>
        <family val="3"/>
        <charset val="134"/>
      </rPr>
      <t>姜志华</t>
    </r>
    <r>
      <rPr>
        <sz val="10"/>
        <rFont val="Arial"/>
        <family val="2"/>
      </rPr>
      <t>/00375029</t>
    </r>
    <phoneticPr fontId="1" type="noConversion"/>
  </si>
  <si>
    <t>基于小范围内评审建议进行刷新，主要点如下：
1）开源认证报告信息内容补充
2）APK多语言和自检工具检查
3）TALM需求管理SR和AR状态</t>
    <phoneticPr fontId="1" type="noConversion"/>
  </si>
  <si>
    <t>全量版本</t>
    <phoneticPr fontId="1" type="noConversion"/>
  </si>
  <si>
    <t>端云接口变化(新增或改变)对服务端是否带来压力和冲击？</t>
    <phoneticPr fontId="1" type="noConversion"/>
  </si>
  <si>
    <t>端云协同是否经过了拉通验证和测试？</t>
    <phoneticPr fontId="1" type="noConversion"/>
  </si>
  <si>
    <t>版本用途、使用限制是否正确？如果受限，使用局点、运营商、时间限制是否明确、清晰，没有模糊不清的地方？</t>
    <phoneticPr fontId="1" type="noConversion"/>
  </si>
  <si>
    <t>版本升级指导书是否具备指导升级的作用？(云侧必选)</t>
    <phoneticPr fontId="1" type="noConversion"/>
  </si>
  <si>
    <t>变更申请人</t>
    <phoneticPr fontId="1" type="noConversion"/>
  </si>
  <si>
    <t>版本病毒扫描报告中是否发现病毒？</t>
    <phoneticPr fontId="1" type="noConversion"/>
  </si>
  <si>
    <t>必选</t>
    <phoneticPr fontId="1" type="noConversion"/>
  </si>
  <si>
    <t>运维准备度是否已经通过？</t>
    <phoneticPr fontId="1" type="noConversion"/>
  </si>
  <si>
    <t>DOR1
(需求&amp;计划）</t>
    <phoneticPr fontId="1" type="noConversion"/>
  </si>
  <si>
    <t>DOR4
(上线&amp;变更)</t>
    <phoneticPr fontId="1" type="noConversion"/>
  </si>
  <si>
    <r>
      <t>版本是否不存在不可恢复或严重影响业务的可靠性问题</t>
    </r>
    <r>
      <rPr>
        <sz val="10"/>
        <rFont val="宋体"/>
        <family val="3"/>
        <charset val="134"/>
        <scheme val="minor"/>
      </rPr>
      <t>（全量版本必选）</t>
    </r>
    <phoneticPr fontId="1" type="noConversion"/>
  </si>
  <si>
    <t>版本兼容性准备度是否通过
1. 版本升级策略是否明确（时间点、历史版本升级）
2. 机型支持范围是否明确（过滤机型、固件、EMEI号、版本号、分辨率）
3. 与各手机ROM的兼容情况、与服务器配合情况、与相互依赖关系业务的配合情况等
4. 对周边关联产品，或有相互依赖关系业务的影响是否已考虑
5. (可获得性）对于应用市场版本，是否可以在新机型的应用市场上发现、显示并成功下载安装?</t>
    <phoneticPr fontId="1" type="noConversion"/>
  </si>
  <si>
    <t>【完整性】版本发布交付件是否齐全，包括但不限：
  1）版本配套表（明确周边配套版本号）
  2）Release Notes（包含新增需求、修改的问题）
  3）测试报告（明确测试结论，除新老特性测试结果外，还包括 安全、性能、可靠性、内存泄露等专项测试结果）
  4）版本升级指导书（现网版本升级到本版本的操作步骤以及倒回步骤）
  5）病毒扫描报告（McAfee、Symantec、OSCE、Avira、Kav的病毒扫描）
  6）版本发布包（软件包）
  7）安全交付件（提供公司公司网络安全能力要求的交付件；安全测试 &gt; 3.2分；总评分 &gt; 3.2分；红线AB类问题、非红线CVSS打分大于7分的严重以上问题以及TopN观察项一般问题遗留数=0）</t>
    <phoneticPr fontId="1" type="noConversion"/>
  </si>
  <si>
    <t>版本归档信息是否正确？VMP或版本库中的版本与TPDM中版本是否一致？</t>
    <phoneticPr fontId="1" type="noConversion"/>
  </si>
  <si>
    <t>运营资质是否具备？是否存在其他运营风险？</t>
    <phoneticPr fontId="1" type="noConversion"/>
  </si>
  <si>
    <t>财务代表</t>
    <phoneticPr fontId="1" type="noConversion"/>
  </si>
  <si>
    <t>1、产品是否经过“开源认证、第三方软件认证”，且认证报告中无风险? 是否对认证中的开源软件漏洞和风险采取了防范措施？&lt;http://3ms.huawei.com/hi/group/1503531/blog_1263729.html?mapId=1519291&gt;
2、开源及第三方软件应用的用户认可度及是否符合开源法规？</t>
    <phoneticPr fontId="1" type="noConversion"/>
  </si>
  <si>
    <t>版本经理</t>
    <phoneticPr fontId="1" type="noConversion"/>
  </si>
  <si>
    <t>营销上市与发布的相关策略是否明确？</t>
    <phoneticPr fontId="1" type="noConversion"/>
  </si>
  <si>
    <t>版本经理</t>
    <phoneticPr fontId="1" type="noConversion"/>
  </si>
  <si>
    <t>SE是否审视了本版本对周边的影响（如接口、性能、可靠性等），若有影响是否已与周边进行了沟通并达成共识</t>
    <phoneticPr fontId="1" type="noConversion"/>
  </si>
  <si>
    <t>ALL</t>
    <phoneticPr fontId="1" type="noConversion"/>
  </si>
  <si>
    <t>评审专家的意见是否已完成确认并得到修改</t>
    <phoneticPr fontId="1" type="noConversion"/>
  </si>
  <si>
    <t>服务器</t>
  </si>
  <si>
    <t>服务代表</t>
    <phoneticPr fontId="1" type="noConversion"/>
  </si>
  <si>
    <t>测试经理</t>
    <phoneticPr fontId="1" type="noConversion"/>
  </si>
  <si>
    <t>法务代表</t>
    <phoneticPr fontId="1" type="noConversion"/>
  </si>
  <si>
    <t>测试经理</t>
    <phoneticPr fontId="1" type="noConversion"/>
  </si>
  <si>
    <t>1、开源认证报告是否具备且是否在有效期内?
2、开源及第三方软件应用的用户认可度及是否符合开源法规？</t>
    <phoneticPr fontId="1" type="noConversion"/>
  </si>
  <si>
    <t>版本是否不存在致命和严重级别遗留问题</t>
    <phoneticPr fontId="1" type="noConversion"/>
  </si>
  <si>
    <r>
      <t xml:space="preserve">版本遗留问题DI值是否满足要求：
DI值&lt;=5(全量版本)
</t>
    </r>
    <r>
      <rPr>
        <sz val="10"/>
        <color rgb="FFFF0000"/>
        <rFont val="宋体"/>
        <family val="3"/>
        <charset val="134"/>
        <scheme val="minor"/>
      </rPr>
      <t>DI值&lt;=20(灰度版本)</t>
    </r>
    <r>
      <rPr>
        <sz val="10"/>
        <color theme="1"/>
        <rFont val="宋体"/>
        <family val="3"/>
        <charset val="134"/>
        <scheme val="minor"/>
      </rPr>
      <t xml:space="preserve">
DI值&lt;=20(众测版本)</t>
    </r>
    <phoneticPr fontId="1" type="noConversion"/>
  </si>
  <si>
    <t>根据测试策略抽取的测试用例通过率是否为100%</t>
    <phoneticPr fontId="1" type="noConversion"/>
  </si>
  <si>
    <t>02.0</t>
    <phoneticPr fontId="1" type="noConversion"/>
  </si>
  <si>
    <t>版本经理</t>
    <phoneticPr fontId="1" type="noConversion"/>
  </si>
  <si>
    <t>ALL</t>
    <phoneticPr fontId="1" type="noConversion"/>
  </si>
  <si>
    <t>运营代表</t>
    <phoneticPr fontId="1" type="noConversion"/>
  </si>
  <si>
    <t>运维代表</t>
    <phoneticPr fontId="1" type="noConversion"/>
  </si>
  <si>
    <t>版本计划是否明确了投入所需的资源（人力、机器等）？明确人力/成本预算的标准？</t>
    <phoneticPr fontId="1" type="noConversion"/>
  </si>
  <si>
    <t>质量代表</t>
    <phoneticPr fontId="1" type="noConversion"/>
  </si>
  <si>
    <t>是否存在法务风险？（新业务上线、新增相关销售类的功能等必选）</t>
    <phoneticPr fontId="1" type="noConversion"/>
  </si>
  <si>
    <t>双官认证和审批是否已通过？（新业务上线、新增相关销售类的功能等必选）</t>
    <phoneticPr fontId="1" type="noConversion"/>
  </si>
  <si>
    <t>产品财务流程是否打通？相关税务法规是否满足？
（涉及销售类的功能等必选）</t>
    <phoneticPr fontId="1" type="noConversion"/>
  </si>
  <si>
    <t>产品经理</t>
    <phoneticPr fontId="1" type="noConversion"/>
  </si>
  <si>
    <t>产品经理
法务代表</t>
    <phoneticPr fontId="1" type="noConversion"/>
  </si>
  <si>
    <t>产品经理</t>
    <phoneticPr fontId="1" type="noConversion"/>
  </si>
  <si>
    <t>运维代表</t>
    <phoneticPr fontId="1" type="noConversion"/>
  </si>
  <si>
    <t>1、经过安全测试A/B类安全红线遗留问题数是否为0，且公司网络安全能力要求的总体评分达成3.2分以上
2、交付件满足《消费者云服务 安全与隐私送测版本转测试和发布入口条件及要求Checklist_试行.xlsx》要求</t>
    <phoneticPr fontId="1" type="noConversion"/>
  </si>
  <si>
    <t>运营代表</t>
    <phoneticPr fontId="1" type="noConversion"/>
  </si>
  <si>
    <r>
      <t>消费者云服务
 DevOps开发模式流程指导书-DOR（DevOps Review）自检表</t>
    </r>
    <r>
      <rPr>
        <sz val="10"/>
        <color theme="1"/>
        <rFont val="微软雅黑"/>
        <family val="2"/>
        <charset val="134"/>
      </rPr>
      <t xml:space="preserve"> V2.0</t>
    </r>
    <phoneticPr fontId="1" type="noConversion"/>
  </si>
  <si>
    <r>
      <t xml:space="preserve">DOR1（需求&amp;计划） 自检 Checklist V2.0
</t>
    </r>
    <r>
      <rPr>
        <sz val="10"/>
        <color rgb="FFFF0000"/>
        <rFont val="微软雅黑"/>
        <family val="2"/>
        <charset val="134"/>
      </rPr>
      <t>【注</t>
    </r>
    <r>
      <rPr>
        <sz val="10"/>
        <color rgb="FF0033CC"/>
        <rFont val="微软雅黑"/>
        <family val="2"/>
        <charset val="134"/>
      </rPr>
      <t>：适用等级为”可选“的，检查结果可以为”免“；适用等级为”必选“的，检查结果原则上不得为”免“，否则必须在检查记录里注明合适理由</t>
    </r>
    <r>
      <rPr>
        <sz val="10"/>
        <color rgb="FFFF0000"/>
        <rFont val="微软雅黑"/>
        <family val="2"/>
        <charset val="134"/>
      </rPr>
      <t>】</t>
    </r>
    <phoneticPr fontId="1" type="noConversion"/>
  </si>
  <si>
    <r>
      <t xml:space="preserve">DOR2（转测试） 自检 Checklist V2.0
</t>
    </r>
    <r>
      <rPr>
        <sz val="10"/>
        <color rgb="FFFF0000"/>
        <rFont val="微软雅黑"/>
        <family val="2"/>
        <charset val="134"/>
      </rPr>
      <t>【注：</t>
    </r>
    <r>
      <rPr>
        <sz val="10"/>
        <color rgb="FF0033CC"/>
        <rFont val="微软雅黑"/>
        <family val="2"/>
        <charset val="134"/>
      </rPr>
      <t>适用等级为”可选“的，检查结果可以为”免“；适用等级为”必选“的，检查结果原则上不得为”免“，否则必须在检查记录里注明合适理由</t>
    </r>
    <r>
      <rPr>
        <sz val="10"/>
        <color rgb="FFFF0000"/>
        <rFont val="微软雅黑"/>
        <family val="2"/>
        <charset val="134"/>
      </rPr>
      <t>】</t>
    </r>
    <phoneticPr fontId="1" type="noConversion"/>
  </si>
  <si>
    <r>
      <t xml:space="preserve">DOR3（发布 ) 自检 Checklist V2.0 
</t>
    </r>
    <r>
      <rPr>
        <sz val="10"/>
        <color rgb="FFFF0000"/>
        <rFont val="微软雅黑"/>
        <family val="2"/>
        <charset val="134"/>
      </rPr>
      <t>【注：</t>
    </r>
    <r>
      <rPr>
        <sz val="10"/>
        <color rgb="FF0033CC"/>
        <rFont val="微软雅黑"/>
        <family val="2"/>
        <charset val="134"/>
      </rPr>
      <t>适用等级为”可选“的，检查结果可以为”免“；适用等级为”必选“的，检查结果原则上不得为”免“，否则必须在检查记录里注明合适理由</t>
    </r>
    <r>
      <rPr>
        <sz val="10"/>
        <color rgb="FFFF0000"/>
        <rFont val="微软雅黑"/>
        <family val="2"/>
        <charset val="134"/>
      </rPr>
      <t>】</t>
    </r>
    <phoneticPr fontId="1" type="noConversion"/>
  </si>
  <si>
    <r>
      <t xml:space="preserve">DOR4（上线&amp;变更） 自检 Checklist V2.0 
</t>
    </r>
    <r>
      <rPr>
        <sz val="10"/>
        <color rgb="FFFF0000"/>
        <rFont val="微软雅黑"/>
        <family val="2"/>
        <charset val="134"/>
      </rPr>
      <t>【注：</t>
    </r>
    <r>
      <rPr>
        <sz val="10"/>
        <color rgb="FF0033CC"/>
        <rFont val="微软雅黑"/>
        <family val="2"/>
        <charset val="134"/>
      </rPr>
      <t>适用等级为”可选“的，检查结果可以为”免“；适用等级为”必选“的，检查结果原则上不得为”免“，否则必须在检查记录里注明合适理由</t>
    </r>
    <r>
      <rPr>
        <sz val="10"/>
        <color rgb="FFFF0000"/>
        <rFont val="微软雅黑"/>
        <family val="2"/>
        <charset val="134"/>
      </rPr>
      <t>】</t>
    </r>
    <phoneticPr fontId="1" type="noConversion"/>
  </si>
  <si>
    <t>SE</t>
    <phoneticPr fontId="1" type="noConversion"/>
  </si>
  <si>
    <t>运营代表</t>
    <phoneticPr fontId="1" type="noConversion"/>
  </si>
  <si>
    <t>SE
版本经理</t>
    <phoneticPr fontId="1" type="noConversion"/>
  </si>
  <si>
    <t>版本经理</t>
  </si>
  <si>
    <t>版本经理
SE</t>
    <phoneticPr fontId="1" type="noConversion"/>
  </si>
  <si>
    <t>是否已完成Coverity/Fortify扫描，并提供扫描报告（使用CodeDex）</t>
    <phoneticPr fontId="1" type="noConversion"/>
  </si>
  <si>
    <t>营销上市与发布的准备度是否满足前期预定策略？
（涉及销售类的功能等必选）</t>
    <phoneticPr fontId="1" type="noConversion"/>
  </si>
  <si>
    <t>预定质量目标是否达标？</t>
    <phoneticPr fontId="1" type="noConversion"/>
  </si>
  <si>
    <t>变更是否涉及双官审批，和安全组进行确认</t>
    <phoneticPr fontId="1" type="noConversion"/>
  </si>
  <si>
    <t>新功能上线后，是否存在法务风险（涉黄、欺诈、安全与隐私等）</t>
    <phoneticPr fontId="1" type="noConversion"/>
  </si>
  <si>
    <t>法务代表
安全代表</t>
    <phoneticPr fontId="1" type="noConversion"/>
  </si>
  <si>
    <t>质量计划的相关内容是否清晰明确？</t>
    <phoneticPr fontId="1" type="noConversion"/>
  </si>
  <si>
    <t>版本计划是否明确了版本需要合入的需求（含UI及策略）、功能特性，以及需要修订的问题</t>
    <phoneticPr fontId="1" type="noConversion"/>
  </si>
  <si>
    <t>明确服务风险点对应的服务方案，并提供技术公告</t>
    <phoneticPr fontId="1" type="noConversion"/>
  </si>
  <si>
    <t>是否存在服务风险？（重大变更、涉及产品维修维保策略等）</t>
    <phoneticPr fontId="1" type="noConversion"/>
  </si>
  <si>
    <t>服务代表</t>
    <phoneticPr fontId="1" type="noConversion"/>
  </si>
  <si>
    <t>必选</t>
    <phoneticPr fontId="1" type="noConversion"/>
  </si>
  <si>
    <t>版本发布时，检查所有服务文档是否已经准备就绪？包括但不限于：
1）FAQ
2）UG（用户手册）
3）培训资料（根据DOR2计划可选）
4）技术公告（根据服务风险评估可选）
5）操作类软文（根据DOR2计划可选）</t>
    <phoneticPr fontId="1" type="noConversion"/>
  </si>
  <si>
    <t>服务准备度是否已经通过？</t>
    <phoneticPr fontId="1" type="noConversion"/>
  </si>
  <si>
    <r>
      <t>是否所有实</t>
    </r>
    <r>
      <rPr>
        <sz val="10"/>
        <color theme="1"/>
        <rFont val="宋体"/>
        <family val="3"/>
        <charset val="134"/>
        <scheme val="minor"/>
      </rPr>
      <t>现的相关需求/特性/资料都通过测试？</t>
    </r>
    <phoneticPr fontId="1" type="noConversion"/>
  </si>
  <si>
    <t>遗留问题清单，项目经理是否组织测试经理、QA和运营代表、运维代表、服务代表进行了正式评审并确认？遗留问题的影响分析是否全面?规避措施是否完整、清晰有效并可实施？应用时出现版本质量事故风险是否得到了充分评估并可控？</t>
    <phoneticPr fontId="1" type="noConversion"/>
  </si>
  <si>
    <t>提供服务交付件稿件（FAQ、UG、培训资料、操作类软文）</t>
    <phoneticPr fontId="1" type="noConversion"/>
  </si>
  <si>
    <r>
      <t>SE、测试代表、运维代表、产品经理、</t>
    </r>
    <r>
      <rPr>
        <u/>
        <sz val="10"/>
        <color theme="1"/>
        <rFont val="宋体"/>
        <family val="3"/>
        <charset val="134"/>
        <scheme val="minor"/>
      </rPr>
      <t>服务代表</t>
    </r>
    <r>
      <rPr>
        <sz val="10"/>
        <color theme="1"/>
        <rFont val="宋体"/>
        <family val="3"/>
        <charset val="134"/>
        <scheme val="minor"/>
      </rPr>
      <t>、CME、QA等评审专家是否参与版本计划的评审，并给出有效评审意见（若是邮件评审，即使没有意见也必须给出书面答复类似“没有意见”）</t>
    </r>
    <phoneticPr fontId="1" type="noConversion"/>
  </si>
  <si>
    <t>1、是否提供了版本可能引入的服务风险
2、资料开发计划（FAQ/UG/培训资料/操作类软文）是否已经明确</t>
    <phoneticPr fontId="1" type="noConversion"/>
  </si>
  <si>
    <t>评审责任人</t>
    <phoneticPr fontId="1" type="noConversion"/>
  </si>
  <si>
    <t>评审责任人</t>
    <phoneticPr fontId="1" type="noConversion"/>
  </si>
  <si>
    <t>评审责任人</t>
    <phoneticPr fontId="1" type="noConversion"/>
  </si>
  <si>
    <t>评审责任人</t>
    <phoneticPr fontId="1" type="noConversion"/>
  </si>
  <si>
    <r>
      <t>版本计划是否明确了安全需求、安全设计的交付件</t>
    </r>
    <r>
      <rPr>
        <sz val="10"/>
        <color rgb="FFFF0000"/>
        <rFont val="宋体"/>
        <family val="3"/>
        <charset val="134"/>
        <scheme val="minor"/>
      </rPr>
      <t>(若可选或检查结果为免，必须在检查记录栏填写可选或免的合适原因)</t>
    </r>
    <phoneticPr fontId="1" type="noConversion"/>
  </si>
  <si>
    <t>阶段交付件是否已具备，包括不限于:需求PRD文档、需求方案设计文档、安全设计交付件、版本计划等</t>
    <phoneticPr fontId="1" type="noConversion"/>
  </si>
  <si>
    <t>服务代表</t>
    <phoneticPr fontId="1" type="noConversion"/>
  </si>
  <si>
    <t>所有版本转测试未通过转测试电子流（http://w3.huawei.com/ipd/t2t）提交申请或提交的转测电子流的版本号错误</t>
    <phoneticPr fontId="1" type="noConversion"/>
  </si>
  <si>
    <t>版本遗留问题解决率 &lt; 80%（版本发布遗留问题情况除外）</t>
    <phoneticPr fontId="1" type="noConversion"/>
  </si>
  <si>
    <t>回归测试问题通过率 &lt; 90%</t>
    <phoneticPr fontId="1" type="noConversion"/>
  </si>
  <si>
    <t>基础用例预测试不通过(基本功能不可用，严重崩溃等现象)</t>
    <phoneticPr fontId="1" type="noConversion"/>
  </si>
  <si>
    <t>新功能不可测试（如：用例阻塞或大部分用例不通过等无法继续测试的情况）</t>
    <phoneticPr fontId="1" type="noConversion"/>
  </si>
  <si>
    <t>转测试材料不规范（提交的转测试材料不完整，内容不正确等）</t>
    <phoneticPr fontId="1" type="noConversion"/>
  </si>
  <si>
    <t>安全相关交付件及质量未达到转测的安全要求</t>
    <phoneticPr fontId="1" type="noConversion"/>
  </si>
  <si>
    <t>测试报告是否经过测试代表、SE、产品经理、CME、运维代表、QA等评审专家的评审，并给出有效评审结论：“Go”、“Go With Risk”、“No Go”（若结论不是“Go”须给出相应理由）</t>
    <phoneticPr fontId="1" type="noConversion"/>
  </si>
  <si>
    <t>【质量结果】【网络安全】版本网络安全红线A/B类遗留问题数是否为0</t>
    <phoneticPr fontId="1" type="noConversion"/>
  </si>
  <si>
    <t>1、经过安全测试A/B类安全红线遗留问题数是否为0，且公司网络安全能力要求的总体评分达成3.2分以上
2、交付件满足《消费者云服务 安全与隐私送测版本转测试和发布入口条件及要求Checklist_试行.xlsx》要求</t>
    <phoneticPr fontId="1" type="noConversion"/>
  </si>
  <si>
    <t>【质量结果】是否已提供开发自测的语句覆盖率数据（LLT）和代码Review结果（Smart-IDE）</t>
    <phoneticPr fontId="1" type="noConversion"/>
  </si>
  <si>
    <t>【质量结果】【AR状态】版本需求AR在TALM上的状态是否为100%</t>
    <phoneticPr fontId="1" type="noConversion"/>
  </si>
  <si>
    <t>【质量结果】FindBugs/PC-Lint、PMD等静态检查结果除共同定义允许项外，其他告警须清零；</t>
    <phoneticPr fontId="1" type="noConversion"/>
  </si>
  <si>
    <t>【质量结果】是否已完成了所有特性的内存泄露检测并提供报告（包括但不限Purify/Valgrind）</t>
    <phoneticPr fontId="1" type="noConversion"/>
  </si>
  <si>
    <t>是否涉及BI数据源修改？如涉及，是否验证通过?</t>
    <phoneticPr fontId="1" type="noConversion"/>
  </si>
  <si>
    <t>主要的更新点：
1）各DOR点均增加了评审角色栏
2）DOR3和DOR4新增法务、财经相关条款
3）评审专家的评审建议内容修改（产品、测试、安全、服务、运营等专家）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</si>
</sst>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_);[Red]\(0.0\)"/>
  </numFmts>
  <fonts count="3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2"/>
      <name val="Arial"/>
      <family val="2"/>
    </font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3" tint="0.39997558519241921"/>
      <name val="宋体"/>
      <family val="3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33CC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u/>
      <sz val="10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 applyFill="0">
      <alignment vertical="center"/>
    </xf>
    <xf numFmtId="0" fontId="14" fillId="0" borderId="0"/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 wrapText="1"/>
    </xf>
    <xf numFmtId="176" fontId="7" fillId="5" borderId="8" xfId="0" applyNumberFormat="1" applyFont="1" applyFill="1" applyBorder="1" applyAlignment="1">
      <alignment horizontal="center" vertical="center"/>
    </xf>
    <xf numFmtId="0" fontId="9" fillId="6" borderId="1" xfId="1" applyFont="1" applyFill="1" applyBorder="1" applyAlignment="1" applyProtection="1">
      <alignment horizontal="center" wrapText="1"/>
    </xf>
    <xf numFmtId="49" fontId="13" fillId="7" borderId="1" xfId="1" applyNumberFormat="1" applyFont="1" applyFill="1" applyBorder="1" applyAlignment="1" applyProtection="1">
      <alignment horizontal="left" wrapText="1"/>
      <protection locked="0"/>
    </xf>
    <xf numFmtId="14" fontId="13" fillId="7" borderId="3" xfId="1" applyNumberFormat="1" applyFont="1" applyFill="1" applyBorder="1" applyAlignment="1" applyProtection="1">
      <alignment horizontal="left" wrapText="1"/>
      <protection locked="0"/>
    </xf>
    <xf numFmtId="177" fontId="13" fillId="7" borderId="1" xfId="1" applyNumberFormat="1" applyFont="1" applyFill="1" applyBorder="1" applyAlignment="1" applyProtection="1">
      <alignment horizontal="left" wrapText="1"/>
      <protection locked="0"/>
    </xf>
    <xf numFmtId="0" fontId="13" fillId="7" borderId="1" xfId="1" applyNumberFormat="1" applyFont="1" applyFill="1" applyBorder="1" applyAlignment="1" applyProtection="1">
      <alignment horizontal="left" wrapText="1"/>
      <protection locked="0"/>
    </xf>
    <xf numFmtId="0" fontId="13" fillId="7" borderId="1" xfId="1" applyNumberFormat="1" applyFont="1" applyFill="1" applyBorder="1" applyAlignment="1" applyProtection="1">
      <alignment horizontal="center" wrapText="1"/>
      <protection locked="0"/>
    </xf>
    <xf numFmtId="0" fontId="13" fillId="0" borderId="0" xfId="1" applyFont="1">
      <alignment vertical="center"/>
    </xf>
    <xf numFmtId="177" fontId="13" fillId="0" borderId="0" xfId="1" applyNumberFormat="1" applyFont="1">
      <alignment vertical="center"/>
    </xf>
    <xf numFmtId="177" fontId="9" fillId="6" borderId="1" xfId="1" applyNumberFormat="1" applyFont="1" applyFill="1" applyBorder="1" applyAlignment="1" applyProtection="1">
      <alignment horizontal="center" vertical="center" wrapText="1"/>
    </xf>
    <xf numFmtId="49" fontId="13" fillId="7" borderId="1" xfId="1" applyNumberFormat="1" applyFont="1" applyFill="1" applyBorder="1" applyAlignment="1" applyProtection="1">
      <alignment horizontal="center" vertical="center" wrapText="1"/>
      <protection locked="0"/>
    </xf>
    <xf numFmtId="177" fontId="13" fillId="7" borderId="1" xfId="1" applyNumberFormat="1" applyFont="1" applyFill="1" applyBorder="1" applyAlignment="1" applyProtection="1">
      <alignment horizontal="left" vertical="center" wrapText="1"/>
      <protection locked="0"/>
    </xf>
    <xf numFmtId="0" fontId="13" fillId="7" borderId="1" xfId="1" applyNumberFormat="1" applyFont="1" applyFill="1" applyBorder="1" applyAlignment="1" applyProtection="1">
      <alignment horizontal="left" vertical="center" wrapText="1"/>
      <protection locked="0"/>
    </xf>
    <xf numFmtId="0" fontId="12" fillId="7" borderId="1" xfId="1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>
      <alignment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7" fillId="5" borderId="13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left" vertical="center" wrapText="1"/>
      <protection locked="0"/>
    </xf>
    <xf numFmtId="0" fontId="4" fillId="4" borderId="11" xfId="0" applyFont="1" applyFill="1" applyBorder="1" applyAlignment="1" applyProtection="1">
      <alignment horizontal="left" vertical="center" wrapText="1"/>
      <protection locked="0"/>
    </xf>
    <xf numFmtId="0" fontId="3" fillId="3" borderId="2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vertical="center" wrapText="1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0" fontId="4" fillId="4" borderId="24" xfId="0" applyFont="1" applyFill="1" applyBorder="1" applyAlignment="1" applyProtection="1">
      <alignment horizontal="left" vertical="center" wrapText="1"/>
      <protection locked="0"/>
    </xf>
    <xf numFmtId="0" fontId="4" fillId="4" borderId="25" xfId="0" applyFont="1" applyFill="1" applyBorder="1" applyAlignment="1" applyProtection="1">
      <alignment horizontal="left" vertical="center" wrapText="1"/>
      <protection locked="0"/>
    </xf>
    <xf numFmtId="0" fontId="4" fillId="3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4" fontId="13" fillId="7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left" vertical="center" wrapText="1"/>
      <protection locked="0"/>
    </xf>
    <xf numFmtId="0" fontId="4" fillId="4" borderId="1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176" fontId="7" fillId="5" borderId="26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left" vertical="center" wrapText="1"/>
      <protection locked="0"/>
    </xf>
    <xf numFmtId="0" fontId="4" fillId="4" borderId="11" xfId="0" applyFont="1" applyFill="1" applyBorder="1" applyAlignment="1" applyProtection="1">
      <alignment horizontal="left" vertical="center" wrapText="1"/>
      <protection locked="0"/>
    </xf>
    <xf numFmtId="0" fontId="28" fillId="0" borderId="28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9" fillId="0" borderId="0" xfId="0" applyFont="1">
      <alignment vertical="center"/>
    </xf>
    <xf numFmtId="0" fontId="26" fillId="0" borderId="0" xfId="0" applyFont="1">
      <alignment vertical="center"/>
    </xf>
    <xf numFmtId="0" fontId="30" fillId="3" borderId="1" xfId="0" applyFont="1" applyFill="1" applyBorder="1" applyAlignment="1">
      <alignment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0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 applyProtection="1">
      <alignment horizontal="left" vertical="center" wrapText="1"/>
      <protection locked="0"/>
    </xf>
    <xf numFmtId="0" fontId="4" fillId="4" borderId="11" xfId="0" applyFont="1" applyFill="1" applyBorder="1" applyAlignment="1" applyProtection="1">
      <alignment horizontal="left" vertical="center" wrapText="1"/>
      <protection locked="0"/>
    </xf>
    <xf numFmtId="0" fontId="4" fillId="4" borderId="2" xfId="0" applyFont="1" applyFill="1" applyBorder="1" applyAlignment="1" applyProtection="1">
      <alignment horizontal="left" vertical="center" wrapText="1"/>
      <protection locked="0"/>
    </xf>
    <xf numFmtId="0" fontId="4" fillId="4" borderId="11" xfId="0" applyFont="1" applyFill="1" applyBorder="1" applyAlignment="1" applyProtection="1">
      <alignment horizontal="left" vertical="center" wrapText="1"/>
      <protection locked="0"/>
    </xf>
    <xf numFmtId="0" fontId="4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left" vertical="center" wrapText="1"/>
      <protection locked="0"/>
    </xf>
    <xf numFmtId="0" fontId="4" fillId="4" borderId="11" xfId="0" applyFont="1" applyFill="1" applyBorder="1" applyAlignment="1" applyProtection="1">
      <alignment horizontal="left" vertical="center" wrapText="1"/>
      <protection locked="0"/>
    </xf>
    <xf numFmtId="0" fontId="4" fillId="4" borderId="2" xfId="0" applyFont="1" applyFill="1" applyBorder="1" applyAlignment="1" applyProtection="1">
      <alignment horizontal="left" vertical="center" wrapText="1"/>
      <protection locked="0"/>
    </xf>
    <xf numFmtId="0" fontId="4" fillId="4" borderId="11" xfId="0" applyFont="1" applyFill="1" applyBorder="1" applyAlignment="1" applyProtection="1">
      <alignment horizontal="left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16" fillId="3" borderId="7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left" vertical="center" wrapText="1"/>
      <protection locked="0"/>
    </xf>
    <xf numFmtId="0" fontId="4" fillId="4" borderId="1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4" borderId="14" xfId="0" applyFont="1" applyFill="1" applyBorder="1" applyAlignment="1" applyProtection="1">
      <alignment horizontal="left" vertical="center" wrapText="1"/>
      <protection locked="0"/>
    </xf>
    <xf numFmtId="0" fontId="4" fillId="4" borderId="15" xfId="0" applyFont="1" applyFill="1" applyBorder="1" applyAlignment="1" applyProtection="1">
      <alignment horizontal="left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16" xfId="0" applyFont="1" applyFill="1" applyBorder="1" applyAlignment="1" applyProtection="1">
      <alignment horizontal="center" vertical="center" wrapText="1"/>
      <protection locked="0"/>
    </xf>
    <xf numFmtId="0" fontId="4" fillId="3" borderId="30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 wrapText="1"/>
    </xf>
    <xf numFmtId="0" fontId="9" fillId="6" borderId="2" xfId="1" applyNumberFormat="1" applyFont="1" applyFill="1" applyBorder="1" applyAlignment="1" applyProtection="1">
      <alignment horizontal="center"/>
    </xf>
    <xf numFmtId="0" fontId="9" fillId="6" borderId="16" xfId="1" applyFont="1" applyFill="1" applyBorder="1" applyAlignment="1">
      <alignment horizontal="center"/>
    </xf>
    <xf numFmtId="0" fontId="9" fillId="6" borderId="3" xfId="1" applyFont="1" applyFill="1" applyBorder="1" applyAlignment="1">
      <alignment horizontal="center"/>
    </xf>
    <xf numFmtId="0" fontId="9" fillId="6" borderId="2" xfId="1" applyFont="1" applyFill="1" applyBorder="1" applyAlignment="1" applyProtection="1">
      <alignment horizontal="center" wrapText="1"/>
    </xf>
    <xf numFmtId="0" fontId="9" fillId="6" borderId="16" xfId="1" applyFont="1" applyFill="1" applyBorder="1" applyAlignment="1" applyProtection="1">
      <alignment horizontal="center" wrapText="1"/>
    </xf>
    <xf numFmtId="0" fontId="9" fillId="6" borderId="3" xfId="1" applyFont="1" applyFill="1" applyBorder="1" applyAlignment="1" applyProtection="1">
      <alignment horizontal="center" wrapText="1"/>
    </xf>
    <xf numFmtId="0" fontId="9" fillId="6" borderId="2" xfId="1" applyNumberFormat="1" applyFont="1" applyFill="1" applyBorder="1" applyAlignment="1" applyProtection="1">
      <alignment horizontal="center" wrapText="1"/>
    </xf>
    <xf numFmtId="0" fontId="9" fillId="6" borderId="3" xfId="1" applyNumberFormat="1" applyFont="1" applyFill="1" applyBorder="1" applyAlignment="1" applyProtection="1">
      <alignment horizontal="center" wrapText="1"/>
    </xf>
    <xf numFmtId="14" fontId="13" fillId="7" borderId="2" xfId="1" applyNumberFormat="1" applyFont="1" applyFill="1" applyBorder="1" applyAlignment="1" applyProtection="1">
      <alignment horizontal="center" wrapText="1"/>
      <protection locked="0"/>
    </xf>
    <xf numFmtId="14" fontId="13" fillId="7" borderId="16" xfId="1" applyNumberFormat="1" applyFont="1" applyFill="1" applyBorder="1" applyAlignment="1" applyProtection="1">
      <alignment horizontal="center" wrapText="1"/>
      <protection locked="0"/>
    </xf>
    <xf numFmtId="14" fontId="13" fillId="7" borderId="3" xfId="1" applyNumberFormat="1" applyFont="1" applyFill="1" applyBorder="1" applyAlignment="1" applyProtection="1">
      <alignment horizontal="center" wrapText="1"/>
      <protection locked="0"/>
    </xf>
    <xf numFmtId="0" fontId="13" fillId="7" borderId="2" xfId="1" applyNumberFormat="1" applyFont="1" applyFill="1" applyBorder="1" applyAlignment="1" applyProtection="1">
      <alignment horizontal="center" wrapText="1"/>
      <protection locked="0"/>
    </xf>
    <xf numFmtId="0" fontId="13" fillId="7" borderId="3" xfId="1" applyNumberFormat="1" applyFont="1" applyFill="1" applyBorder="1" applyAlignment="1" applyProtection="1">
      <alignment horizontal="center" wrapText="1"/>
      <protection locked="0"/>
    </xf>
    <xf numFmtId="0" fontId="9" fillId="6" borderId="2" xfId="1" applyNumberFormat="1" applyFont="1" applyFill="1" applyBorder="1" applyAlignment="1" applyProtection="1">
      <alignment horizontal="left"/>
    </xf>
    <xf numFmtId="0" fontId="9" fillId="6" borderId="16" xfId="1" applyFont="1" applyFill="1" applyBorder="1" applyAlignment="1">
      <alignment horizontal="left"/>
    </xf>
    <xf numFmtId="0" fontId="9" fillId="6" borderId="3" xfId="1" applyFont="1" applyFill="1" applyBorder="1" applyAlignment="1">
      <alignment horizontal="left"/>
    </xf>
    <xf numFmtId="0" fontId="12" fillId="7" borderId="2" xfId="1" applyNumberFormat="1" applyFont="1" applyFill="1" applyBorder="1" applyAlignment="1" applyProtection="1">
      <alignment horizontal="left" wrapText="1"/>
      <protection locked="0"/>
    </xf>
    <xf numFmtId="0" fontId="13" fillId="7" borderId="16" xfId="1" applyNumberFormat="1" applyFont="1" applyFill="1" applyBorder="1" applyAlignment="1" applyProtection="1">
      <alignment horizontal="left" wrapText="1"/>
      <protection locked="0"/>
    </xf>
    <xf numFmtId="0" fontId="13" fillId="7" borderId="3" xfId="1" applyNumberFormat="1" applyFont="1" applyFill="1" applyBorder="1" applyAlignment="1" applyProtection="1">
      <alignment horizontal="left" wrapText="1"/>
      <protection locked="0"/>
    </xf>
    <xf numFmtId="0" fontId="9" fillId="0" borderId="3" xfId="2" applyFont="1" applyBorder="1" applyAlignment="1">
      <alignment horizontal="center" wrapText="1"/>
    </xf>
    <xf numFmtId="0" fontId="9" fillId="6" borderId="17" xfId="1" applyFont="1" applyFill="1" applyBorder="1" applyAlignment="1" applyProtection="1">
      <alignment horizontal="center" vertical="center" wrapText="1"/>
    </xf>
    <xf numFmtId="0" fontId="9" fillId="6" borderId="18" xfId="1" applyFont="1" applyFill="1" applyBorder="1" applyAlignment="1" applyProtection="1">
      <alignment horizontal="center" vertical="center" wrapText="1"/>
    </xf>
    <xf numFmtId="0" fontId="9" fillId="6" borderId="19" xfId="1" applyFont="1" applyFill="1" applyBorder="1" applyAlignment="1" applyProtection="1">
      <alignment horizontal="center" vertical="center" wrapText="1"/>
    </xf>
    <xf numFmtId="177" fontId="13" fillId="7" borderId="2" xfId="1" applyNumberFormat="1" applyFont="1" applyFill="1" applyBorder="1" applyAlignment="1" applyProtection="1">
      <alignment horizontal="left" wrapText="1"/>
      <protection locked="0"/>
    </xf>
    <xf numFmtId="177" fontId="13" fillId="7" borderId="16" xfId="1" applyNumberFormat="1" applyFont="1" applyFill="1" applyBorder="1" applyAlignment="1" applyProtection="1">
      <alignment horizontal="left" wrapText="1"/>
      <protection locked="0"/>
    </xf>
    <xf numFmtId="177" fontId="13" fillId="7" borderId="3" xfId="1" applyNumberFormat="1" applyFont="1" applyFill="1" applyBorder="1" applyAlignment="1" applyProtection="1">
      <alignment horizontal="left" wrapText="1"/>
      <protection locked="0"/>
    </xf>
  </cellXfs>
  <cellStyles count="3">
    <cellStyle name="常规" xfId="0" builtinId="0"/>
    <cellStyle name="常规_IPM01T01-资料计划模板" xfId="2"/>
    <cellStyle name="常规_PCM03F01-Product Access Control List Form" xfId="1"/>
  </cellStyles>
  <dxfs count="5">
    <dxf>
      <font>
        <b/>
        <i val="0"/>
        <color rgb="FF009900"/>
      </font>
    </dxf>
    <dxf>
      <font>
        <b/>
        <i val="0"/>
        <color rgb="FF009900"/>
      </font>
    </dxf>
    <dxf>
      <font>
        <b/>
        <i val="0"/>
        <color rgb="FF009900"/>
      </font>
    </dxf>
    <dxf>
      <font>
        <b/>
        <i val="0"/>
        <color rgb="FF009900"/>
      </font>
    </dxf>
    <dxf>
      <font>
        <b/>
        <i val="0"/>
        <color rgb="FF009900"/>
      </font>
    </dxf>
  </dxfs>
  <tableStyles count="0" defaultTableStyle="TableStyleMedium9" defaultPivotStyle="PivotStyleLight16"/>
  <colors>
    <mruColors>
      <color rgb="FF0033CC"/>
      <color rgb="FFCCFFFF"/>
      <color rgb="FF009900"/>
      <color rgb="FFFFCC99"/>
      <color rgb="FFFFFFCC"/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040;&#36153;&#32773;&#20113;&#26381;&#21153;DevOps&#24320;&#21457;&#27169;&#24335;&#27969;&#31243;&#25351;&#23548;&#20070;-DOR&#33258;&#26816;Checklist%20V1.0_201611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R自检综览"/>
      <sheetName val="DOR1（需求&amp;计划）自检Checklist"/>
      <sheetName val="DOR2（转测试）自检Checklist"/>
      <sheetName val="DOR3（发布）自检Checklist"/>
      <sheetName val="DOR4（上线）自检Checklist"/>
      <sheetName val="版本转测试成功及发布质量标准"/>
      <sheetName val="文控表"/>
    </sheetNames>
    <sheetDataSet>
      <sheetData sheetId="0">
        <row r="5">
          <cell r="E5" t="str">
            <v>正式版本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3.huawei.com/ipd/t2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showGridLines="0" workbookViewId="0">
      <selection activeCell="C20" sqref="C20"/>
    </sheetView>
  </sheetViews>
  <sheetFormatPr defaultColWidth="9" defaultRowHeight="15.6" x14ac:dyDescent="0.25"/>
  <cols>
    <col min="1" max="1" width="13.109375" style="31" customWidth="1"/>
    <col min="2" max="7" width="15.33203125" style="31" customWidth="1"/>
    <col min="8" max="8" width="16.44140625" style="31" customWidth="1"/>
    <col min="9" max="9" width="19.77734375" style="31" customWidth="1"/>
    <col min="10" max="11" width="9" style="31"/>
    <col min="12" max="12" width="13.88671875" style="31" customWidth="1"/>
    <col min="13" max="16384" width="9" style="31"/>
  </cols>
  <sheetData>
    <row r="2" spans="2:12" ht="51.6" customHeight="1" x14ac:dyDescent="0.25">
      <c r="B2" s="87" t="s">
        <v>174</v>
      </c>
      <c r="C2" s="88"/>
      <c r="D2" s="88"/>
      <c r="E2" s="88"/>
      <c r="F2" s="88"/>
      <c r="G2" s="88"/>
      <c r="H2" s="88"/>
      <c r="I2" s="88"/>
    </row>
    <row r="3" spans="2:12" ht="7.5" customHeight="1" thickBot="1" x14ac:dyDescent="0.3">
      <c r="B3" s="89"/>
      <c r="C3" s="89"/>
      <c r="D3" s="89"/>
      <c r="E3" s="89"/>
      <c r="F3" s="89"/>
      <c r="G3" s="89"/>
      <c r="H3" s="89"/>
      <c r="I3" s="89"/>
    </row>
    <row r="4" spans="2:12" ht="28.5" customHeight="1" x14ac:dyDescent="0.25">
      <c r="B4" s="32" t="s">
        <v>45</v>
      </c>
      <c r="C4" s="82" t="s">
        <v>82</v>
      </c>
      <c r="D4" s="82"/>
      <c r="E4" s="82"/>
      <c r="F4" s="82"/>
      <c r="G4" s="82"/>
      <c r="H4" s="82"/>
      <c r="I4" s="83"/>
    </row>
    <row r="5" spans="2:12" ht="24.75" customHeight="1" x14ac:dyDescent="0.25">
      <c r="B5" s="33" t="s">
        <v>50</v>
      </c>
      <c r="C5" s="39" t="s">
        <v>46</v>
      </c>
      <c r="D5" s="34" t="s">
        <v>43</v>
      </c>
      <c r="E5" s="39" t="s">
        <v>121</v>
      </c>
      <c r="F5" s="34" t="s">
        <v>85</v>
      </c>
      <c r="G5" s="39" t="s">
        <v>149</v>
      </c>
      <c r="H5" s="34" t="s">
        <v>86</v>
      </c>
      <c r="I5" s="40" t="s">
        <v>104</v>
      </c>
    </row>
    <row r="6" spans="2:12" ht="18" customHeight="1" x14ac:dyDescent="0.25">
      <c r="B6" s="84" t="s">
        <v>44</v>
      </c>
      <c r="C6" s="85"/>
      <c r="D6" s="85"/>
      <c r="E6" s="85"/>
      <c r="F6" s="85"/>
      <c r="G6" s="85"/>
      <c r="H6" s="85"/>
      <c r="I6" s="86"/>
    </row>
    <row r="7" spans="2:12" ht="32.25" customHeight="1" thickBot="1" x14ac:dyDescent="0.3">
      <c r="B7" s="56" t="s">
        <v>134</v>
      </c>
      <c r="C7" s="36" t="str">
        <f>'DOR1（需求&amp;计划）自检Checklist'!H2</f>
        <v/>
      </c>
      <c r="D7" s="57" t="s">
        <v>83</v>
      </c>
      <c r="E7" s="36" t="str">
        <f>'DOR2（转测试）自检Checklist'!H2</f>
        <v/>
      </c>
      <c r="F7" s="57" t="s">
        <v>84</v>
      </c>
      <c r="G7" s="36" t="str">
        <f>'DOR3（发布）自检Checklist'!H2</f>
        <v/>
      </c>
      <c r="H7" s="57" t="s">
        <v>135</v>
      </c>
      <c r="I7" s="58" t="str">
        <f>'DOR4（上线&amp;变更）自检Checklist'!H2</f>
        <v/>
      </c>
    </row>
    <row r="12" spans="2:12" x14ac:dyDescent="0.25">
      <c r="L12" s="38">
        <f>IF(E5="紧急版本",10,IF(E5="灰度版本",20,5))</f>
        <v>5</v>
      </c>
    </row>
  </sheetData>
  <sheetProtection selectLockedCells="1"/>
  <mergeCells count="3">
    <mergeCell ref="C4:I4"/>
    <mergeCell ref="B6:I6"/>
    <mergeCell ref="B2:I3"/>
  </mergeCells>
  <phoneticPr fontId="1" type="noConversion"/>
  <conditionalFormatting sqref="E7">
    <cfRule type="cellIs" dxfId="4" priority="5" operator="equal">
      <formula>1</formula>
    </cfRule>
  </conditionalFormatting>
  <conditionalFormatting sqref="C7">
    <cfRule type="cellIs" dxfId="3" priority="4" operator="equal">
      <formula>1</formula>
    </cfRule>
  </conditionalFormatting>
  <conditionalFormatting sqref="G7">
    <cfRule type="cellIs" dxfId="2" priority="3" operator="equal">
      <formula>1</formula>
    </cfRule>
  </conditionalFormatting>
  <conditionalFormatting sqref="C7">
    <cfRule type="cellIs" dxfId="1" priority="2" operator="equal">
      <formula>1</formula>
    </cfRule>
  </conditionalFormatting>
  <conditionalFormatting sqref="I7">
    <cfRule type="cellIs" dxfId="0" priority="1" operator="equal">
      <formula>1</formula>
    </cfRule>
  </conditionalFormatting>
  <dataValidations count="3">
    <dataValidation type="list" allowBlank="1" showInputMessage="1" showErrorMessage="1" sqref="E5">
      <formula1>"全量版本,灰度版本,众测版本"</formula1>
    </dataValidation>
    <dataValidation type="list" allowBlank="1" showInputMessage="1" showErrorMessage="1" sqref="G5">
      <formula1>"APP,服务器,SDK,工具软件"</formula1>
    </dataValidation>
    <dataValidation type="list" allowBlank="1" showInputMessage="1" showErrorMessage="1" sqref="I5">
      <formula1>"增量（月度）,基线（已6个月增量）,基线（新业务版本）"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showGridLines="0" topLeftCell="A7" workbookViewId="0">
      <selection activeCell="C27" sqref="C27"/>
    </sheetView>
  </sheetViews>
  <sheetFormatPr defaultRowHeight="14.4" x14ac:dyDescent="0.25"/>
  <cols>
    <col min="1" max="1" width="2" customWidth="1"/>
    <col min="2" max="2" width="10.77734375" style="1" customWidth="1"/>
    <col min="3" max="3" width="58.6640625" customWidth="1"/>
    <col min="4" max="4" width="14.44140625" style="1" customWidth="1"/>
    <col min="5" max="5" width="14.109375" style="1" bestFit="1" customWidth="1"/>
    <col min="6" max="6" width="17.21875" style="1" customWidth="1"/>
    <col min="7" max="7" width="14" customWidth="1"/>
    <col min="8" max="8" width="26.21875" customWidth="1"/>
  </cols>
  <sheetData>
    <row r="1" spans="2:8" ht="41.25" customHeight="1" x14ac:dyDescent="0.25">
      <c r="B1" s="94" t="s">
        <v>175</v>
      </c>
      <c r="C1" s="95"/>
      <c r="D1" s="95"/>
      <c r="E1" s="95"/>
      <c r="F1" s="95"/>
      <c r="G1" s="95"/>
      <c r="H1" s="96"/>
    </row>
    <row r="2" spans="2:8" ht="33" customHeight="1" x14ac:dyDescent="0.25">
      <c r="B2" s="8" t="s">
        <v>10</v>
      </c>
      <c r="C2" s="92" t="str">
        <f>DOR自检综览!C4</f>
        <v>XXXXX 3.1.0.300</v>
      </c>
      <c r="D2" s="93"/>
      <c r="E2" s="7" t="s">
        <v>50</v>
      </c>
      <c r="F2" s="35" t="str">
        <f>DOR自检综览!C5</f>
        <v>李四/00xxxxxx</v>
      </c>
      <c r="G2" s="7" t="s">
        <v>9</v>
      </c>
      <c r="H2" s="17" t="str">
        <f>IF((COUNTA($F$5:$F$16)-COUNTIF($F$5:$F$16,"免"))=0,"",COUNTIF($F$5:$F$16,"满足")/(COUNTA($F$5:$F$16)-COUNTIF($F$5:$F$16,"免")))</f>
        <v/>
      </c>
    </row>
    <row r="3" spans="2:8" ht="3.75" customHeight="1" x14ac:dyDescent="0.25">
      <c r="B3" s="9"/>
      <c r="C3" s="10"/>
      <c r="D3" s="11"/>
      <c r="E3" s="11"/>
      <c r="F3" s="11"/>
      <c r="G3" s="10"/>
      <c r="H3" s="12"/>
    </row>
    <row r="4" spans="2:8" ht="30" customHeight="1" x14ac:dyDescent="0.25">
      <c r="B4" s="13" t="s">
        <v>2</v>
      </c>
      <c r="C4" s="2" t="s">
        <v>7</v>
      </c>
      <c r="D4" s="68" t="s">
        <v>203</v>
      </c>
      <c r="E4" s="2" t="s">
        <v>8</v>
      </c>
      <c r="F4" s="2" t="s">
        <v>3</v>
      </c>
      <c r="G4" s="97" t="s">
        <v>1</v>
      </c>
      <c r="H4" s="98"/>
    </row>
    <row r="5" spans="2:8" ht="36" customHeight="1" x14ac:dyDescent="0.25">
      <c r="B5" s="14">
        <f>IF(C5="","",ROW()-4)</f>
        <v>1</v>
      </c>
      <c r="C5" s="3" t="s">
        <v>191</v>
      </c>
      <c r="D5" s="70" t="s">
        <v>143</v>
      </c>
      <c r="E5" s="4" t="s">
        <v>90</v>
      </c>
      <c r="F5" s="39"/>
      <c r="G5" s="90"/>
      <c r="H5" s="91"/>
    </row>
    <row r="6" spans="2:8" ht="36" customHeight="1" x14ac:dyDescent="0.25">
      <c r="B6" s="14">
        <f t="shared" ref="B6:B18" si="0">IF(C6="","",ROW()-4)</f>
        <v>2</v>
      </c>
      <c r="C6" s="6" t="s">
        <v>4</v>
      </c>
      <c r="D6" s="70" t="s">
        <v>143</v>
      </c>
      <c r="E6" s="5" t="s">
        <v>0</v>
      </c>
      <c r="F6" s="39"/>
      <c r="G6" s="90"/>
      <c r="H6" s="91"/>
    </row>
    <row r="7" spans="2:8" ht="36" customHeight="1" x14ac:dyDescent="0.25">
      <c r="B7" s="14">
        <f t="shared" si="0"/>
        <v>3</v>
      </c>
      <c r="C7" s="6" t="s">
        <v>163</v>
      </c>
      <c r="D7" s="70" t="s">
        <v>143</v>
      </c>
      <c r="E7" s="5" t="s">
        <v>0</v>
      </c>
      <c r="F7" s="39"/>
      <c r="G7" s="90"/>
      <c r="H7" s="91"/>
    </row>
    <row r="8" spans="2:8" ht="36" customHeight="1" x14ac:dyDescent="0.25">
      <c r="B8" s="14">
        <f t="shared" si="0"/>
        <v>4</v>
      </c>
      <c r="C8" s="6" t="s">
        <v>5</v>
      </c>
      <c r="D8" s="70" t="s">
        <v>143</v>
      </c>
      <c r="E8" s="5" t="s">
        <v>0</v>
      </c>
      <c r="F8" s="39"/>
      <c r="G8" s="90"/>
      <c r="H8" s="91"/>
    </row>
    <row r="9" spans="2:8" ht="36" customHeight="1" x14ac:dyDescent="0.25">
      <c r="B9" s="14">
        <f t="shared" si="0"/>
        <v>5</v>
      </c>
      <c r="C9" s="6" t="s">
        <v>6</v>
      </c>
      <c r="D9" s="70" t="s">
        <v>143</v>
      </c>
      <c r="E9" s="5" t="s">
        <v>0</v>
      </c>
      <c r="F9" s="39"/>
      <c r="G9" s="90"/>
      <c r="H9" s="91"/>
    </row>
    <row r="10" spans="2:8" ht="36" customHeight="1" x14ac:dyDescent="0.25">
      <c r="B10" s="14">
        <f t="shared" si="0"/>
        <v>6</v>
      </c>
      <c r="C10" s="6" t="s">
        <v>207</v>
      </c>
      <c r="D10" s="70" t="s">
        <v>143</v>
      </c>
      <c r="E10" s="5" t="s">
        <v>0</v>
      </c>
      <c r="F10" s="39"/>
      <c r="G10" s="90"/>
      <c r="H10" s="91"/>
    </row>
    <row r="11" spans="2:8" ht="36" customHeight="1" x14ac:dyDescent="0.25">
      <c r="B11" s="14">
        <f t="shared" si="0"/>
        <v>7</v>
      </c>
      <c r="C11" s="6" t="s">
        <v>119</v>
      </c>
      <c r="D11" s="70" t="s">
        <v>143</v>
      </c>
      <c r="E11" s="5" t="s">
        <v>0</v>
      </c>
      <c r="F11" s="39"/>
      <c r="G11" s="90"/>
      <c r="H11" s="91"/>
    </row>
    <row r="12" spans="2:8" ht="36" customHeight="1" x14ac:dyDescent="0.25">
      <c r="B12" s="14">
        <v>8</v>
      </c>
      <c r="C12" s="6" t="s">
        <v>208</v>
      </c>
      <c r="D12" s="70" t="s">
        <v>143</v>
      </c>
      <c r="E12" s="5" t="s">
        <v>0</v>
      </c>
      <c r="F12" s="39"/>
      <c r="G12" s="78"/>
      <c r="H12" s="79"/>
    </row>
    <row r="13" spans="2:8" ht="36" customHeight="1" x14ac:dyDescent="0.25">
      <c r="B13" s="14">
        <f t="shared" si="0"/>
        <v>9</v>
      </c>
      <c r="C13" s="6" t="s">
        <v>146</v>
      </c>
      <c r="D13" s="70" t="s">
        <v>179</v>
      </c>
      <c r="E13" s="5" t="s">
        <v>90</v>
      </c>
      <c r="F13" s="39"/>
      <c r="G13" s="90"/>
      <c r="H13" s="91"/>
    </row>
    <row r="14" spans="2:8" s="64" customFormat="1" ht="36" x14ac:dyDescent="0.25">
      <c r="B14" s="77">
        <f t="shared" si="0"/>
        <v>10</v>
      </c>
      <c r="C14" s="6" t="s">
        <v>201</v>
      </c>
      <c r="D14" s="4" t="s">
        <v>147</v>
      </c>
      <c r="E14" s="5" t="s">
        <v>90</v>
      </c>
      <c r="F14" s="39"/>
      <c r="G14" s="90"/>
      <c r="H14" s="91"/>
    </row>
    <row r="15" spans="2:8" ht="36" customHeight="1" x14ac:dyDescent="0.25">
      <c r="B15" s="14">
        <f t="shared" si="0"/>
        <v>11</v>
      </c>
      <c r="C15" s="6" t="s">
        <v>148</v>
      </c>
      <c r="D15" s="70" t="s">
        <v>143</v>
      </c>
      <c r="E15" s="5" t="s">
        <v>90</v>
      </c>
      <c r="F15" s="39"/>
      <c r="G15" s="90"/>
      <c r="H15" s="91"/>
    </row>
    <row r="16" spans="2:8" ht="36" customHeight="1" x14ac:dyDescent="0.25">
      <c r="B16" s="14">
        <f t="shared" si="0"/>
        <v>12</v>
      </c>
      <c r="C16" s="6" t="s">
        <v>120</v>
      </c>
      <c r="D16" s="70" t="s">
        <v>183</v>
      </c>
      <c r="E16" s="5" t="s">
        <v>90</v>
      </c>
      <c r="F16" s="39"/>
      <c r="G16" s="90"/>
      <c r="H16" s="91"/>
    </row>
    <row r="17" spans="2:8" ht="36" customHeight="1" x14ac:dyDescent="0.25">
      <c r="B17" s="14">
        <f t="shared" si="0"/>
        <v>13</v>
      </c>
      <c r="C17" s="6" t="s">
        <v>144</v>
      </c>
      <c r="D17" s="70" t="s">
        <v>180</v>
      </c>
      <c r="E17" s="5" t="s">
        <v>100</v>
      </c>
      <c r="F17" s="39"/>
      <c r="G17" s="90"/>
      <c r="H17" s="91"/>
    </row>
    <row r="18" spans="2:8" ht="36" customHeight="1" x14ac:dyDescent="0.25">
      <c r="B18" s="14">
        <f t="shared" si="0"/>
        <v>14</v>
      </c>
      <c r="C18" s="6" t="s">
        <v>190</v>
      </c>
      <c r="D18" s="70" t="s">
        <v>164</v>
      </c>
      <c r="E18" s="5" t="s">
        <v>100</v>
      </c>
      <c r="F18" s="39"/>
      <c r="G18" s="73"/>
      <c r="H18" s="74"/>
    </row>
    <row r="19" spans="2:8" s="64" customFormat="1" ht="36" customHeight="1" x14ac:dyDescent="0.25">
      <c r="B19" s="77">
        <f t="shared" ref="B19" si="1">IF(C19="","",ROW()-4)</f>
        <v>15</v>
      </c>
      <c r="C19" s="6" t="s">
        <v>202</v>
      </c>
      <c r="D19" s="4" t="s">
        <v>143</v>
      </c>
      <c r="E19" s="5" t="s">
        <v>90</v>
      </c>
      <c r="F19" s="39"/>
      <c r="G19" s="90"/>
      <c r="H19" s="91"/>
    </row>
  </sheetData>
  <sheetProtection selectLockedCells="1"/>
  <mergeCells count="16">
    <mergeCell ref="G19:H19"/>
    <mergeCell ref="G17:H17"/>
    <mergeCell ref="C2:D2"/>
    <mergeCell ref="G16:H16"/>
    <mergeCell ref="B1:H1"/>
    <mergeCell ref="G10:H10"/>
    <mergeCell ref="G11:H11"/>
    <mergeCell ref="G13:H13"/>
    <mergeCell ref="G14:H14"/>
    <mergeCell ref="G15:H15"/>
    <mergeCell ref="G4:H4"/>
    <mergeCell ref="G5:H5"/>
    <mergeCell ref="G6:H6"/>
    <mergeCell ref="G7:H7"/>
    <mergeCell ref="G8:H8"/>
    <mergeCell ref="G9:H9"/>
  </mergeCells>
  <phoneticPr fontId="1" type="noConversion"/>
  <dataValidations count="1">
    <dataValidation type="list" allowBlank="1" showInputMessage="1" showErrorMessage="1" sqref="F5:F19">
      <formula1>"满足,不满足,免"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5"/>
  <sheetViews>
    <sheetView topLeftCell="A7" workbookViewId="0">
      <selection activeCell="D16" sqref="D16"/>
    </sheetView>
  </sheetViews>
  <sheetFormatPr defaultRowHeight="14.4" x14ac:dyDescent="0.25"/>
  <cols>
    <col min="1" max="1" width="2" customWidth="1"/>
    <col min="2" max="2" width="10.77734375" style="1" customWidth="1"/>
    <col min="3" max="3" width="58.6640625" customWidth="1"/>
    <col min="4" max="4" width="16.88671875" customWidth="1"/>
    <col min="5" max="5" width="14.109375" style="1" bestFit="1" customWidth="1"/>
    <col min="6" max="6" width="17.21875" style="1" customWidth="1"/>
    <col min="7" max="7" width="14" customWidth="1"/>
    <col min="8" max="8" width="26.21875" customWidth="1"/>
  </cols>
  <sheetData>
    <row r="1" spans="2:8" ht="40.5" customHeight="1" x14ac:dyDescent="0.25">
      <c r="B1" s="94" t="s">
        <v>176</v>
      </c>
      <c r="C1" s="95"/>
      <c r="D1" s="95"/>
      <c r="E1" s="95"/>
      <c r="F1" s="95"/>
      <c r="G1" s="95"/>
      <c r="H1" s="96"/>
    </row>
    <row r="2" spans="2:8" ht="33" customHeight="1" x14ac:dyDescent="0.25">
      <c r="B2" s="8" t="s">
        <v>10</v>
      </c>
      <c r="C2" s="92" t="str">
        <f>DOR自检综览!C4</f>
        <v>XXXXX 3.1.0.300</v>
      </c>
      <c r="D2" s="93"/>
      <c r="E2" s="7" t="s">
        <v>50</v>
      </c>
      <c r="F2" s="35" t="str">
        <f>DOR自检综览!C5</f>
        <v>李四/00xxxxxx</v>
      </c>
      <c r="G2" s="7" t="s">
        <v>9</v>
      </c>
      <c r="H2" s="17" t="str">
        <f>IF((COUNTA($F$5:$F$25)-COUNTIF($F$5:$F$25,"免"))=0,"",COUNTIF($F$5:$F$25,"满足")/(COUNTA($F$5:$F$25)-COUNTIF($F$5:$F$25,"免")))</f>
        <v/>
      </c>
    </row>
    <row r="3" spans="2:8" ht="3.75" customHeight="1" x14ac:dyDescent="0.25">
      <c r="B3" s="9"/>
      <c r="C3" s="10"/>
      <c r="D3" s="10"/>
      <c r="E3" s="11"/>
      <c r="F3" s="11"/>
      <c r="G3" s="10"/>
      <c r="H3" s="12"/>
    </row>
    <row r="4" spans="2:8" ht="30" customHeight="1" x14ac:dyDescent="0.25">
      <c r="B4" s="13" t="s">
        <v>2</v>
      </c>
      <c r="C4" s="2" t="s">
        <v>7</v>
      </c>
      <c r="D4" s="68" t="s">
        <v>204</v>
      </c>
      <c r="E4" s="2" t="s">
        <v>8</v>
      </c>
      <c r="F4" s="2" t="s">
        <v>3</v>
      </c>
      <c r="G4" s="97" t="s">
        <v>1</v>
      </c>
      <c r="H4" s="98"/>
    </row>
    <row r="5" spans="2:8" ht="24" customHeight="1" x14ac:dyDescent="0.25">
      <c r="B5" s="14">
        <f t="shared" ref="B5:B25" si="0">IF(C5="","",ROW()-4)</f>
        <v>1</v>
      </c>
      <c r="C5" s="6" t="s">
        <v>52</v>
      </c>
      <c r="D5" s="70" t="s">
        <v>182</v>
      </c>
      <c r="E5" s="5" t="s">
        <v>0</v>
      </c>
      <c r="F5" s="39"/>
      <c r="G5" s="90"/>
      <c r="H5" s="91"/>
    </row>
    <row r="6" spans="2:8" ht="24" customHeight="1" x14ac:dyDescent="0.25">
      <c r="B6" s="14">
        <f t="shared" si="0"/>
        <v>2</v>
      </c>
      <c r="C6" s="6" t="s">
        <v>53</v>
      </c>
      <c r="D6" s="70" t="s">
        <v>182</v>
      </c>
      <c r="E6" s="5" t="s">
        <v>0</v>
      </c>
      <c r="F6" s="39"/>
      <c r="G6" s="42"/>
      <c r="H6" s="43"/>
    </row>
    <row r="7" spans="2:8" ht="24" customHeight="1" x14ac:dyDescent="0.25">
      <c r="B7" s="14">
        <f t="shared" si="0"/>
        <v>3</v>
      </c>
      <c r="C7" s="6" t="s">
        <v>47</v>
      </c>
      <c r="D7" s="70" t="s">
        <v>182</v>
      </c>
      <c r="E7" s="5" t="s">
        <v>0</v>
      </c>
      <c r="F7" s="39"/>
      <c r="G7" s="90"/>
      <c r="H7" s="91"/>
    </row>
    <row r="8" spans="2:8" ht="24" customHeight="1" x14ac:dyDescent="0.25">
      <c r="B8" s="14">
        <f t="shared" si="0"/>
        <v>4</v>
      </c>
      <c r="C8" s="6" t="s">
        <v>54</v>
      </c>
      <c r="D8" s="70" t="s">
        <v>182</v>
      </c>
      <c r="E8" s="5" t="s">
        <v>0</v>
      </c>
      <c r="F8" s="39"/>
      <c r="G8" s="90"/>
      <c r="H8" s="91"/>
    </row>
    <row r="9" spans="2:8" ht="24" customHeight="1" x14ac:dyDescent="0.25">
      <c r="B9" s="14">
        <f t="shared" si="0"/>
        <v>5</v>
      </c>
      <c r="C9" s="6" t="s">
        <v>51</v>
      </c>
      <c r="D9" s="70" t="s">
        <v>182</v>
      </c>
      <c r="E9" s="5" t="s">
        <v>0</v>
      </c>
      <c r="F9" s="39"/>
      <c r="G9" s="90"/>
      <c r="H9" s="91"/>
    </row>
    <row r="10" spans="2:8" ht="24" customHeight="1" x14ac:dyDescent="0.25">
      <c r="B10" s="14">
        <f t="shared" si="0"/>
        <v>6</v>
      </c>
      <c r="C10" s="6" t="s">
        <v>41</v>
      </c>
      <c r="D10" s="70" t="s">
        <v>182</v>
      </c>
      <c r="E10" s="5" t="s">
        <v>0</v>
      </c>
      <c r="F10" s="39"/>
      <c r="G10" s="90"/>
      <c r="H10" s="91"/>
    </row>
    <row r="11" spans="2:8" ht="24" customHeight="1" x14ac:dyDescent="0.25">
      <c r="B11" s="14">
        <f t="shared" si="0"/>
        <v>7</v>
      </c>
      <c r="C11" s="6" t="s">
        <v>55</v>
      </c>
      <c r="D11" s="70" t="s">
        <v>182</v>
      </c>
      <c r="E11" s="5" t="s">
        <v>0</v>
      </c>
      <c r="F11" s="39"/>
      <c r="G11" s="90"/>
      <c r="H11" s="91"/>
    </row>
    <row r="12" spans="2:8" ht="24" customHeight="1" x14ac:dyDescent="0.25">
      <c r="B12" s="14">
        <f t="shared" si="0"/>
        <v>8</v>
      </c>
      <c r="C12" s="6" t="s">
        <v>220</v>
      </c>
      <c r="D12" s="70" t="s">
        <v>182</v>
      </c>
      <c r="E12" s="5" t="s">
        <v>0</v>
      </c>
      <c r="F12" s="39"/>
      <c r="G12" s="42"/>
      <c r="H12" s="43"/>
    </row>
    <row r="13" spans="2:8" ht="24" customHeight="1" x14ac:dyDescent="0.25">
      <c r="B13" s="14">
        <f t="shared" si="0"/>
        <v>9</v>
      </c>
      <c r="C13" s="6" t="s">
        <v>56</v>
      </c>
      <c r="D13" s="70" t="s">
        <v>182</v>
      </c>
      <c r="E13" s="5" t="s">
        <v>0</v>
      </c>
      <c r="F13" s="39"/>
      <c r="G13" s="90"/>
      <c r="H13" s="91"/>
    </row>
    <row r="14" spans="2:8" ht="24" customHeight="1" x14ac:dyDescent="0.25">
      <c r="B14" s="14">
        <f t="shared" si="0"/>
        <v>10</v>
      </c>
      <c r="C14" s="6" t="s">
        <v>222</v>
      </c>
      <c r="D14" s="70" t="s">
        <v>182</v>
      </c>
      <c r="E14" s="5" t="s">
        <v>0</v>
      </c>
      <c r="F14" s="39"/>
      <c r="G14" s="90"/>
      <c r="H14" s="91"/>
    </row>
    <row r="15" spans="2:8" ht="24" customHeight="1" x14ac:dyDescent="0.25">
      <c r="B15" s="14">
        <f t="shared" si="0"/>
        <v>11</v>
      </c>
      <c r="C15" s="6" t="s">
        <v>184</v>
      </c>
      <c r="D15" s="70" t="s">
        <v>182</v>
      </c>
      <c r="E15" s="5" t="s">
        <v>0</v>
      </c>
      <c r="F15" s="39"/>
      <c r="G15" s="42"/>
      <c r="H15" s="43"/>
    </row>
    <row r="16" spans="2:8" ht="24" customHeight="1" x14ac:dyDescent="0.25">
      <c r="B16" s="14">
        <f t="shared" si="0"/>
        <v>12</v>
      </c>
      <c r="C16" s="6" t="s">
        <v>223</v>
      </c>
      <c r="D16" s="70" t="s">
        <v>182</v>
      </c>
      <c r="E16" s="37" t="str">
        <f>IF([1]DOR自检综览!$E$5="紧急版本","可选","必选")</f>
        <v>必选</v>
      </c>
      <c r="F16" s="39"/>
      <c r="G16" s="101"/>
      <c r="H16" s="102"/>
    </row>
    <row r="17" spans="2:8" ht="24" customHeight="1" x14ac:dyDescent="0.25">
      <c r="B17" s="14">
        <f t="shared" si="0"/>
        <v>13</v>
      </c>
      <c r="C17" s="6" t="s">
        <v>57</v>
      </c>
      <c r="D17" s="70" t="s">
        <v>182</v>
      </c>
      <c r="E17" s="37" t="str">
        <f>IF(DOR自检综览!$E$5="众测版本","可选","必选")</f>
        <v>必选</v>
      </c>
      <c r="F17" s="39"/>
      <c r="G17" s="90"/>
      <c r="H17" s="91"/>
    </row>
    <row r="18" spans="2:8" ht="24" customHeight="1" x14ac:dyDescent="0.25">
      <c r="B18" s="14">
        <f t="shared" si="0"/>
        <v>14</v>
      </c>
      <c r="C18" s="6" t="s">
        <v>42</v>
      </c>
      <c r="D18" s="70" t="s">
        <v>182</v>
      </c>
      <c r="E18" s="5" t="s">
        <v>0</v>
      </c>
      <c r="F18" s="39"/>
      <c r="G18" s="90"/>
      <c r="H18" s="91"/>
    </row>
    <row r="19" spans="2:8" ht="24" customHeight="1" x14ac:dyDescent="0.25">
      <c r="B19" s="14">
        <f t="shared" si="0"/>
        <v>15</v>
      </c>
      <c r="C19" s="6" t="s">
        <v>218</v>
      </c>
      <c r="D19" s="70" t="s">
        <v>182</v>
      </c>
      <c r="E19" s="5" t="s">
        <v>0</v>
      </c>
      <c r="F19" s="39"/>
      <c r="G19" s="90"/>
      <c r="H19" s="91"/>
    </row>
    <row r="20" spans="2:8" ht="48" x14ac:dyDescent="0.25">
      <c r="B20" s="14">
        <f t="shared" si="0"/>
        <v>16</v>
      </c>
      <c r="C20" s="6" t="s">
        <v>219</v>
      </c>
      <c r="D20" s="70" t="s">
        <v>182</v>
      </c>
      <c r="E20" s="5" t="s">
        <v>0</v>
      </c>
      <c r="F20" s="39"/>
      <c r="G20" s="90"/>
      <c r="H20" s="91"/>
    </row>
    <row r="21" spans="2:8" ht="24" customHeight="1" x14ac:dyDescent="0.25">
      <c r="B21" s="44">
        <f t="shared" si="0"/>
        <v>17</v>
      </c>
      <c r="C21" s="6" t="s">
        <v>117</v>
      </c>
      <c r="D21" s="70" t="s">
        <v>182</v>
      </c>
      <c r="E21" s="37" t="str">
        <f>IF(DOR自检综览!$G$5="APP","必选","可选")</f>
        <v>可选</v>
      </c>
      <c r="F21" s="46"/>
      <c r="G21" s="47"/>
      <c r="H21" s="48"/>
    </row>
    <row r="22" spans="2:8" ht="24" customHeight="1" x14ac:dyDescent="0.25">
      <c r="B22" s="44">
        <v>18</v>
      </c>
      <c r="C22" s="6" t="s">
        <v>118</v>
      </c>
      <c r="D22" s="70" t="s">
        <v>182</v>
      </c>
      <c r="E22" s="37" t="str">
        <f>IF(DOR自检综览!$G$5="APP","必选","可选")</f>
        <v>可选</v>
      </c>
      <c r="F22" s="46"/>
      <c r="G22" s="47"/>
      <c r="H22" s="48"/>
    </row>
    <row r="23" spans="2:8" ht="24" customHeight="1" x14ac:dyDescent="0.25">
      <c r="B23" s="44">
        <f>IF(C23="","",ROW()-4)</f>
        <v>19</v>
      </c>
      <c r="C23" s="6" t="s">
        <v>106</v>
      </c>
      <c r="D23" s="70" t="s">
        <v>182</v>
      </c>
      <c r="E23" s="5" t="s">
        <v>0</v>
      </c>
      <c r="F23" s="46"/>
      <c r="G23" s="47"/>
      <c r="H23" s="48"/>
    </row>
    <row r="24" spans="2:8" ht="24" customHeight="1" x14ac:dyDescent="0.25">
      <c r="B24" s="44">
        <f t="shared" si="0"/>
        <v>20</v>
      </c>
      <c r="C24" s="45" t="s">
        <v>49</v>
      </c>
      <c r="D24" s="70" t="s">
        <v>182</v>
      </c>
      <c r="E24" s="5" t="s">
        <v>0</v>
      </c>
      <c r="F24" s="46"/>
      <c r="G24" s="47"/>
      <c r="H24" s="48"/>
    </row>
    <row r="25" spans="2:8" ht="24" customHeight="1" thickBot="1" x14ac:dyDescent="0.3">
      <c r="B25" s="15">
        <f t="shared" si="0"/>
        <v>21</v>
      </c>
      <c r="C25" s="16" t="s">
        <v>48</v>
      </c>
      <c r="D25" s="70" t="s">
        <v>182</v>
      </c>
      <c r="E25" s="49" t="s">
        <v>0</v>
      </c>
      <c r="F25" s="41"/>
      <c r="G25" s="99"/>
      <c r="H25" s="100"/>
    </row>
  </sheetData>
  <sheetProtection selectLockedCells="1"/>
  <mergeCells count="17">
    <mergeCell ref="G16:H16"/>
    <mergeCell ref="G10:H10"/>
    <mergeCell ref="G11:H11"/>
    <mergeCell ref="G13:H13"/>
    <mergeCell ref="G14:H14"/>
    <mergeCell ref="G9:H9"/>
    <mergeCell ref="B1:H1"/>
    <mergeCell ref="G4:H4"/>
    <mergeCell ref="G5:H5"/>
    <mergeCell ref="G7:H7"/>
    <mergeCell ref="G8:H8"/>
    <mergeCell ref="C2:D2"/>
    <mergeCell ref="G18:H18"/>
    <mergeCell ref="G19:H19"/>
    <mergeCell ref="G20:H20"/>
    <mergeCell ref="G25:H25"/>
    <mergeCell ref="G17:H17"/>
  </mergeCells>
  <phoneticPr fontId="1" type="noConversion"/>
  <dataValidations count="1">
    <dataValidation type="list" allowBlank="1" showInputMessage="1" showErrorMessage="1" sqref="F5:F25">
      <formula1>"满足,不满足,免"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C18" sqref="C18"/>
    </sheetView>
  </sheetViews>
  <sheetFormatPr defaultRowHeight="14.4" x14ac:dyDescent="0.25"/>
  <cols>
    <col min="1" max="1" width="2" customWidth="1"/>
    <col min="2" max="2" width="10.77734375" style="1" customWidth="1"/>
    <col min="3" max="3" width="58.6640625" customWidth="1"/>
    <col min="4" max="4" width="17.33203125" style="1" customWidth="1"/>
    <col min="5" max="5" width="14.109375" style="1" bestFit="1" customWidth="1"/>
    <col min="6" max="6" width="17.21875" style="1" customWidth="1"/>
    <col min="7" max="7" width="14" customWidth="1"/>
    <col min="8" max="8" width="26.21875" customWidth="1"/>
  </cols>
  <sheetData>
    <row r="1" spans="2:8" ht="41.25" customHeight="1" x14ac:dyDescent="0.25">
      <c r="B1" s="94" t="s">
        <v>177</v>
      </c>
      <c r="C1" s="95"/>
      <c r="D1" s="95"/>
      <c r="E1" s="95"/>
      <c r="F1" s="95"/>
      <c r="G1" s="95"/>
      <c r="H1" s="96"/>
    </row>
    <row r="2" spans="2:8" ht="33" customHeight="1" x14ac:dyDescent="0.25">
      <c r="B2" s="8" t="s">
        <v>10</v>
      </c>
      <c r="C2" s="92" t="str">
        <f>DOR自检综览!C4</f>
        <v>XXXXX 3.1.0.300</v>
      </c>
      <c r="D2" s="93"/>
      <c r="E2" s="7" t="s">
        <v>50</v>
      </c>
      <c r="F2" s="35" t="str">
        <f>DOR自检综览!C5</f>
        <v>李四/00xxxxxx</v>
      </c>
      <c r="G2" s="7" t="s">
        <v>9</v>
      </c>
      <c r="H2" s="17" t="str">
        <f>IF((COUNTA($F$5:$F$21)-COUNTIF($F$5:$F$21,"免"))=0,"",COUNTIF($F$5:$F$21,"满足")/(COUNTA($F$5:$F$21)-COUNTIF($F$5:$F$21,"免")))</f>
        <v/>
      </c>
    </row>
    <row r="3" spans="2:8" ht="3.75" customHeight="1" x14ac:dyDescent="0.25">
      <c r="B3" s="9"/>
      <c r="C3" s="10"/>
      <c r="D3" s="11"/>
      <c r="E3" s="11"/>
      <c r="F3" s="11"/>
      <c r="G3" s="10"/>
      <c r="H3" s="12"/>
    </row>
    <row r="4" spans="2:8" ht="30" customHeight="1" x14ac:dyDescent="0.25">
      <c r="B4" s="13" t="s">
        <v>2</v>
      </c>
      <c r="C4" s="2" t="s">
        <v>7</v>
      </c>
      <c r="D4" s="68" t="s">
        <v>205</v>
      </c>
      <c r="E4" s="2" t="s">
        <v>8</v>
      </c>
      <c r="F4" s="2" t="s">
        <v>3</v>
      </c>
      <c r="G4" s="97" t="s">
        <v>1</v>
      </c>
      <c r="H4" s="98"/>
    </row>
    <row r="5" spans="2:8" ht="156" x14ac:dyDescent="0.25">
      <c r="B5" s="14">
        <f t="shared" ref="B5:B23" si="0">IF(C5="","",ROW()-4)</f>
        <v>1</v>
      </c>
      <c r="C5" s="6" t="s">
        <v>138</v>
      </c>
      <c r="D5" s="70" t="s">
        <v>182</v>
      </c>
      <c r="E5" s="5" t="s">
        <v>0</v>
      </c>
      <c r="F5" s="39"/>
      <c r="G5" s="90"/>
      <c r="H5" s="91"/>
    </row>
    <row r="6" spans="2:8" s="64" customFormat="1" x14ac:dyDescent="0.25">
      <c r="B6" s="14">
        <f t="shared" si="0"/>
        <v>2</v>
      </c>
      <c r="C6" s="6" t="s">
        <v>200</v>
      </c>
      <c r="D6" s="4" t="s">
        <v>209</v>
      </c>
      <c r="E6" s="5" t="s">
        <v>90</v>
      </c>
      <c r="F6" s="39"/>
      <c r="G6" s="75"/>
      <c r="H6" s="76"/>
    </row>
    <row r="7" spans="2:8" ht="36" x14ac:dyDescent="0.25">
      <c r="B7" s="14">
        <f t="shared" si="0"/>
        <v>3</v>
      </c>
      <c r="C7" s="6" t="s">
        <v>217</v>
      </c>
      <c r="D7" s="70" t="s">
        <v>151</v>
      </c>
      <c r="E7" s="5" t="s">
        <v>0</v>
      </c>
      <c r="F7" s="39"/>
      <c r="G7" s="90"/>
      <c r="H7" s="91"/>
    </row>
    <row r="8" spans="2:8" ht="36" x14ac:dyDescent="0.25">
      <c r="B8" s="14">
        <f t="shared" si="0"/>
        <v>4</v>
      </c>
      <c r="C8" s="6" t="s">
        <v>58</v>
      </c>
      <c r="D8" s="70" t="s">
        <v>181</v>
      </c>
      <c r="E8" s="5" t="s">
        <v>0</v>
      </c>
      <c r="F8" s="39"/>
      <c r="G8" s="90"/>
      <c r="H8" s="91"/>
    </row>
    <row r="9" spans="2:8" ht="24" customHeight="1" x14ac:dyDescent="0.25">
      <c r="B9" s="14">
        <f t="shared" si="0"/>
        <v>5</v>
      </c>
      <c r="C9" s="6" t="s">
        <v>105</v>
      </c>
      <c r="D9" s="70" t="s">
        <v>145</v>
      </c>
      <c r="E9" s="5" t="s">
        <v>0</v>
      </c>
      <c r="F9" s="39"/>
      <c r="G9" s="90"/>
      <c r="H9" s="91"/>
    </row>
    <row r="10" spans="2:8" ht="24" customHeight="1" x14ac:dyDescent="0.25">
      <c r="B10" s="14">
        <f t="shared" si="0"/>
        <v>6</v>
      </c>
      <c r="C10" s="6" t="s">
        <v>136</v>
      </c>
      <c r="D10" s="70" t="s">
        <v>145</v>
      </c>
      <c r="E10" s="5" t="s">
        <v>0</v>
      </c>
      <c r="F10" s="39"/>
      <c r="G10" s="90"/>
      <c r="H10" s="91"/>
    </row>
    <row r="11" spans="2:8" ht="24" customHeight="1" x14ac:dyDescent="0.25">
      <c r="B11" s="14">
        <f t="shared" si="0"/>
        <v>7</v>
      </c>
      <c r="C11" s="67" t="s">
        <v>165</v>
      </c>
      <c r="D11" s="70" t="s">
        <v>152</v>
      </c>
      <c r="E11" s="5" t="s">
        <v>0</v>
      </c>
      <c r="F11" s="39"/>
      <c r="G11" s="90" t="s">
        <v>188</v>
      </c>
      <c r="H11" s="91"/>
    </row>
    <row r="12" spans="2:8" ht="24" customHeight="1" x14ac:dyDescent="0.25">
      <c r="B12" s="14">
        <f t="shared" si="0"/>
        <v>8</v>
      </c>
      <c r="C12" s="67" t="s">
        <v>166</v>
      </c>
      <c r="D12" s="70" t="s">
        <v>189</v>
      </c>
      <c r="E12" s="5" t="s">
        <v>0</v>
      </c>
      <c r="F12" s="39"/>
      <c r="G12" s="90" t="s">
        <v>187</v>
      </c>
      <c r="H12" s="91"/>
    </row>
    <row r="13" spans="2:8" ht="24" customHeight="1" x14ac:dyDescent="0.25">
      <c r="B13" s="14">
        <f t="shared" si="0"/>
        <v>9</v>
      </c>
      <c r="C13" s="6" t="s">
        <v>115</v>
      </c>
      <c r="D13" s="70" t="s">
        <v>151</v>
      </c>
      <c r="E13" s="5" t="s">
        <v>0</v>
      </c>
      <c r="F13" s="39"/>
      <c r="G13" s="90"/>
      <c r="H13" s="91"/>
    </row>
    <row r="14" spans="2:8" ht="24" customHeight="1" x14ac:dyDescent="0.25">
      <c r="B14" s="14">
        <f t="shared" si="0"/>
        <v>10</v>
      </c>
      <c r="C14" s="6" t="s">
        <v>116</v>
      </c>
      <c r="D14" s="70" t="s">
        <v>151</v>
      </c>
      <c r="E14" s="5" t="s">
        <v>0</v>
      </c>
      <c r="F14" s="39"/>
      <c r="G14" s="90"/>
      <c r="H14" s="91"/>
    </row>
    <row r="15" spans="2:8" ht="24" customHeight="1" x14ac:dyDescent="0.25">
      <c r="B15" s="14">
        <f t="shared" si="0"/>
        <v>11</v>
      </c>
      <c r="C15" s="6" t="s">
        <v>154</v>
      </c>
      <c r="D15" s="70" t="s">
        <v>145</v>
      </c>
      <c r="E15" s="5" t="s">
        <v>0</v>
      </c>
      <c r="F15" s="39"/>
      <c r="G15" s="59"/>
      <c r="H15" s="60"/>
    </row>
    <row r="16" spans="2:8" ht="24" customHeight="1" x14ac:dyDescent="0.25">
      <c r="B16" s="14">
        <f t="shared" si="0"/>
        <v>12</v>
      </c>
      <c r="C16" s="6" t="s">
        <v>155</v>
      </c>
      <c r="D16" s="70" t="s">
        <v>153</v>
      </c>
      <c r="E16" s="5" t="s">
        <v>0</v>
      </c>
      <c r="F16" s="39"/>
      <c r="G16" s="90"/>
      <c r="H16" s="91"/>
    </row>
    <row r="17" spans="2:8" ht="48" x14ac:dyDescent="0.25">
      <c r="B17" s="14">
        <f t="shared" si="0"/>
        <v>13</v>
      </c>
      <c r="C17" s="6" t="s">
        <v>156</v>
      </c>
      <c r="D17" s="70" t="s">
        <v>164</v>
      </c>
      <c r="E17" s="5" t="s">
        <v>0</v>
      </c>
      <c r="F17" s="39"/>
      <c r="G17" s="90"/>
      <c r="H17" s="91"/>
    </row>
    <row r="18" spans="2:8" x14ac:dyDescent="0.25">
      <c r="B18" s="14">
        <f t="shared" si="0"/>
        <v>14</v>
      </c>
      <c r="C18" s="6" t="s">
        <v>224</v>
      </c>
      <c r="D18" s="70" t="s">
        <v>143</v>
      </c>
      <c r="E18" s="5" t="s">
        <v>0</v>
      </c>
      <c r="F18" s="39"/>
      <c r="G18" s="80"/>
      <c r="H18" s="81"/>
    </row>
    <row r="19" spans="2:8" ht="24" customHeight="1" x14ac:dyDescent="0.25">
      <c r="B19" s="14">
        <f t="shared" si="0"/>
        <v>15</v>
      </c>
      <c r="C19" s="6" t="s">
        <v>157</v>
      </c>
      <c r="D19" s="70" t="s">
        <v>153</v>
      </c>
      <c r="E19" s="5" t="s">
        <v>0</v>
      </c>
      <c r="F19" s="39"/>
      <c r="G19" s="90"/>
      <c r="H19" s="91"/>
    </row>
    <row r="20" spans="2:8" ht="24" customHeight="1" x14ac:dyDescent="0.25">
      <c r="B20" s="14">
        <f t="shared" si="0"/>
        <v>16</v>
      </c>
      <c r="C20" s="6" t="s">
        <v>221</v>
      </c>
      <c r="D20" s="72" t="s">
        <v>168</v>
      </c>
      <c r="E20" s="5" t="s">
        <v>0</v>
      </c>
      <c r="F20" s="39"/>
      <c r="G20" s="47"/>
      <c r="H20" s="48"/>
    </row>
    <row r="21" spans="2:8" ht="48" x14ac:dyDescent="0.25">
      <c r="B21" s="14">
        <f t="shared" si="0"/>
        <v>17</v>
      </c>
      <c r="C21" s="6" t="s">
        <v>172</v>
      </c>
      <c r="D21" s="70" t="s">
        <v>145</v>
      </c>
      <c r="E21" s="5" t="s">
        <v>0</v>
      </c>
      <c r="F21" s="39"/>
      <c r="G21" s="90"/>
      <c r="H21" s="91"/>
    </row>
    <row r="22" spans="2:8" ht="24" customHeight="1" x14ac:dyDescent="0.25">
      <c r="B22" s="14">
        <f t="shared" si="0"/>
        <v>18</v>
      </c>
      <c r="C22" s="65" t="s">
        <v>186</v>
      </c>
      <c r="D22" s="70" t="s">
        <v>145</v>
      </c>
      <c r="E22" s="66" t="s">
        <v>90</v>
      </c>
      <c r="F22" s="39"/>
      <c r="G22" s="90"/>
      <c r="H22" s="91"/>
    </row>
    <row r="23" spans="2:8" s="64" customFormat="1" ht="27.75" customHeight="1" x14ac:dyDescent="0.25">
      <c r="B23" s="14">
        <f t="shared" si="0"/>
        <v>19</v>
      </c>
      <c r="C23" s="6" t="s">
        <v>192</v>
      </c>
      <c r="D23" s="4" t="s">
        <v>143</v>
      </c>
      <c r="E23" s="5" t="s">
        <v>90</v>
      </c>
      <c r="F23" s="39"/>
      <c r="G23" s="90"/>
      <c r="H23" s="91"/>
    </row>
  </sheetData>
  <sheetProtection selectLockedCells="1"/>
  <mergeCells count="18">
    <mergeCell ref="G8:H8"/>
    <mergeCell ref="G9:H9"/>
    <mergeCell ref="B1:H1"/>
    <mergeCell ref="G4:H4"/>
    <mergeCell ref="G5:H5"/>
    <mergeCell ref="G7:H7"/>
    <mergeCell ref="C2:D2"/>
    <mergeCell ref="G10:H10"/>
    <mergeCell ref="G13:H13"/>
    <mergeCell ref="G14:H14"/>
    <mergeCell ref="G16:H16"/>
    <mergeCell ref="G23:H23"/>
    <mergeCell ref="G11:H11"/>
    <mergeCell ref="G12:H12"/>
    <mergeCell ref="G22:H22"/>
    <mergeCell ref="G17:H17"/>
    <mergeCell ref="G19:H19"/>
    <mergeCell ref="G21:H21"/>
  </mergeCells>
  <phoneticPr fontId="1" type="noConversion"/>
  <dataValidations count="1">
    <dataValidation type="list" allowBlank="1" showInputMessage="1" showErrorMessage="1" sqref="F5:F23">
      <formula1>"满足,不满足,免"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33"/>
  <sheetViews>
    <sheetView showGridLines="0" topLeftCell="A6" zoomScaleNormal="100" workbookViewId="0">
      <selection activeCell="C22" sqref="C22"/>
    </sheetView>
  </sheetViews>
  <sheetFormatPr defaultRowHeight="14.4" x14ac:dyDescent="0.25"/>
  <cols>
    <col min="1" max="1" width="2" customWidth="1"/>
    <col min="2" max="2" width="10.77734375" style="1" customWidth="1"/>
    <col min="3" max="3" width="64" customWidth="1"/>
    <col min="4" max="4" width="17" style="1" customWidth="1"/>
    <col min="5" max="5" width="14.109375" style="1" bestFit="1" customWidth="1"/>
    <col min="6" max="6" width="17.21875" style="1" customWidth="1"/>
    <col min="7" max="7" width="14" customWidth="1"/>
    <col min="8" max="8" width="26.21875" customWidth="1"/>
  </cols>
  <sheetData>
    <row r="1" spans="2:8" ht="41.25" customHeight="1" x14ac:dyDescent="0.25">
      <c r="B1" s="94" t="s">
        <v>178</v>
      </c>
      <c r="C1" s="95"/>
      <c r="D1" s="95"/>
      <c r="E1" s="95"/>
      <c r="F1" s="95"/>
      <c r="G1" s="95"/>
      <c r="H1" s="96"/>
    </row>
    <row r="2" spans="2:8" ht="33" customHeight="1" x14ac:dyDescent="0.25">
      <c r="B2" s="8" t="s">
        <v>10</v>
      </c>
      <c r="C2" s="92" t="str">
        <f>DOR自检综览!C4</f>
        <v>XXXXX 3.1.0.300</v>
      </c>
      <c r="D2" s="93"/>
      <c r="E2" s="7" t="s">
        <v>130</v>
      </c>
      <c r="F2" s="35" t="str">
        <f>DOR自检综览!C5</f>
        <v>李四/00xxxxxx</v>
      </c>
      <c r="G2" s="7" t="s">
        <v>87</v>
      </c>
      <c r="H2" s="17" t="str">
        <f>IF((COUNTA($F$5:$F$29)-COUNTIF($F$5:$F$29,"免"))=0,"",COUNTIF($F$5:$F$29,"满足")/(COUNTA($F$5:$F$29)-COUNTIF($F$5:$F$29,"免")))</f>
        <v/>
      </c>
    </row>
    <row r="3" spans="2:8" ht="3.75" customHeight="1" x14ac:dyDescent="0.25">
      <c r="B3" s="9"/>
      <c r="C3" s="10"/>
      <c r="D3" s="11"/>
      <c r="E3" s="11"/>
      <c r="F3" s="11"/>
      <c r="G3" s="10"/>
      <c r="H3" s="12"/>
    </row>
    <row r="4" spans="2:8" ht="30" customHeight="1" x14ac:dyDescent="0.25">
      <c r="B4" s="13" t="s">
        <v>88</v>
      </c>
      <c r="C4" s="55" t="s">
        <v>7</v>
      </c>
      <c r="D4" s="68" t="s">
        <v>206</v>
      </c>
      <c r="E4" s="55" t="s">
        <v>89</v>
      </c>
      <c r="F4" s="55" t="s">
        <v>3</v>
      </c>
      <c r="G4" s="97" t="s">
        <v>1</v>
      </c>
      <c r="H4" s="98"/>
    </row>
    <row r="5" spans="2:8" ht="24" customHeight="1" x14ac:dyDescent="0.25">
      <c r="B5" s="69">
        <f>IF(C5="","",ROW()-4)</f>
        <v>1</v>
      </c>
      <c r="C5" s="65" t="s">
        <v>139</v>
      </c>
      <c r="D5" s="72" t="s">
        <v>159</v>
      </c>
      <c r="E5" s="66" t="s">
        <v>90</v>
      </c>
      <c r="F5" s="39"/>
      <c r="G5" s="90"/>
      <c r="H5" s="91"/>
    </row>
    <row r="6" spans="2:8" s="63" customFormat="1" ht="24" customHeight="1" x14ac:dyDescent="0.25">
      <c r="B6" s="69">
        <f t="shared" ref="B6:B33" si="0">IF(C6="","",ROW()-4)</f>
        <v>2</v>
      </c>
      <c r="C6" s="65" t="s">
        <v>131</v>
      </c>
      <c r="D6" s="72" t="s">
        <v>159</v>
      </c>
      <c r="E6" s="66" t="s">
        <v>132</v>
      </c>
      <c r="F6" s="39"/>
      <c r="G6" s="90"/>
      <c r="H6" s="91"/>
    </row>
    <row r="7" spans="2:8" ht="24" customHeight="1" x14ac:dyDescent="0.25">
      <c r="B7" s="69">
        <f t="shared" si="0"/>
        <v>3</v>
      </c>
      <c r="C7" s="65" t="s">
        <v>198</v>
      </c>
      <c r="D7" s="72" t="s">
        <v>159</v>
      </c>
      <c r="E7" s="66" t="s">
        <v>90</v>
      </c>
      <c r="F7" s="39"/>
      <c r="G7" s="90"/>
      <c r="H7" s="91"/>
    </row>
    <row r="8" spans="2:8" ht="26.25" customHeight="1" x14ac:dyDescent="0.25">
      <c r="B8" s="69">
        <f t="shared" si="0"/>
        <v>4</v>
      </c>
      <c r="C8" s="67" t="s">
        <v>91</v>
      </c>
      <c r="D8" s="70" t="s">
        <v>170</v>
      </c>
      <c r="E8" s="66" t="s">
        <v>90</v>
      </c>
      <c r="F8" s="39"/>
      <c r="G8" s="53"/>
      <c r="H8" s="54"/>
    </row>
    <row r="9" spans="2:8" ht="24" customHeight="1" x14ac:dyDescent="0.25">
      <c r="B9" s="69">
        <f t="shared" si="0"/>
        <v>5</v>
      </c>
      <c r="C9" s="67" t="s">
        <v>92</v>
      </c>
      <c r="D9" s="72" t="s">
        <v>159</v>
      </c>
      <c r="E9" s="66" t="s">
        <v>90</v>
      </c>
      <c r="F9" s="39"/>
      <c r="G9" s="90"/>
      <c r="H9" s="91"/>
    </row>
    <row r="10" spans="2:8" ht="60" x14ac:dyDescent="0.25">
      <c r="B10" s="69">
        <f t="shared" si="0"/>
        <v>6</v>
      </c>
      <c r="C10" s="67" t="s">
        <v>142</v>
      </c>
      <c r="D10" s="72" t="s">
        <v>159</v>
      </c>
      <c r="E10" s="66" t="s">
        <v>90</v>
      </c>
      <c r="F10" s="39"/>
      <c r="G10" s="90"/>
      <c r="H10" s="91"/>
    </row>
    <row r="11" spans="2:8" ht="48" x14ac:dyDescent="0.25">
      <c r="B11" s="69">
        <f t="shared" si="0"/>
        <v>7</v>
      </c>
      <c r="C11" s="6" t="s">
        <v>199</v>
      </c>
      <c r="D11" s="72" t="s">
        <v>160</v>
      </c>
      <c r="E11" s="66" t="s">
        <v>90</v>
      </c>
      <c r="F11" s="39"/>
      <c r="G11" s="90"/>
      <c r="H11" s="91"/>
    </row>
    <row r="12" spans="2:8" ht="24" customHeight="1" x14ac:dyDescent="0.25">
      <c r="B12" s="69">
        <f t="shared" si="0"/>
        <v>8</v>
      </c>
      <c r="C12" s="67" t="s">
        <v>93</v>
      </c>
      <c r="D12" s="72" t="s">
        <v>161</v>
      </c>
      <c r="E12" s="66" t="s">
        <v>90</v>
      </c>
      <c r="F12" s="39"/>
      <c r="G12" s="90"/>
      <c r="H12" s="91"/>
    </row>
    <row r="13" spans="2:8" s="64" customFormat="1" ht="24" customHeight="1" x14ac:dyDescent="0.25">
      <c r="B13" s="69">
        <f t="shared" si="0"/>
        <v>9</v>
      </c>
      <c r="C13" s="67" t="s">
        <v>94</v>
      </c>
      <c r="D13" s="72" t="s">
        <v>168</v>
      </c>
      <c r="E13" s="66" t="s">
        <v>90</v>
      </c>
      <c r="F13" s="39"/>
      <c r="G13" s="90"/>
      <c r="H13" s="91"/>
    </row>
    <row r="14" spans="2:8" ht="57" customHeight="1" x14ac:dyDescent="0.25">
      <c r="B14" s="69">
        <f t="shared" si="0"/>
        <v>10</v>
      </c>
      <c r="C14" s="65" t="s">
        <v>140</v>
      </c>
      <c r="D14" s="72" t="s">
        <v>161</v>
      </c>
      <c r="E14" s="66" t="s">
        <v>90</v>
      </c>
      <c r="F14" s="39"/>
      <c r="G14" s="90"/>
      <c r="H14" s="91"/>
    </row>
    <row r="15" spans="2:8" ht="24" customHeight="1" x14ac:dyDescent="0.25">
      <c r="B15" s="69">
        <f t="shared" si="0"/>
        <v>11</v>
      </c>
      <c r="C15" s="67" t="s">
        <v>165</v>
      </c>
      <c r="D15" s="72" t="s">
        <v>169</v>
      </c>
      <c r="E15" s="66" t="s">
        <v>100</v>
      </c>
      <c r="F15" s="39"/>
      <c r="G15" s="90"/>
      <c r="H15" s="91"/>
    </row>
    <row r="16" spans="2:8" ht="24" customHeight="1" x14ac:dyDescent="0.25">
      <c r="B16" s="77">
        <v>12</v>
      </c>
      <c r="C16" s="6" t="s">
        <v>193</v>
      </c>
      <c r="D16" s="4" t="s">
        <v>194</v>
      </c>
      <c r="E16" s="5" t="s">
        <v>195</v>
      </c>
      <c r="F16" s="39"/>
      <c r="G16" s="73"/>
      <c r="H16" s="74"/>
    </row>
    <row r="17" spans="2:8" ht="24" customHeight="1" x14ac:dyDescent="0.25">
      <c r="B17" s="69">
        <f t="shared" si="0"/>
        <v>13</v>
      </c>
      <c r="C17" s="67" t="s">
        <v>166</v>
      </c>
      <c r="D17" s="70" t="s">
        <v>189</v>
      </c>
      <c r="E17" s="66" t="s">
        <v>100</v>
      </c>
      <c r="F17" s="39"/>
      <c r="G17" s="90"/>
      <c r="H17" s="91"/>
    </row>
    <row r="18" spans="2:8" ht="24" customHeight="1" x14ac:dyDescent="0.25">
      <c r="B18" s="69">
        <f t="shared" si="0"/>
        <v>14</v>
      </c>
      <c r="C18" s="65" t="s">
        <v>95</v>
      </c>
      <c r="D18" s="72" t="s">
        <v>159</v>
      </c>
      <c r="E18" s="66" t="s">
        <v>90</v>
      </c>
      <c r="F18" s="39"/>
      <c r="G18" s="90"/>
      <c r="H18" s="91"/>
    </row>
    <row r="19" spans="2:8" ht="24" customHeight="1" x14ac:dyDescent="0.25">
      <c r="B19" s="69">
        <f t="shared" si="0"/>
        <v>15</v>
      </c>
      <c r="C19" s="3" t="s">
        <v>96</v>
      </c>
      <c r="D19" s="72" t="s">
        <v>159</v>
      </c>
      <c r="E19" s="66" t="s">
        <v>90</v>
      </c>
      <c r="F19" s="39"/>
      <c r="G19" s="90"/>
      <c r="H19" s="91"/>
    </row>
    <row r="20" spans="2:8" ht="24" customHeight="1" x14ac:dyDescent="0.25">
      <c r="B20" s="69">
        <f t="shared" si="0"/>
        <v>16</v>
      </c>
      <c r="C20" s="65" t="s">
        <v>127</v>
      </c>
      <c r="D20" s="72" t="s">
        <v>159</v>
      </c>
      <c r="E20" s="66" t="s">
        <v>90</v>
      </c>
      <c r="F20" s="39"/>
      <c r="G20" s="90"/>
      <c r="H20" s="91"/>
    </row>
    <row r="21" spans="2:8" ht="24" customHeight="1" x14ac:dyDescent="0.25">
      <c r="B21" s="69">
        <f t="shared" si="0"/>
        <v>17</v>
      </c>
      <c r="C21" s="65" t="s">
        <v>126</v>
      </c>
      <c r="D21" s="72" t="s">
        <v>159</v>
      </c>
      <c r="E21" s="66" t="s">
        <v>90</v>
      </c>
      <c r="F21" s="39"/>
      <c r="G21" s="90"/>
      <c r="H21" s="91"/>
    </row>
    <row r="22" spans="2:8" ht="36.6" customHeight="1" x14ac:dyDescent="0.25">
      <c r="B22" s="69">
        <f t="shared" si="0"/>
        <v>18</v>
      </c>
      <c r="C22" s="65" t="s">
        <v>97</v>
      </c>
      <c r="D22" s="72" t="s">
        <v>168</v>
      </c>
      <c r="E22" s="66" t="s">
        <v>90</v>
      </c>
      <c r="F22" s="39"/>
      <c r="G22" s="90"/>
      <c r="H22" s="91"/>
    </row>
    <row r="23" spans="2:8" ht="24" customHeight="1" x14ac:dyDescent="0.25">
      <c r="B23" s="69">
        <f t="shared" si="0"/>
        <v>19</v>
      </c>
      <c r="C23" s="65" t="s">
        <v>128</v>
      </c>
      <c r="D23" s="70" t="s">
        <v>145</v>
      </c>
      <c r="E23" s="66" t="s">
        <v>90</v>
      </c>
      <c r="F23" s="39"/>
      <c r="G23" s="90"/>
      <c r="H23" s="91"/>
    </row>
    <row r="24" spans="2:8" ht="24" customHeight="1" x14ac:dyDescent="0.25">
      <c r="B24" s="69">
        <f t="shared" si="0"/>
        <v>20</v>
      </c>
      <c r="C24" s="65" t="s">
        <v>129</v>
      </c>
      <c r="D24" s="70" t="s">
        <v>171</v>
      </c>
      <c r="E24" s="66" t="str">
        <f>IF(DOR自检综览!$G$5="服务器","必选","可选")</f>
        <v>必选</v>
      </c>
      <c r="F24" s="39"/>
      <c r="G24" s="90"/>
      <c r="H24" s="91"/>
    </row>
    <row r="25" spans="2:8" ht="24" customHeight="1" x14ac:dyDescent="0.25">
      <c r="B25" s="69">
        <f t="shared" si="0"/>
        <v>21</v>
      </c>
      <c r="C25" s="65" t="s">
        <v>98</v>
      </c>
      <c r="D25" s="70" t="s">
        <v>151</v>
      </c>
      <c r="E25" s="66" t="s">
        <v>90</v>
      </c>
      <c r="F25" s="39"/>
      <c r="G25" s="90"/>
      <c r="H25" s="91"/>
    </row>
    <row r="26" spans="2:8" ht="96" x14ac:dyDescent="0.25">
      <c r="B26" s="69">
        <f t="shared" si="0"/>
        <v>22</v>
      </c>
      <c r="C26" s="65" t="s">
        <v>137</v>
      </c>
      <c r="D26" s="72" t="s">
        <v>168</v>
      </c>
      <c r="E26" s="66" t="s">
        <v>90</v>
      </c>
      <c r="F26" s="39"/>
      <c r="G26" s="90"/>
      <c r="H26" s="91"/>
    </row>
    <row r="27" spans="2:8" ht="72" x14ac:dyDescent="0.25">
      <c r="B27" s="69">
        <f t="shared" si="0"/>
        <v>23</v>
      </c>
      <c r="C27" s="65" t="s">
        <v>99</v>
      </c>
      <c r="D27" s="70" t="s">
        <v>173</v>
      </c>
      <c r="E27" s="66" t="s">
        <v>90</v>
      </c>
      <c r="F27" s="39"/>
      <c r="G27" s="90"/>
      <c r="H27" s="91"/>
    </row>
    <row r="28" spans="2:8" ht="78.75" customHeight="1" x14ac:dyDescent="0.25">
      <c r="B28" s="77">
        <v>24</v>
      </c>
      <c r="C28" s="6" t="s">
        <v>196</v>
      </c>
      <c r="D28" s="4" t="s">
        <v>150</v>
      </c>
      <c r="E28" s="5" t="s">
        <v>90</v>
      </c>
      <c r="F28" s="39"/>
      <c r="G28" s="73"/>
      <c r="H28" s="74"/>
    </row>
    <row r="29" spans="2:8" ht="24" customHeight="1" x14ac:dyDescent="0.25">
      <c r="B29" s="69">
        <f t="shared" si="0"/>
        <v>25</v>
      </c>
      <c r="C29" s="65" t="s">
        <v>133</v>
      </c>
      <c r="D29" s="71" t="s">
        <v>162</v>
      </c>
      <c r="E29" s="66" t="str">
        <f>IF(DOR自检综览!$G$5="服务器","必选","可选")</f>
        <v>必选</v>
      </c>
      <c r="F29" s="39"/>
      <c r="G29" s="90"/>
      <c r="H29" s="91"/>
    </row>
    <row r="30" spans="2:8" ht="24" customHeight="1" x14ac:dyDescent="0.25">
      <c r="B30" s="77">
        <v>26</v>
      </c>
      <c r="C30" s="6" t="s">
        <v>197</v>
      </c>
      <c r="D30" s="4" t="s">
        <v>150</v>
      </c>
      <c r="E30" s="5" t="s">
        <v>90</v>
      </c>
      <c r="F30" s="39"/>
      <c r="G30" s="73"/>
      <c r="H30" s="74"/>
    </row>
    <row r="31" spans="2:8" ht="24" customHeight="1" x14ac:dyDescent="0.25">
      <c r="B31" s="69">
        <f t="shared" si="0"/>
        <v>27</v>
      </c>
      <c r="C31" s="65" t="s">
        <v>185</v>
      </c>
      <c r="D31" s="71" t="s">
        <v>161</v>
      </c>
      <c r="E31" s="66" t="s">
        <v>100</v>
      </c>
      <c r="F31" s="39"/>
      <c r="G31" s="90"/>
      <c r="H31" s="91"/>
    </row>
    <row r="32" spans="2:8" ht="24" customHeight="1" x14ac:dyDescent="0.25">
      <c r="B32" s="69">
        <f t="shared" si="0"/>
        <v>28</v>
      </c>
      <c r="C32" s="65" t="s">
        <v>167</v>
      </c>
      <c r="D32" s="71" t="s">
        <v>141</v>
      </c>
      <c r="E32" s="5" t="s">
        <v>90</v>
      </c>
      <c r="F32" s="39"/>
      <c r="G32" s="90"/>
      <c r="H32" s="91"/>
    </row>
    <row r="33" spans="2:8" ht="24" customHeight="1" x14ac:dyDescent="0.25">
      <c r="B33" s="69">
        <f t="shared" si="0"/>
        <v>29</v>
      </c>
      <c r="C33" s="65" t="s">
        <v>186</v>
      </c>
      <c r="D33" s="71" t="s">
        <v>159</v>
      </c>
      <c r="E33" s="66" t="s">
        <v>100</v>
      </c>
      <c r="F33" s="39"/>
      <c r="G33" s="90"/>
      <c r="H33" s="91"/>
    </row>
  </sheetData>
  <mergeCells count="28">
    <mergeCell ref="G33:H33"/>
    <mergeCell ref="G32:H32"/>
    <mergeCell ref="G31:H31"/>
    <mergeCell ref="G17:H17"/>
    <mergeCell ref="G10:H10"/>
    <mergeCell ref="G11:H11"/>
    <mergeCell ref="G27:H27"/>
    <mergeCell ref="G20:H20"/>
    <mergeCell ref="G29:H29"/>
    <mergeCell ref="G21:H21"/>
    <mergeCell ref="G22:H22"/>
    <mergeCell ref="G23:H23"/>
    <mergeCell ref="G24:H24"/>
    <mergeCell ref="G25:H25"/>
    <mergeCell ref="G26:H26"/>
    <mergeCell ref="G14:H14"/>
    <mergeCell ref="G15:H15"/>
    <mergeCell ref="G18:H18"/>
    <mergeCell ref="G19:H19"/>
    <mergeCell ref="G12:H12"/>
    <mergeCell ref="G13:H13"/>
    <mergeCell ref="B1:H1"/>
    <mergeCell ref="G4:H4"/>
    <mergeCell ref="G9:H9"/>
    <mergeCell ref="G5:H5"/>
    <mergeCell ref="G7:H7"/>
    <mergeCell ref="C2:D2"/>
    <mergeCell ref="G6:H6"/>
  </mergeCells>
  <phoneticPr fontId="1" type="noConversion"/>
  <dataValidations count="1">
    <dataValidation type="list" allowBlank="1" showInputMessage="1" showErrorMessage="1" sqref="F5:F33">
      <formula1>"满足,不满足,免"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showGridLines="0" topLeftCell="A13" workbookViewId="0">
      <selection activeCell="E7" sqref="E7"/>
    </sheetView>
  </sheetViews>
  <sheetFormatPr defaultColWidth="9" defaultRowHeight="14.4" x14ac:dyDescent="0.25"/>
  <cols>
    <col min="1" max="1" width="9" style="51"/>
    <col min="2" max="2" width="11" style="51" bestFit="1" customWidth="1"/>
    <col min="3" max="3" width="83.6640625" style="51" customWidth="1"/>
    <col min="4" max="16384" width="9" style="51"/>
  </cols>
  <sheetData>
    <row r="1" spans="2:6" ht="15" thickBot="1" x14ac:dyDescent="0.3"/>
    <row r="2" spans="2:6" ht="31.5" customHeight="1" x14ac:dyDescent="0.25">
      <c r="B2" s="106" t="s">
        <v>61</v>
      </c>
      <c r="C2" s="107"/>
    </row>
    <row r="3" spans="2:6" ht="24.75" customHeight="1" x14ac:dyDescent="0.25">
      <c r="B3" s="13" t="s">
        <v>62</v>
      </c>
      <c r="C3" s="50" t="s">
        <v>63</v>
      </c>
    </row>
    <row r="4" spans="2:6" ht="24" x14ac:dyDescent="0.25">
      <c r="B4" s="108" t="s">
        <v>64</v>
      </c>
      <c r="C4" s="6" t="s">
        <v>210</v>
      </c>
    </row>
    <row r="5" spans="2:6" ht="24.75" customHeight="1" x14ac:dyDescent="0.25">
      <c r="B5" s="108"/>
      <c r="C5" s="6" t="s">
        <v>211</v>
      </c>
    </row>
    <row r="6" spans="2:6" ht="24.75" customHeight="1" x14ac:dyDescent="0.25">
      <c r="B6" s="108"/>
      <c r="C6" s="6" t="s">
        <v>212</v>
      </c>
    </row>
    <row r="7" spans="2:6" ht="24.75" customHeight="1" x14ac:dyDescent="0.25">
      <c r="B7" s="108"/>
      <c r="C7" s="6" t="s">
        <v>213</v>
      </c>
    </row>
    <row r="8" spans="2:6" ht="24.75" customHeight="1" x14ac:dyDescent="0.25">
      <c r="B8" s="108"/>
      <c r="C8" s="6" t="s">
        <v>214</v>
      </c>
    </row>
    <row r="9" spans="2:6" ht="24.75" customHeight="1" x14ac:dyDescent="0.25">
      <c r="B9" s="108"/>
      <c r="C9" s="6" t="s">
        <v>215</v>
      </c>
    </row>
    <row r="10" spans="2:6" ht="28.5" customHeight="1" thickBot="1" x14ac:dyDescent="0.3">
      <c r="B10" s="109"/>
      <c r="C10" s="6" t="s">
        <v>216</v>
      </c>
      <c r="F10" s="51" t="s">
        <v>65</v>
      </c>
    </row>
    <row r="12" spans="2:6" ht="15" thickBot="1" x14ac:dyDescent="0.3"/>
    <row r="13" spans="2:6" customFormat="1" ht="22.8" thickBot="1" x14ac:dyDescent="0.3">
      <c r="B13" s="106" t="s">
        <v>66</v>
      </c>
      <c r="C13" s="107"/>
    </row>
    <row r="14" spans="2:6" customFormat="1" ht="24.75" customHeight="1" thickBot="1" x14ac:dyDescent="0.3">
      <c r="B14" s="61" t="s">
        <v>107</v>
      </c>
      <c r="C14" s="62" t="s">
        <v>108</v>
      </c>
    </row>
    <row r="15" spans="2:6" customFormat="1" ht="18.75" customHeight="1" x14ac:dyDescent="0.25">
      <c r="B15" s="103" t="s">
        <v>125</v>
      </c>
      <c r="C15" s="6" t="s">
        <v>67</v>
      </c>
    </row>
    <row r="16" spans="2:6" customFormat="1" ht="18.75" customHeight="1" x14ac:dyDescent="0.25">
      <c r="B16" s="104"/>
      <c r="C16" s="6" t="s">
        <v>68</v>
      </c>
    </row>
    <row r="17" spans="2:3" customFormat="1" x14ac:dyDescent="0.25">
      <c r="B17" s="104"/>
      <c r="C17" s="6" t="s">
        <v>69</v>
      </c>
    </row>
    <row r="18" spans="2:3" customFormat="1" ht="18.75" customHeight="1" x14ac:dyDescent="0.25">
      <c r="B18" s="104"/>
      <c r="C18" s="6" t="s">
        <v>70</v>
      </c>
    </row>
    <row r="19" spans="2:3" customFormat="1" ht="18.75" customHeight="1" x14ac:dyDescent="0.25">
      <c r="B19" s="104"/>
      <c r="C19" s="6" t="s">
        <v>109</v>
      </c>
    </row>
    <row r="20" spans="2:3" customFormat="1" ht="18.75" customHeight="1" x14ac:dyDescent="0.25">
      <c r="B20" s="104"/>
      <c r="C20" s="6" t="s">
        <v>71</v>
      </c>
    </row>
    <row r="21" spans="2:3" customFormat="1" ht="18.75" customHeight="1" x14ac:dyDescent="0.25">
      <c r="B21" s="104"/>
      <c r="C21" s="6" t="s">
        <v>72</v>
      </c>
    </row>
    <row r="22" spans="2:3" customFormat="1" ht="24" x14ac:dyDescent="0.25">
      <c r="B22" s="104"/>
      <c r="C22" s="6" t="s">
        <v>110</v>
      </c>
    </row>
    <row r="23" spans="2:3" customFormat="1" ht="18.75" customHeight="1" thickBot="1" x14ac:dyDescent="0.3">
      <c r="B23" s="110"/>
      <c r="C23" s="6" t="s">
        <v>72</v>
      </c>
    </row>
    <row r="24" spans="2:3" customFormat="1" ht="18.75" customHeight="1" x14ac:dyDescent="0.25">
      <c r="B24" s="103" t="s">
        <v>73</v>
      </c>
      <c r="C24" s="6" t="s">
        <v>112</v>
      </c>
    </row>
    <row r="25" spans="2:3" customFormat="1" ht="18.75" customHeight="1" x14ac:dyDescent="0.25">
      <c r="B25" s="104"/>
      <c r="C25" s="6" t="s">
        <v>113</v>
      </c>
    </row>
    <row r="26" spans="2:3" customFormat="1" ht="18.75" customHeight="1" thickBot="1" x14ac:dyDescent="0.3">
      <c r="B26" s="110"/>
      <c r="C26" s="6" t="s">
        <v>111</v>
      </c>
    </row>
    <row r="27" spans="2:3" customFormat="1" ht="18.75" customHeight="1" x14ac:dyDescent="0.25">
      <c r="B27" s="103" t="s">
        <v>114</v>
      </c>
      <c r="C27" s="6" t="s">
        <v>67</v>
      </c>
    </row>
    <row r="28" spans="2:3" customFormat="1" ht="18.75" customHeight="1" x14ac:dyDescent="0.25">
      <c r="B28" s="104"/>
      <c r="C28" s="6" t="s">
        <v>74</v>
      </c>
    </row>
    <row r="29" spans="2:3" x14ac:dyDescent="0.25">
      <c r="B29" s="105"/>
      <c r="C29" s="6" t="s">
        <v>111</v>
      </c>
    </row>
  </sheetData>
  <sheetProtection selectLockedCells="1"/>
  <mergeCells count="6">
    <mergeCell ref="B27:B29"/>
    <mergeCell ref="B2:C2"/>
    <mergeCell ref="B4:B10"/>
    <mergeCell ref="B13:C13"/>
    <mergeCell ref="B15:B23"/>
    <mergeCell ref="B24:B26"/>
  </mergeCells>
  <phoneticPr fontId="1" type="noConversion"/>
  <hyperlinks>
    <hyperlink ref="C4" r:id="rId1" display="http://w3.huawei.com/ipd/t2t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6" workbookViewId="0">
      <selection activeCell="D27" sqref="D27"/>
    </sheetView>
  </sheetViews>
  <sheetFormatPr defaultRowHeight="14.4" x14ac:dyDescent="0.25"/>
  <cols>
    <col min="1" max="1" width="11.44140625" bestFit="1" customWidth="1"/>
    <col min="2" max="2" width="21.77734375" customWidth="1"/>
    <col min="3" max="3" width="15.33203125" customWidth="1"/>
    <col min="4" max="4" width="74.21875" customWidth="1"/>
    <col min="5" max="5" width="29.109375" customWidth="1"/>
  </cols>
  <sheetData>
    <row r="1" spans="1:5" x14ac:dyDescent="0.25">
      <c r="A1" s="18" t="s">
        <v>11</v>
      </c>
      <c r="B1" s="127" t="s">
        <v>102</v>
      </c>
      <c r="C1" s="128"/>
      <c r="D1" s="128"/>
      <c r="E1" s="129"/>
    </row>
    <row r="2" spans="1:5" x14ac:dyDescent="0.25">
      <c r="A2" s="18" t="s">
        <v>12</v>
      </c>
      <c r="B2" s="19" t="s">
        <v>35</v>
      </c>
      <c r="C2" s="114" t="s">
        <v>13</v>
      </c>
      <c r="D2" s="130"/>
      <c r="E2" s="20">
        <v>42231</v>
      </c>
    </row>
    <row r="3" spans="1:5" x14ac:dyDescent="0.25">
      <c r="A3" s="18" t="s">
        <v>14</v>
      </c>
      <c r="B3" s="21" t="s">
        <v>80</v>
      </c>
      <c r="C3" s="131" t="s">
        <v>15</v>
      </c>
      <c r="D3" s="18" t="s">
        <v>16</v>
      </c>
      <c r="E3" s="22"/>
    </row>
    <row r="4" spans="1:5" x14ac:dyDescent="0.25">
      <c r="A4" s="18" t="s">
        <v>17</v>
      </c>
      <c r="B4" s="21" t="s">
        <v>40</v>
      </c>
      <c r="C4" s="132"/>
      <c r="D4" s="18" t="s">
        <v>18</v>
      </c>
      <c r="E4" s="22"/>
    </row>
    <row r="5" spans="1:5" x14ac:dyDescent="0.25">
      <c r="A5" s="18" t="s">
        <v>19</v>
      </c>
      <c r="B5" s="21" t="s">
        <v>36</v>
      </c>
      <c r="C5" s="132"/>
      <c r="D5" s="18" t="s">
        <v>20</v>
      </c>
      <c r="E5" s="23"/>
    </row>
    <row r="6" spans="1:5" x14ac:dyDescent="0.25">
      <c r="A6" s="18" t="s">
        <v>21</v>
      </c>
      <c r="B6" s="21" t="s">
        <v>37</v>
      </c>
      <c r="C6" s="133"/>
      <c r="D6" s="18" t="s">
        <v>22</v>
      </c>
      <c r="E6" s="23"/>
    </row>
    <row r="7" spans="1:5" x14ac:dyDescent="0.25">
      <c r="A7" s="18" t="s">
        <v>23</v>
      </c>
      <c r="B7" s="134" t="s">
        <v>37</v>
      </c>
      <c r="C7" s="135"/>
      <c r="D7" s="135"/>
      <c r="E7" s="136"/>
    </row>
    <row r="8" spans="1:5" x14ac:dyDescent="0.25">
      <c r="A8" s="18" t="s">
        <v>24</v>
      </c>
      <c r="B8" s="134" t="s">
        <v>25</v>
      </c>
      <c r="C8" s="135"/>
      <c r="D8" s="135"/>
      <c r="E8" s="136"/>
    </row>
    <row r="9" spans="1:5" x14ac:dyDescent="0.25">
      <c r="A9" s="24"/>
      <c r="B9" s="25"/>
      <c r="C9" s="25"/>
      <c r="D9" s="24"/>
      <c r="E9" s="24"/>
    </row>
    <row r="10" spans="1:5" x14ac:dyDescent="0.25">
      <c r="A10" s="124" t="s">
        <v>26</v>
      </c>
      <c r="B10" s="125"/>
      <c r="C10" s="125"/>
      <c r="D10" s="125"/>
      <c r="E10" s="126"/>
    </row>
    <row r="11" spans="1:5" x14ac:dyDescent="0.25">
      <c r="A11" s="114" t="s">
        <v>27</v>
      </c>
      <c r="B11" s="115"/>
      <c r="C11" s="116"/>
      <c r="D11" s="117" t="s">
        <v>28</v>
      </c>
      <c r="E11" s="118"/>
    </row>
    <row r="12" spans="1:5" x14ac:dyDescent="0.25">
      <c r="A12" s="119" t="s">
        <v>103</v>
      </c>
      <c r="B12" s="120"/>
      <c r="C12" s="121"/>
      <c r="D12" s="122"/>
      <c r="E12" s="123"/>
    </row>
    <row r="13" spans="1:5" x14ac:dyDescent="0.25">
      <c r="A13" s="119"/>
      <c r="B13" s="120"/>
      <c r="C13" s="121"/>
      <c r="D13" s="122"/>
      <c r="E13" s="123"/>
    </row>
    <row r="14" spans="1:5" x14ac:dyDescent="0.25">
      <c r="A14" s="24"/>
      <c r="B14" s="24"/>
      <c r="C14" s="24"/>
      <c r="D14" s="24"/>
      <c r="E14" s="24"/>
    </row>
    <row r="15" spans="1:5" x14ac:dyDescent="0.25">
      <c r="A15" s="111" t="s">
        <v>29</v>
      </c>
      <c r="B15" s="112"/>
      <c r="C15" s="112"/>
      <c r="D15" s="112"/>
      <c r="E15" s="113"/>
    </row>
    <row r="16" spans="1:5" x14ac:dyDescent="0.25">
      <c r="A16" s="26" t="s">
        <v>30</v>
      </c>
      <c r="B16" s="26" t="s">
        <v>31</v>
      </c>
      <c r="C16" s="26" t="s">
        <v>32</v>
      </c>
      <c r="D16" s="26" t="s">
        <v>33</v>
      </c>
      <c r="E16" s="26" t="s">
        <v>34</v>
      </c>
    </row>
    <row r="17" spans="1:5" x14ac:dyDescent="0.25">
      <c r="A17" s="27" t="s">
        <v>59</v>
      </c>
      <c r="B17" s="28" t="s">
        <v>38</v>
      </c>
      <c r="C17" s="52">
        <v>42179</v>
      </c>
      <c r="D17" s="30" t="s">
        <v>39</v>
      </c>
      <c r="E17" s="29"/>
    </row>
    <row r="18" spans="1:5" ht="104.4" x14ac:dyDescent="0.25">
      <c r="A18" s="27" t="s">
        <v>75</v>
      </c>
      <c r="B18" s="28" t="s">
        <v>38</v>
      </c>
      <c r="C18" s="52">
        <v>42209</v>
      </c>
      <c r="D18" s="29" t="s">
        <v>60</v>
      </c>
      <c r="E18" s="29"/>
    </row>
    <row r="19" spans="1:5" ht="64.8" x14ac:dyDescent="0.25">
      <c r="A19" s="27" t="s">
        <v>76</v>
      </c>
      <c r="B19" s="28" t="s">
        <v>77</v>
      </c>
      <c r="C19" s="52">
        <v>42216</v>
      </c>
      <c r="D19" s="29" t="s">
        <v>78</v>
      </c>
      <c r="E19" s="29" t="s">
        <v>79</v>
      </c>
    </row>
    <row r="20" spans="1:5" ht="24" x14ac:dyDescent="0.25">
      <c r="A20" s="27" t="s">
        <v>81</v>
      </c>
      <c r="B20" s="28" t="s">
        <v>77</v>
      </c>
      <c r="C20" s="52">
        <v>42551</v>
      </c>
      <c r="D20" s="30" t="s">
        <v>101</v>
      </c>
      <c r="E20" s="29"/>
    </row>
    <row r="21" spans="1:5" ht="48" x14ac:dyDescent="0.25">
      <c r="A21" s="27" t="s">
        <v>122</v>
      </c>
      <c r="B21" s="28" t="s">
        <v>123</v>
      </c>
      <c r="C21" s="52">
        <v>42688</v>
      </c>
      <c r="D21" s="30" t="s">
        <v>124</v>
      </c>
      <c r="E21" s="29"/>
    </row>
    <row r="22" spans="1:5" ht="48" x14ac:dyDescent="0.25">
      <c r="A22" s="27" t="s">
        <v>158</v>
      </c>
      <c r="B22" s="28" t="s">
        <v>123</v>
      </c>
      <c r="C22" s="52">
        <v>42731</v>
      </c>
      <c r="D22" s="30" t="s">
        <v>225</v>
      </c>
      <c r="E22" s="29"/>
    </row>
  </sheetData>
  <mergeCells count="13">
    <mergeCell ref="A10:E10"/>
    <mergeCell ref="B1:E1"/>
    <mergeCell ref="C2:D2"/>
    <mergeCell ref="C3:C6"/>
    <mergeCell ref="B7:E7"/>
    <mergeCell ref="B8:E8"/>
    <mergeCell ref="A15:E15"/>
    <mergeCell ref="A11:C11"/>
    <mergeCell ref="D11:E11"/>
    <mergeCell ref="A12:C12"/>
    <mergeCell ref="D12:E12"/>
    <mergeCell ref="A13:C13"/>
    <mergeCell ref="D13:E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DOR自检综览</vt:lpstr>
      <vt:lpstr>DOR1（需求&amp;计划）自检Checklist</vt:lpstr>
      <vt:lpstr>DOR2（转测试）自检Checklist</vt:lpstr>
      <vt:lpstr>DOR3（发布）自检Checklist</vt:lpstr>
      <vt:lpstr>DOR4（上线&amp;变更）自检Checklist</vt:lpstr>
      <vt:lpstr>版本转测试成功及发布质量标准</vt:lpstr>
      <vt:lpstr>文控表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y00152047</dc:creator>
  <cp:lastModifiedBy>Jiangzhihua (C)</cp:lastModifiedBy>
  <dcterms:created xsi:type="dcterms:W3CDTF">2015-06-23T13:41:43Z</dcterms:created>
  <dcterms:modified xsi:type="dcterms:W3CDTF">2017-03-13T05:39:16Z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(4)o3kdJwli4ReGwq8ATdXw3eLDDDUqgCUvVuLW6BsTrQGRpNqflQbA+oA2krFWyYZ4ulQZBKrg
26mx/GxSeR+Xfx/ZgvtlFFEta9A7u26LnBKSUfM6SFktwozyGTLOdrxUlTgI1ei+219XKMaj
a9Sg7tCqS9ZK2Xtt8wZvU8ZRiYmkQ4mGboIRv4qY29GuHukbZVmlK2nYQq3jNpNuHv4N0yrG
GbvaSB1qhYPndReeRB</vt:lpwstr>
  </property>
  <property fmtid="{D5CDD505-2E9C-101B-9397-08002B2CF9AE}" pid="3" name="_new_ms_pID_725431">
    <vt:lpwstr>4ykYja0QCpHHkY37A93aALsHx59m7xd8cXNQsFgOSiEw7WAGg2J8SW
hZbyX4C08fx6cY600m53DGiyN3i6z8mHbXFpMjbP3yE1BpIsY8AhYKb7i/f3wGLL6nOe7y86
sYOkaSkUpg3FqZqqkPgDqaRc86ib/dVJRt8fAF3KBxoagVigvFwesiViWQ05vjZhNCcMcGu1
OK7FXz6q48ohOnIbrytmNCMcRJNEYG7Hk9r0</vt:lpwstr>
  </property>
  <property fmtid="{D5CDD505-2E9C-101B-9397-08002B2CF9AE}" pid="4" name="_new_ms_pID_725432">
    <vt:lpwstr>Rrh1wWqFWWMSu/hicqI9vZn5t4irSXc0bHmg
wFUsA5feAJ9lUvNNPtmwKTc50H2u9BBHU9yc5qyHsOCmm1EVXWaRpooBUW/QuMPD0WNTJlL9
/XbD85JUDnXTkoRclHdyxUiAAYDu2c/sAP2PtnM6xTpFkT++uYjyr3ubkM0mlcJDWxYhwOFh
LQS/QDpokRyC/3lWwjTIz5xYq4fyHH/pxP2JEYIys+UP4ZaJXkaz14</vt:lpwstr>
  </property>
  <property fmtid="{D5CDD505-2E9C-101B-9397-08002B2CF9AE}" pid="5" name="_new_ms_pID_725433">
    <vt:lpwstr>D4NtP+lbG7GTC5Qbxj
5ao+5Mz/pr8chIVwoPbc5PDal7XVXRW/vV13F30lqv2YhW4PJmG+oDsUc7CWnvQG1HSoXA==</vt:lpwstr>
  </property>
  <property fmtid="{D5CDD505-2E9C-101B-9397-08002B2CF9AE}" pid="6" name="_2015_ms_pID_725343">
    <vt:lpwstr>(2)ZXO+9kjZk4LDoa1VIYPHxS4Vbw73bfr9dN3zvgmSP9eZmEciKZyX43Ddezrmfz+eBoxEPL/l
2zGTYIQsnewmjd1UFD+k19/ibkIRCiWTUZWdd/Iz+pIyx15bEybqE5NUKcQ7H4/kMfs2Jzky
xlmExGsGVatRDejZnPFyHHc8YJ+nfv8qtcvCKpIUYXMnq8M2sLYS4HwRGwAguTAha/lIKagP
jSeuEW2L2Uk/c82eZZ</vt:lpwstr>
  </property>
  <property fmtid="{D5CDD505-2E9C-101B-9397-08002B2CF9AE}" pid="7" name="_2015_ms_pID_7253431">
    <vt:lpwstr>+OFn4X+RjI1Luso9H2fO+u54kS+TRjJ8WX3yCrgceL2iTXHXVgwk1A
DbXniqABw3+6a+mkwu3dQ9d4FDhJ8BhWL7FzHT4oak/tRpXhZwZQiLPwhB3Uf70oov4VXeCi
vmr8w0jbFCzcPXguutJgJBFrKPYcyd6MlkzVA9bgqIgdyGUO16ZUbWnmEcwOqU3MdmHU9a4I
UQtXlfDGERyjVjLG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1482888087</vt:lpwstr>
  </property>
</Properties>
</file>