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00" yWindow="105" windowWidth="18630" windowHeight="6555" tabRatio="848"/>
  </bookViews>
  <sheets>
    <sheet name="文控表" sheetId="2" r:id="rId1"/>
    <sheet name="DOR自检综览" sheetId="4" state="hidden" r:id="rId2"/>
    <sheet name="DOR1（需求&amp;计划）自检Checklist" sheetId="1" r:id="rId3"/>
    <sheet name="DOR2（转测试）自检Checklist" sheetId="3" r:id="rId4"/>
    <sheet name="DOR3（发布）自检Checklist" sheetId="5" r:id="rId5"/>
    <sheet name="DOR4（上线&amp;变更）自检Checklist" sheetId="7" r:id="rId6"/>
    <sheet name="简易流程自检Checklist" sheetId="9" r:id="rId7"/>
    <sheet name="版本转测试成功及发布质量标准" sheetId="6" state="hidden" r:id="rId8"/>
  </sheets>
  <definedNames>
    <definedName name="_xlnm._FilterDatabase" localSheetId="5" hidden="1">'DOR4（上线&amp;变更）自检Checklist'!$B$1:$J$3</definedName>
  </definedNames>
  <calcPr calcId="125725"/>
</workbook>
</file>

<file path=xl/calcChain.xml><?xml version="1.0" encoding="utf-8"?>
<calcChain xmlns="http://schemas.openxmlformats.org/spreadsheetml/2006/main">
  <c r="B29" i="3"/>
  <c r="B31"/>
  <c r="B22" i="5"/>
  <c r="J2" i="7"/>
  <c r="J2" i="5"/>
  <c r="J2" i="3"/>
  <c r="J2" i="1"/>
  <c r="B27" i="5"/>
  <c r="B19" i="7" l="1"/>
  <c r="B9"/>
  <c r="B6" i="5"/>
  <c r="B7" i="7"/>
  <c r="B6"/>
  <c r="B23" i="5"/>
  <c r="B24"/>
  <c r="B25"/>
  <c r="B26"/>
  <c r="B17" i="3" l="1"/>
  <c r="B5" i="7"/>
  <c r="B5" i="5"/>
  <c r="B26" i="3"/>
  <c r="B27"/>
  <c r="B5"/>
  <c r="B7" i="1"/>
  <c r="B6"/>
  <c r="B5"/>
  <c r="B18" i="7" l="1"/>
  <c r="B20"/>
  <c r="B21" i="5" l="1"/>
  <c r="B8" i="7"/>
  <c r="B18" i="3"/>
  <c r="B20"/>
  <c r="B21"/>
  <c r="B19"/>
  <c r="B20" i="5" l="1"/>
  <c r="B13" i="1"/>
  <c r="B22" i="3" l="1"/>
  <c r="B8" i="1" l="1"/>
  <c r="B9"/>
  <c r="B10"/>
  <c r="B11"/>
  <c r="B12"/>
  <c r="B14"/>
  <c r="B15"/>
  <c r="B16"/>
  <c r="B17"/>
  <c r="B18"/>
  <c r="B19"/>
  <c r="B20"/>
  <c r="J2" i="9"/>
  <c r="H2"/>
  <c r="D2"/>
  <c r="B23" i="3"/>
  <c r="B24"/>
  <c r="B25"/>
  <c r="B9" i="5" l="1"/>
  <c r="B10" i="3" l="1"/>
  <c r="B12" i="5" l="1"/>
  <c r="B10" i="7" l="1"/>
  <c r="B11"/>
  <c r="B12"/>
  <c r="B13"/>
  <c r="B14"/>
  <c r="B15"/>
  <c r="B16"/>
  <c r="B17"/>
  <c r="B8" i="5"/>
  <c r="B10"/>
  <c r="B11"/>
  <c r="B13"/>
  <c r="B14"/>
  <c r="B15"/>
  <c r="B17"/>
  <c r="B18"/>
  <c r="B19"/>
  <c r="B7"/>
  <c r="B7" i="3"/>
  <c r="B8"/>
  <c r="B9"/>
  <c r="B13"/>
  <c r="B11"/>
  <c r="B12"/>
  <c r="B14"/>
  <c r="B15"/>
  <c r="B16"/>
  <c r="G15" i="7" l="1"/>
  <c r="I7" i="4" l="1"/>
  <c r="H2" i="7"/>
  <c r="D2"/>
  <c r="L12" i="4"/>
  <c r="G7"/>
  <c r="H2" i="5"/>
  <c r="D2"/>
  <c r="H2" i="3"/>
  <c r="D2"/>
  <c r="H2" i="1"/>
  <c r="D2"/>
  <c r="B6" i="3"/>
  <c r="E7" i="4"/>
  <c r="C7"/>
</calcChain>
</file>

<file path=xl/sharedStrings.xml><?xml version="1.0" encoding="utf-8"?>
<sst xmlns="http://schemas.openxmlformats.org/spreadsheetml/2006/main" count="647" uniqueCount="400">
  <si>
    <t>必选</t>
    <phoneticPr fontId="1" type="noConversion"/>
  </si>
  <si>
    <t>序号</t>
    <phoneticPr fontId="1" type="noConversion"/>
  </si>
  <si>
    <t>要求</t>
    <phoneticPr fontId="1" type="noConversion"/>
  </si>
  <si>
    <t>适用等级</t>
    <phoneticPr fontId="1" type="noConversion"/>
  </si>
  <si>
    <t>满足度</t>
    <phoneticPr fontId="1" type="noConversion"/>
  </si>
  <si>
    <t>版本名称</t>
    <phoneticPr fontId="1" type="noConversion"/>
  </si>
  <si>
    <r>
      <t xml:space="preserve"> </t>
    </r>
    <r>
      <rPr>
        <b/>
        <sz val="10"/>
        <rFont val="宋体"/>
        <family val="3"/>
        <charset val="134"/>
      </rPr>
      <t>文件名称</t>
    </r>
    <phoneticPr fontId="11" type="noConversion"/>
  </si>
  <si>
    <r>
      <t xml:space="preserve"> </t>
    </r>
    <r>
      <rPr>
        <b/>
        <sz val="10"/>
        <rFont val="宋体"/>
        <family val="3"/>
        <charset val="134"/>
      </rPr>
      <t>版本</t>
    </r>
    <phoneticPr fontId="11" type="noConversion"/>
  </si>
  <si>
    <r>
      <rPr>
        <b/>
        <sz val="10"/>
        <rFont val="宋体"/>
        <family val="3"/>
        <charset val="134"/>
      </rPr>
      <t>生效日期</t>
    </r>
    <phoneticPr fontId="11" type="noConversion"/>
  </si>
  <si>
    <r>
      <t xml:space="preserve"> </t>
    </r>
    <r>
      <rPr>
        <b/>
        <sz val="10"/>
        <rFont val="宋体"/>
        <family val="3"/>
        <charset val="134"/>
      </rPr>
      <t>文件编码</t>
    </r>
    <phoneticPr fontId="11" type="noConversion"/>
  </si>
  <si>
    <r>
      <rPr>
        <b/>
        <sz val="10"/>
        <rFont val="宋体"/>
        <family val="3"/>
        <charset val="134"/>
      </rPr>
      <t>流程架构</t>
    </r>
    <phoneticPr fontId="11" type="noConversion"/>
  </si>
  <si>
    <t>L1</t>
    <phoneticPr fontId="11" type="noConversion"/>
  </si>
  <si>
    <r>
      <t xml:space="preserve"> </t>
    </r>
    <r>
      <rPr>
        <b/>
        <sz val="10"/>
        <rFont val="宋体"/>
        <family val="3"/>
        <charset val="134"/>
      </rPr>
      <t>拟制人</t>
    </r>
    <phoneticPr fontId="11" type="noConversion"/>
  </si>
  <si>
    <t>L2</t>
    <phoneticPr fontId="11" type="noConversion"/>
  </si>
  <si>
    <r>
      <t xml:space="preserve"> </t>
    </r>
    <r>
      <rPr>
        <b/>
        <sz val="10"/>
        <rFont val="宋体"/>
        <family val="3"/>
        <charset val="134"/>
      </rPr>
      <t>审核人</t>
    </r>
    <phoneticPr fontId="11" type="noConversion"/>
  </si>
  <si>
    <t>L3</t>
    <phoneticPr fontId="11" type="noConversion"/>
  </si>
  <si>
    <r>
      <t xml:space="preserve"> </t>
    </r>
    <r>
      <rPr>
        <b/>
        <sz val="10"/>
        <rFont val="宋体"/>
        <family val="3"/>
        <charset val="134"/>
      </rPr>
      <t>批准人</t>
    </r>
    <phoneticPr fontId="11" type="noConversion"/>
  </si>
  <si>
    <t>L4</t>
    <phoneticPr fontId="11" type="noConversion"/>
  </si>
  <si>
    <r>
      <rPr>
        <b/>
        <sz val="10"/>
        <rFont val="宋体"/>
        <family val="3"/>
        <charset val="134"/>
      </rPr>
      <t>流程</t>
    </r>
    <r>
      <rPr>
        <b/>
        <sz val="10"/>
        <rFont val="Arial"/>
        <family val="2"/>
      </rPr>
      <t>Owner</t>
    </r>
    <phoneticPr fontId="11" type="noConversion"/>
  </si>
  <si>
    <r>
      <t xml:space="preserve"> </t>
    </r>
    <r>
      <rPr>
        <b/>
        <sz val="10"/>
        <rFont val="宋体"/>
        <family val="3"/>
        <charset val="134"/>
      </rPr>
      <t>适用范围</t>
    </r>
    <phoneticPr fontId="11" type="noConversion"/>
  </si>
  <si>
    <r>
      <rPr>
        <b/>
        <sz val="10"/>
        <rFont val="宋体"/>
        <family val="3"/>
        <charset val="134"/>
      </rPr>
      <t>对应的流程</t>
    </r>
    <r>
      <rPr>
        <b/>
        <sz val="10"/>
        <rFont val="Arial"/>
        <family val="2"/>
      </rPr>
      <t>/</t>
    </r>
    <r>
      <rPr>
        <b/>
        <sz val="10"/>
        <rFont val="宋体"/>
        <family val="3"/>
        <charset val="134"/>
      </rPr>
      <t>规范</t>
    </r>
    <r>
      <rPr>
        <b/>
        <sz val="10"/>
        <rFont val="Arial"/>
        <family val="2"/>
      </rPr>
      <t>/</t>
    </r>
    <r>
      <rPr>
        <b/>
        <sz val="10"/>
        <rFont val="宋体"/>
        <family val="3"/>
        <charset val="134"/>
      </rPr>
      <t>操作指导</t>
    </r>
    <phoneticPr fontId="11" type="noConversion"/>
  </si>
  <si>
    <r>
      <rPr>
        <b/>
        <sz val="10"/>
        <rFont val="宋体"/>
        <family val="3"/>
        <charset val="134"/>
      </rPr>
      <t>文件名称</t>
    </r>
    <phoneticPr fontId="11" type="noConversion"/>
  </si>
  <si>
    <r>
      <rPr>
        <b/>
        <sz val="10"/>
        <rFont val="宋体"/>
        <family val="3"/>
        <charset val="134"/>
      </rPr>
      <t>文件编码</t>
    </r>
    <phoneticPr fontId="11" type="noConversion"/>
  </si>
  <si>
    <r>
      <rPr>
        <b/>
        <sz val="10"/>
        <rFont val="宋体"/>
        <family val="3"/>
        <charset val="134"/>
      </rPr>
      <t>修订记录</t>
    </r>
    <phoneticPr fontId="11" type="noConversion"/>
  </si>
  <si>
    <r>
      <rPr>
        <b/>
        <sz val="10"/>
        <rFont val="宋体"/>
        <family val="3"/>
        <charset val="134"/>
      </rPr>
      <t>版本</t>
    </r>
  </si>
  <si>
    <r>
      <rPr>
        <b/>
        <sz val="10"/>
        <rFont val="宋体"/>
        <family val="3"/>
        <charset val="134"/>
      </rPr>
      <t>拟制</t>
    </r>
    <r>
      <rPr>
        <b/>
        <sz val="10"/>
        <rFont val="Arial"/>
        <family val="2"/>
      </rPr>
      <t>/</t>
    </r>
    <r>
      <rPr>
        <b/>
        <sz val="10"/>
        <rFont val="宋体"/>
        <family val="3"/>
        <charset val="134"/>
      </rPr>
      <t>修订责任人</t>
    </r>
  </si>
  <si>
    <r>
      <rPr>
        <b/>
        <sz val="10"/>
        <rFont val="宋体"/>
        <family val="3"/>
        <charset val="134"/>
      </rPr>
      <t>拟制</t>
    </r>
    <r>
      <rPr>
        <b/>
        <sz val="10"/>
        <rFont val="Arial"/>
        <family val="2"/>
      </rPr>
      <t>/</t>
    </r>
    <r>
      <rPr>
        <b/>
        <sz val="10"/>
        <rFont val="宋体"/>
        <family val="3"/>
        <charset val="134"/>
      </rPr>
      <t>修订日期</t>
    </r>
  </si>
  <si>
    <r>
      <rPr>
        <b/>
        <sz val="10"/>
        <rFont val="宋体"/>
        <family val="3"/>
        <charset val="134"/>
      </rPr>
      <t>修订内容及理由</t>
    </r>
  </si>
  <si>
    <r>
      <rPr>
        <b/>
        <sz val="10"/>
        <rFont val="宋体"/>
        <family val="3"/>
        <charset val="134"/>
      </rPr>
      <t>批准人</t>
    </r>
  </si>
  <si>
    <t>发布类型</t>
    <phoneticPr fontId="1" type="noConversion"/>
  </si>
  <si>
    <t>自检满足度</t>
    <phoneticPr fontId="1" type="noConversion"/>
  </si>
  <si>
    <t>版本名称</t>
    <phoneticPr fontId="1" type="noConversion"/>
  </si>
  <si>
    <t>李四/00xxxxxx</t>
    <phoneticPr fontId="1" type="noConversion"/>
  </si>
  <si>
    <t>版本转测试失败</t>
    <phoneticPr fontId="1" type="noConversion"/>
  </si>
  <si>
    <t>分类</t>
    <phoneticPr fontId="1" type="noConversion"/>
  </si>
  <si>
    <t>质量标准</t>
    <phoneticPr fontId="1" type="noConversion"/>
  </si>
  <si>
    <t>转测试失败</t>
    <phoneticPr fontId="1" type="noConversion"/>
  </si>
  <si>
    <t>·</t>
    <phoneticPr fontId="1" type="noConversion"/>
  </si>
  <si>
    <t>版本不存在致命和严重级别遗留问题</t>
    <phoneticPr fontId="1" type="noConversion"/>
  </si>
  <si>
    <t>版本遗留问题DI值满足要求：DI值 ≤ 5</t>
    <phoneticPr fontId="1" type="noConversion"/>
  </si>
  <si>
    <t>经过安全测试A/B类安全红线遗留问题数为0，且公司网络安全能力要求的总体评分达到3.2分以上</t>
    <phoneticPr fontId="1" type="noConversion"/>
  </si>
  <si>
    <t>版本不存在内存泄露问题</t>
    <phoneticPr fontId="1" type="noConversion"/>
  </si>
  <si>
    <t>版本不存在不可恢复或严重影响业务的可靠性问题</t>
    <phoneticPr fontId="1" type="noConversion"/>
  </si>
  <si>
    <t>版本模拟了现网升级、割接和回滚的测试验证，且验证结果为通过</t>
    <phoneticPr fontId="1" type="noConversion"/>
  </si>
  <si>
    <t>灰度版本</t>
    <phoneticPr fontId="1" type="noConversion"/>
  </si>
  <si>
    <t>版本遗留问题DI值满足要求：DI值 ≤ 20</t>
    <phoneticPr fontId="1" type="noConversion"/>
  </si>
  <si>
    <t>XXXXX 3.1.0.300</t>
    <phoneticPr fontId="1" type="noConversion"/>
  </si>
  <si>
    <t>DOR2
(转测试)</t>
    <phoneticPr fontId="1" type="noConversion"/>
  </si>
  <si>
    <t>DOR3
(发布)</t>
    <phoneticPr fontId="1" type="noConversion"/>
  </si>
  <si>
    <t>版本分类</t>
    <phoneticPr fontId="1" type="noConversion"/>
  </si>
  <si>
    <t>增量/基线</t>
    <phoneticPr fontId="1" type="noConversion"/>
  </si>
  <si>
    <t>满足度</t>
    <phoneticPr fontId="1" type="noConversion"/>
  </si>
  <si>
    <t>序号</t>
    <phoneticPr fontId="1" type="noConversion"/>
  </si>
  <si>
    <t>适用等级</t>
    <phoneticPr fontId="1" type="noConversion"/>
  </si>
  <si>
    <t>必选</t>
    <phoneticPr fontId="1" type="noConversion"/>
  </si>
  <si>
    <t>增量（月度）</t>
  </si>
  <si>
    <t>版本类型</t>
  </si>
  <si>
    <t>质量标准</t>
  </si>
  <si>
    <t>版本经过模拟现网组网的性能测试，且性能指标达到性能预期要求</t>
    <phoneticPr fontId="1" type="noConversion"/>
  </si>
  <si>
    <t>版本经过模拟现网组网的性能测试，且性能指标达到性能需求的要求（评估是否有影响，无影响可选）</t>
    <phoneticPr fontId="1" type="noConversion"/>
  </si>
  <si>
    <t>经过安全测试A/B类安全红线遗留问题数为0，且无隐私遗留问题</t>
    <phoneticPr fontId="1" type="noConversion"/>
  </si>
  <si>
    <t>版本不存在致命和严重级别遗留问题</t>
    <phoneticPr fontId="1" type="noConversion"/>
  </si>
  <si>
    <t>版本遗留问题DI值满足要求：DI值 ≤ 20</t>
    <phoneticPr fontId="1" type="noConversion"/>
  </si>
  <si>
    <t>众测版本</t>
    <phoneticPr fontId="1" type="noConversion"/>
  </si>
  <si>
    <t>全量版本</t>
  </si>
  <si>
    <t>全量版本</t>
    <phoneticPr fontId="1" type="noConversion"/>
  </si>
  <si>
    <t>变更申请人</t>
    <phoneticPr fontId="1" type="noConversion"/>
  </si>
  <si>
    <t>DOR1
(需求&amp;计划）</t>
    <phoneticPr fontId="1" type="noConversion"/>
  </si>
  <si>
    <t>DOR4
(上线&amp;变更)</t>
    <phoneticPr fontId="1" type="noConversion"/>
  </si>
  <si>
    <t>服务器</t>
  </si>
  <si>
    <t>测试经理</t>
    <phoneticPr fontId="1" type="noConversion"/>
  </si>
  <si>
    <t>法务代表</t>
    <phoneticPr fontId="1" type="noConversion"/>
  </si>
  <si>
    <t>运维代表</t>
    <phoneticPr fontId="1" type="noConversion"/>
  </si>
  <si>
    <t>质量代表</t>
    <phoneticPr fontId="1" type="noConversion"/>
  </si>
  <si>
    <t>运营代表</t>
    <phoneticPr fontId="1" type="noConversion"/>
  </si>
  <si>
    <t>所有版本转测试未通过转测试电子流（http://w3.huawei.com/ipd/t2t）提交申请或提交的转测电子流的版本号错误</t>
    <phoneticPr fontId="1" type="noConversion"/>
  </si>
  <si>
    <t>版本遗留问题解决率 &lt; 80%（版本发布遗留问题情况除外）</t>
    <phoneticPr fontId="1" type="noConversion"/>
  </si>
  <si>
    <t>回归测试问题通过率 &lt; 90%</t>
    <phoneticPr fontId="1" type="noConversion"/>
  </si>
  <si>
    <t>基础用例预测试不通过(基本功能不可用，严重崩溃等现象)</t>
    <phoneticPr fontId="1" type="noConversion"/>
  </si>
  <si>
    <t>新功能不可测试（如：用例阻塞或大部分用例不通过等无法继续测试的情况）</t>
    <phoneticPr fontId="1" type="noConversion"/>
  </si>
  <si>
    <t>转测试材料不规范（提交的转测试材料不完整，内容不正确等）</t>
    <phoneticPr fontId="1" type="noConversion"/>
  </si>
  <si>
    <t>安全相关交付件及质量未达到转测的安全要求</t>
    <phoneticPr fontId="1" type="noConversion"/>
  </si>
  <si>
    <t>财经代表</t>
    <phoneticPr fontId="1" type="noConversion"/>
  </si>
  <si>
    <t>类别</t>
    <phoneticPr fontId="1" type="noConversion"/>
  </si>
  <si>
    <t>交付件</t>
  </si>
  <si>
    <t>活动</t>
  </si>
  <si>
    <t>有条件必选</t>
    <phoneticPr fontId="1" type="noConversion"/>
  </si>
  <si>
    <t>有条件必选</t>
    <phoneticPr fontId="1" type="noConversion"/>
  </si>
  <si>
    <t>版本测试报告</t>
    <phoneticPr fontId="1" type="noConversion"/>
  </si>
  <si>
    <t>有条件必选</t>
    <phoneticPr fontId="1" type="noConversion"/>
  </si>
  <si>
    <t>有条件必选</t>
    <phoneticPr fontId="1" type="noConversion"/>
  </si>
  <si>
    <t>要求说明</t>
    <phoneticPr fontId="1" type="noConversion"/>
  </si>
  <si>
    <t>需求文档</t>
    <phoneticPr fontId="1" type="noConversion"/>
  </si>
  <si>
    <t>UI工程师</t>
    <phoneticPr fontId="1" type="noConversion"/>
  </si>
  <si>
    <t>产品经理</t>
    <phoneticPr fontId="1" type="noConversion"/>
  </si>
  <si>
    <t>项目计划</t>
    <phoneticPr fontId="1" type="noConversion"/>
  </si>
  <si>
    <t>责任人</t>
    <phoneticPr fontId="1" type="noConversion"/>
  </si>
  <si>
    <t>产品经理</t>
    <phoneticPr fontId="1" type="noConversion"/>
  </si>
  <si>
    <t>SE</t>
    <phoneticPr fontId="1" type="noConversion"/>
  </si>
  <si>
    <t>必选</t>
    <phoneticPr fontId="1" type="noConversion"/>
  </si>
  <si>
    <t>检查项描述</t>
    <phoneticPr fontId="1" type="noConversion"/>
  </si>
  <si>
    <t>责任人</t>
    <phoneticPr fontId="1" type="noConversion"/>
  </si>
  <si>
    <t>版本配套表</t>
    <phoneticPr fontId="1" type="noConversion"/>
  </si>
  <si>
    <t>版本配套表（配套产品、部件的具体版本号等）</t>
    <phoneticPr fontId="1" type="noConversion"/>
  </si>
  <si>
    <t>自测试报告</t>
    <phoneticPr fontId="1" type="noConversion"/>
  </si>
  <si>
    <t>升级指导书</t>
    <phoneticPr fontId="1" type="noConversion"/>
  </si>
  <si>
    <t>Release Notes</t>
    <phoneticPr fontId="1" type="noConversion"/>
  </si>
  <si>
    <t>代码静态检查数据</t>
    <phoneticPr fontId="1" type="noConversion"/>
  </si>
  <si>
    <t>安全告警检查数据</t>
    <phoneticPr fontId="1" type="noConversion"/>
  </si>
  <si>
    <t>内存泄露报告</t>
    <phoneticPr fontId="1" type="noConversion"/>
  </si>
  <si>
    <t>性能测试报告</t>
    <phoneticPr fontId="1" type="noConversion"/>
  </si>
  <si>
    <t>转测试入口自检评估</t>
    <phoneticPr fontId="1" type="noConversion"/>
  </si>
  <si>
    <t>1、T2T转测试电子流是否完成？
2、版本交付件按照归档要求正确归档到VMP指定目录结构下？
3、安全交付件和活动是否符合部门质量要求？</t>
    <phoneticPr fontId="1" type="noConversion"/>
  </si>
  <si>
    <t>APK多语言评估</t>
    <phoneticPr fontId="1" type="noConversion"/>
  </si>
  <si>
    <t>APK是否经过多语言完整性工具检查并符合要求(端侧必选)</t>
    <phoneticPr fontId="1" type="noConversion"/>
  </si>
  <si>
    <t>APK是否经过自检工具检查(端侧必选)</t>
    <phoneticPr fontId="1" type="noConversion"/>
  </si>
  <si>
    <t>APK自检工具检查</t>
    <phoneticPr fontId="1" type="noConversion"/>
  </si>
  <si>
    <t>版本测试报告（明确测试结论，除新老特性测试结果外，还包括 安全、性能、可靠性、内存泄露等专项测试结果）</t>
    <phoneticPr fontId="1" type="noConversion"/>
  </si>
  <si>
    <t>升级指导书</t>
    <phoneticPr fontId="1" type="noConversion"/>
  </si>
  <si>
    <t>众测报告</t>
    <phoneticPr fontId="1" type="noConversion"/>
  </si>
  <si>
    <t>测试经理</t>
    <phoneticPr fontId="1" type="noConversion"/>
  </si>
  <si>
    <t>版本发布包</t>
    <phoneticPr fontId="1" type="noConversion"/>
  </si>
  <si>
    <t>版本测试报告评估</t>
    <phoneticPr fontId="1" type="noConversion"/>
  </si>
  <si>
    <t>遗留DI值评估</t>
    <phoneticPr fontId="1" type="noConversion"/>
  </si>
  <si>
    <t>产品需求AR状态质量评估</t>
    <phoneticPr fontId="1" type="noConversion"/>
  </si>
  <si>
    <t>产品需求AR状态质量评估</t>
    <phoneticPr fontId="1" type="noConversion"/>
  </si>
  <si>
    <t>法务风险评估</t>
    <phoneticPr fontId="1" type="noConversion"/>
  </si>
  <si>
    <t>双官认证和审批评估</t>
    <phoneticPr fontId="1" type="noConversion"/>
  </si>
  <si>
    <t>检查项描述</t>
    <phoneticPr fontId="1" type="noConversion"/>
  </si>
  <si>
    <t>检查项描述</t>
    <phoneticPr fontId="1" type="noConversion"/>
  </si>
  <si>
    <t>责任人</t>
    <phoneticPr fontId="1" type="noConversion"/>
  </si>
  <si>
    <t>运维准备度评估</t>
    <phoneticPr fontId="1" type="noConversion"/>
  </si>
  <si>
    <t>服务文档</t>
    <phoneticPr fontId="1" type="noConversion"/>
  </si>
  <si>
    <t>测试报告是否经过测试经理、SE、产品经理、CME、运营代码、运维代表、QA、财经代表、服务代表等评审专家的评审，其内容自检是否满足如下要求：
1、是否已完成周边部件的影响（是否存在对周边产品的接口变化，可靠性、性能变化等影响。如存在需要与周边产品沟通，形成一致策略。并与周边产品策略实施计划对齐）
2、版本是否经过模拟现网组网的性能测试，且性能指标达到性能需求的要求（原则上灰度版本可选,但紧急版本可依据影响评估来确定可选或必选）
3、版本是否不存在不可恢复或严重影响业务的可靠性问题
4、版本是否不存在内存泄露问题
5、版本是否模拟了现网升级、割接和回滚的测试验证，且验证结果为通过
6、版本是否不存在致命和严重级别遗留问题
7、兼容性测试验证是否完成（与各手机ROM的兼容情况、与服务器配合情况、与相互依赖关系业务的配合情况、历史特性是否兼容且继承等）</t>
    <phoneticPr fontId="1" type="noConversion"/>
  </si>
  <si>
    <t>运营文档</t>
    <phoneticPr fontId="1" type="noConversion"/>
  </si>
  <si>
    <t>产品运营资质检查</t>
    <phoneticPr fontId="1" type="noConversion"/>
  </si>
  <si>
    <t>运营代表</t>
    <phoneticPr fontId="1" type="noConversion"/>
  </si>
  <si>
    <t>有条件必选</t>
    <phoneticPr fontId="1" type="noConversion"/>
  </si>
  <si>
    <t>产品经理
（开发者联盟）</t>
    <phoneticPr fontId="1" type="noConversion"/>
  </si>
  <si>
    <t>低保真文档</t>
    <phoneticPr fontId="1" type="noConversion"/>
  </si>
  <si>
    <t>产品运营相关需求评估</t>
    <phoneticPr fontId="1" type="noConversion"/>
  </si>
  <si>
    <t>产品财经相关需求评估</t>
    <phoneticPr fontId="1" type="noConversion"/>
  </si>
  <si>
    <t>产品开放能力相关需求评估</t>
    <phoneticPr fontId="1" type="noConversion"/>
  </si>
  <si>
    <t>版本需求AR在TALM上的状态是否处于关闭状态，关闭率100%</t>
    <phoneticPr fontId="1" type="noConversion"/>
  </si>
  <si>
    <t>运营资质是否具备？是否存在其他运营风险？
（包含不限于运营活动上线和下线对现有活动的影响评估）</t>
    <phoneticPr fontId="1" type="noConversion"/>
  </si>
  <si>
    <t>是否存在法务风险？（新业务上线、新增相关销售类的功能等必选）
（包括不限于新功能上线后，是否存在法务风险（涉黄、欺诈、安全与隐私等））</t>
    <phoneticPr fontId="1" type="noConversion"/>
  </si>
  <si>
    <t>产品财经相关需求验收评估</t>
    <phoneticPr fontId="1" type="noConversion"/>
  </si>
  <si>
    <t>产品开放能力相关需求验收评估</t>
    <phoneticPr fontId="1" type="noConversion"/>
  </si>
  <si>
    <t>版本发布时，所有运营文档是否已经准备就绪？包括但不限于：
1、产品上线升级策略
2、产品运营营销文档
3、营销上市与发布的准备度是否满足前期预定策略？
（产品功能需求涉及和运营相关则必选，否则不予发布）</t>
    <phoneticPr fontId="1" type="noConversion"/>
  </si>
  <si>
    <t>安全交付件符合《消费者云服务 安全与隐私送测版本转测试和发布入口条件及要求Checklist_试行.xlsx》相关质量要求</t>
    <phoneticPr fontId="1" type="noConversion"/>
  </si>
  <si>
    <t>产品涉及的开放能力相关的解决方案（产品需求设计文档中）是否通过验收？</t>
    <phoneticPr fontId="1" type="noConversion"/>
  </si>
  <si>
    <t>版本经理</t>
    <phoneticPr fontId="1" type="noConversion"/>
  </si>
  <si>
    <t>项目经理</t>
  </si>
  <si>
    <t>运营代表</t>
    <phoneticPr fontId="1" type="noConversion"/>
  </si>
  <si>
    <t>消费者云服务
DevOps持续开发流程-DOR自检Checklist</t>
    <phoneticPr fontId="1" type="noConversion"/>
  </si>
  <si>
    <t>是否已完成了所有特性的内存泄露检测并提供报告？
（云侧通过Purify/Valgrind等工具，端侧采用Monkey和压力测试进行确认是否存在内存遗漏情况）</t>
    <phoneticPr fontId="1" type="noConversion"/>
  </si>
  <si>
    <t>1、云侧通过Purify/Valgrind等工具，如果云侧工具暂时不具备，可选
2、端侧可采用Monkey和压力测试进行确认是否存在内存遗漏情况</t>
    <phoneticPr fontId="1" type="noConversion"/>
  </si>
  <si>
    <r>
      <rPr>
        <sz val="10"/>
        <rFont val="宋体"/>
        <family val="3"/>
        <charset val="134"/>
      </rPr>
      <t>消费者云服务</t>
    </r>
    <r>
      <rPr>
        <sz val="10"/>
        <rFont val="Arial"/>
        <family val="2"/>
      </rPr>
      <t>DevOps</t>
    </r>
    <r>
      <rPr>
        <sz val="10"/>
        <rFont val="宋体"/>
        <family val="3"/>
        <charset val="134"/>
      </rPr>
      <t>持续开发流程</t>
    </r>
    <phoneticPr fontId="1" type="noConversion"/>
  </si>
  <si>
    <r>
      <rPr>
        <sz val="10"/>
        <rFont val="宋体"/>
        <family val="3"/>
        <charset val="134"/>
      </rPr>
      <t>吴永能</t>
    </r>
    <r>
      <rPr>
        <sz val="10"/>
        <rFont val="Arial"/>
        <family val="2"/>
      </rPr>
      <t>/00339164</t>
    </r>
    <phoneticPr fontId="1" type="noConversion"/>
  </si>
  <si>
    <r>
      <rPr>
        <sz val="10"/>
        <rFont val="宋体"/>
        <family val="3"/>
        <charset val="134"/>
      </rPr>
      <t>吴永能</t>
    </r>
    <r>
      <rPr>
        <sz val="10"/>
        <rFont val="Arial"/>
        <family val="2"/>
      </rPr>
      <t xml:space="preserve">/00339164
</t>
    </r>
    <r>
      <rPr>
        <sz val="10"/>
        <rFont val="宋体"/>
        <family val="3"/>
        <charset val="134"/>
      </rPr>
      <t>邹闻宇</t>
    </r>
    <r>
      <rPr>
        <sz val="10"/>
        <rFont val="Arial"/>
        <family val="2"/>
      </rPr>
      <t>/00419519</t>
    </r>
    <phoneticPr fontId="1" type="noConversion"/>
  </si>
  <si>
    <t>云平台开发部部长</t>
    <phoneticPr fontId="1" type="noConversion"/>
  </si>
  <si>
    <t>消费者云服务</t>
    <phoneticPr fontId="1" type="noConversion"/>
  </si>
  <si>
    <t>产品开发与运维</t>
    <phoneticPr fontId="1" type="noConversion"/>
  </si>
  <si>
    <t>持续开发</t>
    <phoneticPr fontId="1" type="noConversion"/>
  </si>
  <si>
    <t>PV_Global_CSBF_CCS_PDTO_CD_P315548</t>
    <phoneticPr fontId="1" type="noConversion"/>
  </si>
  <si>
    <t>消费者云服务DevOps持续开发流程-DOR自检Checklist</t>
    <phoneticPr fontId="11" type="noConversion"/>
  </si>
  <si>
    <t>PV_Global_CSBF_CCS_PDTO_CD_C311686</t>
    <phoneticPr fontId="1" type="noConversion"/>
  </si>
  <si>
    <t>云侧必选，端侧视情况而定</t>
    <phoneticPr fontId="1" type="noConversion"/>
  </si>
  <si>
    <t>云侧必选，端侧不涉及</t>
    <phoneticPr fontId="1" type="noConversion"/>
  </si>
  <si>
    <t>升级指导书，其内容自检是否满足如下要求：
1、内容是否包含备份和恢复步骤，可以明确指导升级异常后的回滚操作？
2、版本是否能够顺利支撑测试部的安装与升级，且不会阻塞测试</t>
    <phoneticPr fontId="1" type="noConversion"/>
  </si>
  <si>
    <t>升级指导书</t>
    <phoneticPr fontId="1" type="noConversion"/>
  </si>
  <si>
    <t>是否已完成了性能测试，并提供了性能测试基线数据报告
（涉及对性能的影响的需求和修改点，必须要进行性能测试）</t>
    <phoneticPr fontId="1" type="noConversion"/>
  </si>
  <si>
    <t>众测报告（如果端侧落实了众测，则必选要提供）</t>
    <phoneticPr fontId="1" type="noConversion"/>
  </si>
  <si>
    <t>运营代表</t>
    <phoneticPr fontId="1" type="noConversion"/>
  </si>
  <si>
    <t>评审专家的评审建议内容修改（产品、测试、安全、服务、运营等专家）</t>
    <phoneticPr fontId="1" type="noConversion"/>
  </si>
  <si>
    <r>
      <rPr>
        <sz val="10"/>
        <rFont val="宋体"/>
        <family val="3"/>
        <charset val="134"/>
      </rPr>
      <t>姜志华</t>
    </r>
    <r>
      <rPr>
        <sz val="10"/>
        <rFont val="Arial"/>
        <family val="2"/>
      </rPr>
      <t xml:space="preserve">/00375029
</t>
    </r>
    <r>
      <rPr>
        <sz val="10"/>
        <rFont val="宋体"/>
        <family val="3"/>
        <charset val="134"/>
      </rPr>
      <t>杨邦文</t>
    </r>
    <r>
      <rPr>
        <sz val="10"/>
        <rFont val="Arial"/>
        <family val="2"/>
      </rPr>
      <t>/00419142</t>
    </r>
    <phoneticPr fontId="1" type="noConversion"/>
  </si>
  <si>
    <t>姜志华/00375029
杨邦文/00419142</t>
    <phoneticPr fontId="1" type="noConversion"/>
  </si>
  <si>
    <t>V01.00</t>
    <phoneticPr fontId="11" type="noConversion"/>
  </si>
  <si>
    <t>V01.00</t>
    <phoneticPr fontId="1" type="noConversion"/>
  </si>
  <si>
    <t>安全设计说明书</t>
    <phoneticPr fontId="1" type="noConversion"/>
  </si>
  <si>
    <t>代码安全检视报告</t>
    <phoneticPr fontId="1" type="noConversion"/>
  </si>
  <si>
    <t>防病毒部署指南</t>
    <phoneticPr fontId="1" type="noConversion"/>
  </si>
  <si>
    <t>开源及第三方软件使用申请单</t>
    <phoneticPr fontId="1" type="noConversion"/>
  </si>
  <si>
    <t>需要包含所使用的第三方组件列表</t>
    <phoneticPr fontId="1" type="noConversion"/>
  </si>
  <si>
    <t>安全测试策略</t>
    <phoneticPr fontId="1" type="noConversion"/>
  </si>
  <si>
    <t>安全测试方案</t>
    <phoneticPr fontId="1" type="noConversion"/>
  </si>
  <si>
    <t>安全测试用例</t>
    <phoneticPr fontId="1" type="noConversion"/>
  </si>
  <si>
    <t>网络安全能力评估自检</t>
    <phoneticPr fontId="1" type="noConversion"/>
  </si>
  <si>
    <r>
      <t>自检网络安全能力评估表V</t>
    </r>
    <r>
      <rPr>
        <sz val="10"/>
        <rFont val="宋体"/>
        <family val="3"/>
        <charset val="134"/>
      </rPr>
      <t>3.1：
（1）安全设计自检打分达到3.2分
（2）安全编码自检打分达到3.2分</t>
    </r>
    <phoneticPr fontId="1" type="noConversion"/>
  </si>
  <si>
    <t>基础运维</t>
    <phoneticPr fontId="1" type="noConversion"/>
  </si>
  <si>
    <t>项目经理</t>
    <phoneticPr fontId="1" type="noConversion"/>
  </si>
  <si>
    <t>测试经理</t>
    <phoneticPr fontId="1" type="noConversion"/>
  </si>
  <si>
    <t>必选</t>
  </si>
  <si>
    <t>开源及第三方软件扫描认证报告</t>
    <phoneticPr fontId="1" type="noConversion"/>
  </si>
  <si>
    <t>如果系统是LINUX操作，不需要提供该文档</t>
    <phoneticPr fontId="1" type="noConversion"/>
  </si>
  <si>
    <t>基础安全配置/加固指南由运维提供维护一份统一文档；业务安全配置指南由产品开发在业务环境搭建指导书中加上业务安全的配置</t>
    <phoneticPr fontId="1" type="noConversion"/>
  </si>
  <si>
    <t>安全测试报告</t>
    <phoneticPr fontId="1" type="noConversion"/>
  </si>
  <si>
    <t>产品经理</t>
    <phoneticPr fontId="1" type="noConversion"/>
  </si>
  <si>
    <t>安全&amp;隐私及Top问题观察项自检</t>
    <phoneticPr fontId="1" type="noConversion"/>
  </si>
  <si>
    <t>交付件</t>
    <phoneticPr fontId="1" type="noConversion"/>
  </si>
  <si>
    <t>必选</t>
    <phoneticPr fontId="1" type="noConversion"/>
  </si>
  <si>
    <t>支付服务器中游戏券支付相关变更，要知会到游戏侧人员，评估是否有风险</t>
    <phoneticPr fontId="1" type="noConversion"/>
  </si>
  <si>
    <t>ICSL测试</t>
    <phoneticPr fontId="1" type="noConversion"/>
  </si>
  <si>
    <t>第三方渗透测试</t>
    <phoneticPr fontId="1" type="noConversion"/>
  </si>
  <si>
    <t>版本发布包，其内容自检是否满足如下要求：
1、版本发布包是否全部归档至VMP？
2、版本发布包是否符合部门命名规范要求？
3、版本发布包是否经过病毒检测且符合要求？</t>
    <phoneticPr fontId="1" type="noConversion"/>
  </si>
  <si>
    <t>版本包签名校验</t>
    <phoneticPr fontId="1" type="noConversion"/>
  </si>
  <si>
    <t>运维工程师部署安装包前先进行数字签名，签名通过后方可执实施自动化部署</t>
    <phoneticPr fontId="1" type="noConversion"/>
  </si>
  <si>
    <t>运维代表</t>
    <phoneticPr fontId="1" type="noConversion"/>
  </si>
  <si>
    <t>1.产品经理在CBG隐私评估委员会评估汇报通过；
2.产品经理邮件或书面获得CPO批准或产品经理在CBG隐私评估委员会获得免双官审批评估结论；
3.产品经理邮件获得GSPO及CLO批准或产品经理在CBG隐私评估委员会获得免双官审批评估结论；</t>
    <phoneticPr fontId="1" type="noConversion"/>
  </si>
  <si>
    <t>需求低保真文档</t>
    <phoneticPr fontId="1" type="noConversion"/>
  </si>
  <si>
    <t>版本自测试报告，其内容自检是否满足如下要求：
1、需求/特性是否已完成开发和自验证测试？
2、涉及的修改的问题是否修改闭环？
3、预测试用例通过率是否达到100%？</t>
    <phoneticPr fontId="1" type="noConversion"/>
  </si>
  <si>
    <t>端侧必选做对应检查</t>
    <phoneticPr fontId="1" type="noConversion"/>
  </si>
  <si>
    <r>
      <t>1、针对产品需求列表的所有特性按照ASTRIDE七种威胁进行low-level威胁建模
2、针对产品的详细认证方式、加密方式、权限控制方式、认证凭据和密钥的管理方式、敏感个人数据保护方法、完整性保护方法、系统或协议的关键配置等进行分析
3、明确加密等特性的加密算法、密钥长度等内容
4、针对需求列表进行确认，保证对应需求存在对应的设计
5、针对上个版本的遗留需求在本版本进行对应的分析
6、对应输出交付件是否经过评审？评审记录是否归档，没有评审需要给出说明</t>
    </r>
    <r>
      <rPr>
        <sz val="10"/>
        <color theme="1"/>
        <rFont val="宋体"/>
        <family val="3"/>
        <charset val="134"/>
      </rPr>
      <t xml:space="preserve">
7、如果没有变化直接延用基线版本的安全设计说明书；如果有变化，基于基线版本增量补充</t>
    </r>
    <phoneticPr fontId="1" type="noConversion"/>
  </si>
  <si>
    <t>差异化分析</t>
    <phoneticPr fontId="1" type="noConversion"/>
  </si>
  <si>
    <t>系统/功能设计说明书</t>
    <phoneticPr fontId="1" type="noConversion"/>
  </si>
  <si>
    <t>测试经理根据PRD、UI/GUI、安全及DFx设计规格、测试策略等进行软件测试方案及用例的设计，输出软件测试方案（含网络安全测试方案）、软件测试策略组织评审</t>
    <phoneticPr fontId="1" type="noConversion"/>
  </si>
  <si>
    <t>活动</t>
    <phoneticPr fontId="1" type="noConversion"/>
  </si>
  <si>
    <t>项目经理</t>
    <phoneticPr fontId="1" type="noConversion"/>
  </si>
  <si>
    <r>
      <t xml:space="preserve">DOR2（转测试） 自检 Checklist（请及时归档SVN）
</t>
    </r>
    <r>
      <rPr>
        <sz val="10"/>
        <color rgb="FFFF0000"/>
        <rFont val="微软雅黑"/>
        <family val="2"/>
        <charset val="134"/>
      </rPr>
      <t>【注：</t>
    </r>
    <r>
      <rPr>
        <sz val="10"/>
        <color rgb="FF0033CC"/>
        <rFont val="微软雅黑"/>
        <family val="2"/>
        <charset val="134"/>
      </rPr>
      <t>适用等级为”可选“的，检查结果可以为”免“；适用等级为”必选“的，检查结果原则上不得为”免“，否则必须在检查记录里注明合适理由</t>
    </r>
    <r>
      <rPr>
        <sz val="10"/>
        <color rgb="FFFF0000"/>
        <rFont val="微软雅黑"/>
        <family val="2"/>
        <charset val="134"/>
      </rPr>
      <t>】</t>
    </r>
    <phoneticPr fontId="1" type="noConversion"/>
  </si>
  <si>
    <r>
      <t xml:space="preserve">DOR3（发布 ) 自检 Checklist（请及时归档SVN）
</t>
    </r>
    <r>
      <rPr>
        <sz val="10"/>
        <color rgb="FFFF0000"/>
        <rFont val="微软雅黑"/>
        <family val="2"/>
        <charset val="134"/>
      </rPr>
      <t>【注：</t>
    </r>
    <r>
      <rPr>
        <sz val="10"/>
        <color rgb="FF0033CC"/>
        <rFont val="微软雅黑"/>
        <family val="2"/>
        <charset val="134"/>
      </rPr>
      <t>适用等级为”可选“的，检查结果可以为”免“；适用等级为”必选“的，检查结果原则上不得为”免“，否则必须在检查记录里注明合适理由</t>
    </r>
    <r>
      <rPr>
        <sz val="10"/>
        <color rgb="FFFF0000"/>
        <rFont val="微软雅黑"/>
        <family val="2"/>
        <charset val="134"/>
      </rPr>
      <t>】</t>
    </r>
    <phoneticPr fontId="1" type="noConversion"/>
  </si>
  <si>
    <r>
      <t xml:space="preserve">DOR4（上线&amp;变更） 自检 Checklist（请及时归档SVN）
</t>
    </r>
    <r>
      <rPr>
        <sz val="10"/>
        <color rgb="FFFF0000"/>
        <rFont val="微软雅黑"/>
        <family val="2"/>
        <charset val="134"/>
      </rPr>
      <t>【注：</t>
    </r>
    <r>
      <rPr>
        <sz val="10"/>
        <color rgb="FF0033CC"/>
        <rFont val="微软雅黑"/>
        <family val="2"/>
        <charset val="134"/>
      </rPr>
      <t>适用等级为”可选“的，检查结果可以为”免“；适用等级为”必选“的，检查结果原则上不得为”免“，否则必须在检查记录里注明合适理由</t>
    </r>
    <r>
      <rPr>
        <sz val="10"/>
        <color rgb="FFFF0000"/>
        <rFont val="微软雅黑"/>
        <family val="2"/>
        <charset val="134"/>
      </rPr>
      <t>】</t>
    </r>
    <phoneticPr fontId="1" type="noConversion"/>
  </si>
  <si>
    <t>DOR1</t>
    <phoneticPr fontId="1" type="noConversion"/>
  </si>
  <si>
    <r>
      <t xml:space="preserve">简易流程（DOR1~DOR4） 自检 Checklist（请及时归档SVN）
</t>
    </r>
    <r>
      <rPr>
        <sz val="10"/>
        <color rgb="FFFF0000"/>
        <rFont val="微软雅黑"/>
        <family val="2"/>
        <charset val="134"/>
      </rPr>
      <t>【注：</t>
    </r>
    <r>
      <rPr>
        <sz val="10"/>
        <color rgb="FF0033CC"/>
        <rFont val="微软雅黑"/>
        <family val="2"/>
        <charset val="134"/>
      </rPr>
      <t>适用等级为”可选“的，检查结果可以为”免“；适用等级为”必选“的，检查结果原则上不得为”免“，否则必须在检查记录里注明合适理由</t>
    </r>
    <r>
      <rPr>
        <sz val="10"/>
        <color rgb="FFFF0000"/>
        <rFont val="微软雅黑"/>
        <family val="2"/>
        <charset val="134"/>
      </rPr>
      <t>】</t>
    </r>
    <phoneticPr fontId="1" type="noConversion"/>
  </si>
  <si>
    <t>DOR评审点</t>
    <phoneticPr fontId="1" type="noConversion"/>
  </si>
  <si>
    <t>交付件</t>
    <phoneticPr fontId="1" type="noConversion"/>
  </si>
  <si>
    <t>DOR3/DOR4</t>
    <phoneticPr fontId="1" type="noConversion"/>
  </si>
  <si>
    <t>云侧必须提供；端侧可选</t>
    <phoneticPr fontId="1" type="noConversion"/>
  </si>
  <si>
    <t>DOR3/DOR4发布上线评审记录</t>
    <phoneticPr fontId="1" type="noConversion"/>
  </si>
  <si>
    <t>形式不限：电子流、邮件、Espace等。</t>
    <phoneticPr fontId="1" type="noConversion"/>
  </si>
  <si>
    <t>问题修复类</t>
    <phoneticPr fontId="30" type="noConversion"/>
  </si>
  <si>
    <t>网上问题</t>
    <phoneticPr fontId="30" type="noConversion"/>
  </si>
  <si>
    <t>用户和客户反馈的现网问题，对产品存在一定影响的问题导致用户投诉；问题来源包含不限于：ICare系统、服务部通报、客服、其他渠道（业务官网、花粉俱乐部、微博、QQ、微信）等</t>
    <phoneticPr fontId="30" type="noConversion"/>
  </si>
  <si>
    <t>质量事故涉及问题</t>
    <phoneticPr fontId="30" type="noConversion"/>
  </si>
  <si>
    <t>公司统一发出的事故和预警涉及的问题</t>
    <phoneticPr fontId="30" type="noConversion"/>
  </si>
  <si>
    <t>危机事件涉及问题</t>
    <phoneticPr fontId="30" type="noConversion"/>
  </si>
  <si>
    <t>公司统一发出的危机事件涉及的问题</t>
    <phoneticPr fontId="30" type="noConversion"/>
  </si>
  <si>
    <t>安全事件涉及问题</t>
    <phoneticPr fontId="30" type="noConversion"/>
  </si>
  <si>
    <t>公司及外部每天统一发出的安全事件涉及的问题</t>
    <phoneticPr fontId="30" type="noConversion"/>
  </si>
  <si>
    <t>纯BUG修复</t>
    <phoneticPr fontId="30" type="noConversion"/>
  </si>
  <si>
    <t>纯DTS问题单修复，不涉及任何需求。备注：Bug修改的问题如果涉及对性能、安全等有重大的变化，则需走正式流程</t>
    <phoneticPr fontId="30" type="noConversion"/>
  </si>
  <si>
    <t>纯功能小需求</t>
    <phoneticPr fontId="30" type="noConversion"/>
  </si>
  <si>
    <t>静态资源文件</t>
    <phoneticPr fontId="30" type="noConversion"/>
  </si>
  <si>
    <t>纯HTML、JS、图片、CSS等静态资源文件变更，仅限web类业务适用</t>
    <phoneticPr fontId="30" type="noConversion"/>
  </si>
  <si>
    <t>脚本类文件</t>
    <phoneticPr fontId="30" type="noConversion"/>
  </si>
  <si>
    <t>纯脚本类语言：shell\python\expect\hivesql\sparksql\scala等，如果涉及对性能、安全等有重大的变化，则需走正式流程</t>
    <phoneticPr fontId="30" type="noConversion"/>
  </si>
  <si>
    <t>小功能需求</t>
    <phoneticPr fontId="30" type="noConversion"/>
  </si>
  <si>
    <t>测试经理</t>
    <phoneticPr fontId="1" type="noConversion"/>
  </si>
  <si>
    <t>版本PM/PL</t>
    <phoneticPr fontId="1" type="noConversion"/>
  </si>
  <si>
    <t>1.安全SE是否按要求进行自检，并输出检视结果；
2.交付件是否经过评审？评审记录是否归档(形式不限)，没有评审需要给出说明</t>
    <phoneticPr fontId="1" type="noConversion"/>
  </si>
  <si>
    <r>
      <t>若当前版本不涉及隐私与安全的，必须在差异化分析说明中给出评估结果，并</t>
    </r>
    <r>
      <rPr>
        <sz val="10"/>
        <color rgb="FFFF0000"/>
        <rFont val="宋体"/>
        <family val="3"/>
        <charset val="134"/>
        <scheme val="minor"/>
      </rPr>
      <t>注明继承上次满足隐私与安全要求的版本号</t>
    </r>
    <phoneticPr fontId="1" type="noConversion"/>
  </si>
  <si>
    <t>版本遗留问题DI值是否满足要求：
DI值&lt;=5(全量版本)
DI值&lt;=20(灰度版本)
DI值&lt;=20(众测版本)</t>
    <phoneticPr fontId="1" type="noConversion"/>
  </si>
  <si>
    <r>
      <t xml:space="preserve">DOR1（需求&amp;计划） 自检 Checklist（请及时归档SVN）
</t>
    </r>
    <r>
      <rPr>
        <sz val="10"/>
        <color rgb="FFFF0000"/>
        <rFont val="微软雅黑"/>
        <family val="2"/>
        <charset val="134"/>
      </rPr>
      <t>【注</t>
    </r>
    <r>
      <rPr>
        <sz val="10"/>
        <color rgb="FF0033CC"/>
        <rFont val="微软雅黑"/>
        <family val="2"/>
        <charset val="134"/>
      </rPr>
      <t>：适用等级为”可选“的，检查结果可以为”免“；适用等级为”必选“的，检查结果原则上不得为”免“，否则必须在检查记录里注明合适理由</t>
    </r>
    <r>
      <rPr>
        <sz val="10"/>
        <color rgb="FFFF0000"/>
        <rFont val="微软雅黑"/>
        <family val="2"/>
        <charset val="134"/>
      </rPr>
      <t>】</t>
    </r>
    <phoneticPr fontId="1" type="noConversion"/>
  </si>
  <si>
    <t>简易流程详细规则</t>
    <phoneticPr fontId="1" type="noConversion"/>
  </si>
  <si>
    <t>序号</t>
    <phoneticPr fontId="1" type="noConversion"/>
  </si>
  <si>
    <t xml:space="preserve">大类 </t>
    <phoneticPr fontId="1" type="noConversion"/>
  </si>
  <si>
    <t>小类</t>
    <phoneticPr fontId="1" type="noConversion"/>
  </si>
  <si>
    <t>规则说明</t>
    <phoneticPr fontId="1" type="noConversion"/>
  </si>
  <si>
    <t>版本名称</t>
    <phoneticPr fontId="1" type="noConversion"/>
  </si>
  <si>
    <t>版本PM/PL</t>
    <phoneticPr fontId="1" type="noConversion"/>
  </si>
  <si>
    <t>产品经理</t>
    <phoneticPr fontId="1" type="noConversion"/>
  </si>
  <si>
    <t>产品经理</t>
    <phoneticPr fontId="1" type="noConversion"/>
  </si>
  <si>
    <t xml:space="preserve">部署和运营管控分析：
CBG云服务部署运营隐私合规策略
</t>
    <phoneticPr fontId="1" type="noConversion"/>
  </si>
  <si>
    <t xml:space="preserve">部署和运营管控分析：
CBG隐私保护及网络安全-基于GAPP框架Checklist
</t>
    <phoneticPr fontId="1" type="noConversion"/>
  </si>
  <si>
    <t>数据源checklist检查</t>
    <phoneticPr fontId="1" type="noConversion"/>
  </si>
  <si>
    <r>
      <t xml:space="preserve">《XXX版本差异化分析说明》中评估确认涉及安全相关，需要在基线版本安全交付件进行更新（比如：安全性威胁分析及需求说明书、安全设计说明书等）；否则根据差异化分析中的评估结论，直接继承使用基线版本安全交付件（不要修改版本号）。
</t>
    </r>
    <r>
      <rPr>
        <sz val="10"/>
        <color rgb="FFFF0000"/>
        <rFont val="宋体"/>
        <family val="3"/>
        <charset val="134"/>
        <scheme val="minor"/>
      </rPr>
      <t>开源及第三方软件扫描认证报告只允许复用</t>
    </r>
    <r>
      <rPr>
        <sz val="10"/>
        <color rgb="FFFF0000"/>
        <rFont val="宋体"/>
        <family val="2"/>
        <charset val="134"/>
        <scheme val="minor"/>
      </rPr>
      <t>3个月以内的报告。</t>
    </r>
    <r>
      <rPr>
        <sz val="10"/>
        <rFont val="宋体"/>
        <family val="2"/>
        <charset val="134"/>
        <scheme val="minor"/>
      </rPr>
      <t xml:space="preserve">
备注:需求分析设计文档、Story分析、测试方案、测试策略等文档项目经理视情况自行决定。</t>
    </r>
    <phoneticPr fontId="1" type="noConversion"/>
  </si>
  <si>
    <t>V01.01</t>
    <phoneticPr fontId="1" type="noConversion"/>
  </si>
  <si>
    <t>崔璨/00196370</t>
    <phoneticPr fontId="1" type="noConversion"/>
  </si>
  <si>
    <t>测试策略</t>
    <phoneticPr fontId="1" type="noConversion"/>
  </si>
  <si>
    <t>版本测试策略，覆盖功能、性能、可靠性等</t>
    <phoneticPr fontId="1" type="noConversion"/>
  </si>
  <si>
    <t>交付件</t>
    <phoneticPr fontId="1" type="noConversion"/>
  </si>
  <si>
    <t>测试方案与计划</t>
    <phoneticPr fontId="1" type="noConversion"/>
  </si>
  <si>
    <t>版本测试方案与计划，覆盖功能、性能、可靠性等</t>
    <phoneticPr fontId="1" type="noConversion"/>
  </si>
  <si>
    <t>测试用例</t>
    <phoneticPr fontId="1" type="noConversion"/>
  </si>
  <si>
    <t>版本测试用例，覆盖功能、性能、可靠性等</t>
    <phoneticPr fontId="1" type="noConversion"/>
  </si>
  <si>
    <t>Release Notes（包括但不限：新增需求或特性、修改的问题、转测试建议等）</t>
    <phoneticPr fontId="1" type="noConversion"/>
  </si>
  <si>
    <t>通信矩阵</t>
    <phoneticPr fontId="1" type="noConversion"/>
  </si>
  <si>
    <t>业务通信矩阵</t>
    <phoneticPr fontId="1" type="noConversion"/>
  </si>
  <si>
    <t>交付件</t>
    <phoneticPr fontId="1" type="noConversion"/>
  </si>
  <si>
    <t>项目经理</t>
    <phoneticPr fontId="1" type="noConversion"/>
  </si>
  <si>
    <t>已经完成测试并输出安全测试报告，无红线和隐私问题遗留、无CVSS打分超过7分的严重问题遗留、无TOPN观察项问题遗留。
需包含端口扫描报告、系统漏洞扫描报告、病毒扫描报告、数据库漏洞扫描报告、appscan（Web界面必选）、FUZZ报告等</t>
    <phoneticPr fontId="1" type="noConversion"/>
  </si>
  <si>
    <t>版本变更公告</t>
    <phoneticPr fontId="1" type="noConversion"/>
  </si>
  <si>
    <t>运维代表</t>
    <phoneticPr fontId="1" type="noConversion"/>
  </si>
  <si>
    <t>版本变更验证checklist</t>
    <phoneticPr fontId="1" type="noConversion"/>
  </si>
  <si>
    <r>
      <t xml:space="preserve">运维：验证业务进程、吞吐量是否正常
测试：基本功能是否正常，新增功能是否正常
产品、运营：新增的功能是否符合需求，用户体验是否正常
</t>
    </r>
    <r>
      <rPr>
        <sz val="10"/>
        <color rgb="FFFF0000"/>
        <rFont val="宋体"/>
        <family val="3"/>
        <charset val="134"/>
        <scheme val="minor"/>
      </rPr>
      <t>以上角色如评估不需参与验证，需提供明确结论</t>
    </r>
    <phoneticPr fontId="1" type="noConversion"/>
  </si>
  <si>
    <t>安全SE</t>
    <phoneticPr fontId="1" type="noConversion"/>
  </si>
  <si>
    <t>安全SE</t>
    <phoneticPr fontId="1" type="noConversion"/>
  </si>
  <si>
    <t>安全SE、项目经理</t>
    <phoneticPr fontId="1" type="noConversion"/>
  </si>
  <si>
    <t>安全SE</t>
    <phoneticPr fontId="1" type="noConversion"/>
  </si>
  <si>
    <t>版本包签名</t>
    <phoneticPr fontId="1" type="noConversion"/>
  </si>
  <si>
    <t>版本包通过签名工具签名</t>
    <phoneticPr fontId="1" type="noConversion"/>
  </si>
  <si>
    <t>产品需求PRD文档或需求分析文档</t>
    <phoneticPr fontId="1" type="noConversion"/>
  </si>
  <si>
    <t>产品经理</t>
    <phoneticPr fontId="1" type="noConversion"/>
  </si>
  <si>
    <r>
      <t>SR在TALM上承载，评审通过</t>
    </r>
    <r>
      <rPr>
        <sz val="10"/>
        <rFont val="宋体"/>
        <family val="3"/>
        <charset val="134"/>
        <scheme val="minor"/>
      </rPr>
      <t>且100%分解到AR</t>
    </r>
    <phoneticPr fontId="1" type="noConversion"/>
  </si>
  <si>
    <r>
      <t>IR在TRM上承载，评审通过且</t>
    </r>
    <r>
      <rPr>
        <sz val="10"/>
        <rFont val="宋体"/>
        <family val="3"/>
        <charset val="134"/>
        <scheme val="minor"/>
      </rPr>
      <t>100%分解到SR</t>
    </r>
    <phoneticPr fontId="1" type="noConversion"/>
  </si>
  <si>
    <t>初始需求IR质量评估</t>
    <phoneticPr fontId="1" type="noConversion"/>
  </si>
  <si>
    <t>系统需求SR质量评估</t>
    <phoneticPr fontId="1" type="noConversion"/>
  </si>
  <si>
    <t>分配需求AR质量评估</t>
    <phoneticPr fontId="1" type="noConversion"/>
  </si>
  <si>
    <t>AR在TALM上承载，评审通过</t>
    <phoneticPr fontId="1" type="noConversion"/>
  </si>
  <si>
    <t>备注</t>
    <phoneticPr fontId="1" type="noConversion"/>
  </si>
  <si>
    <t>版本需求AR在TALM上的状态是否处于测试环节？</t>
    <phoneticPr fontId="1" type="noConversion"/>
  </si>
  <si>
    <r>
      <t xml:space="preserve">1、检视报告需包含高风险及新增/修改模块的检视结果；
</t>
    </r>
    <r>
      <rPr>
        <sz val="10"/>
        <rFont val="宋体"/>
        <family val="3"/>
        <charset val="134"/>
        <scheme val="minor"/>
      </rPr>
      <t>2、代码检视记录表中需标出哪些是安全问题，对于问题需提供闭环解决方式，如DTS问题单等
3、代码只有经过产品三级SCM审核通过才可以入库（高风险模块优先）</t>
    </r>
    <phoneticPr fontId="1" type="noConversion"/>
  </si>
  <si>
    <t>是否通过DOR1自检</t>
    <phoneticPr fontId="1" type="noConversion"/>
  </si>
  <si>
    <t>安全及隐私问题自检Checklist：
1、 网络安全红线解读2.1
2、 隐私保护设计规范自检2.0</t>
    <phoneticPr fontId="1" type="noConversion"/>
  </si>
  <si>
    <t>是否通过DOR2自检</t>
    <phoneticPr fontId="1" type="noConversion"/>
  </si>
  <si>
    <t>云侧必选，端侧不涉及</t>
    <phoneticPr fontId="1" type="noConversion"/>
  </si>
  <si>
    <t>Release Notes(包括但不限：新增需求或特性、修改的问题、测试建议）</t>
    <phoneticPr fontId="1" type="noConversion"/>
  </si>
  <si>
    <t>测试经理</t>
    <phoneticPr fontId="1" type="noConversion"/>
  </si>
  <si>
    <t>是否通过DOR3自检</t>
    <phoneticPr fontId="1" type="noConversion"/>
  </si>
  <si>
    <t>运营代表</t>
    <phoneticPr fontId="1" type="noConversion"/>
  </si>
  <si>
    <t>产品服务文档</t>
    <phoneticPr fontId="1" type="noConversion"/>
  </si>
  <si>
    <t>产品服务内容评估</t>
    <phoneticPr fontId="1" type="noConversion"/>
  </si>
  <si>
    <t>服务代表</t>
    <phoneticPr fontId="1" type="noConversion"/>
  </si>
  <si>
    <t>有条件必选</t>
    <phoneticPr fontId="1" type="noConversion"/>
  </si>
  <si>
    <t>执行简易流程评估结论记录</t>
    <phoneticPr fontId="1" type="noConversion"/>
  </si>
  <si>
    <t>发布评审结论记录</t>
    <phoneticPr fontId="1" type="noConversion"/>
  </si>
  <si>
    <t>版本升级指导书</t>
    <phoneticPr fontId="1" type="noConversion"/>
  </si>
  <si>
    <t>版本测试报告</t>
    <phoneticPr fontId="1" type="noConversion"/>
  </si>
  <si>
    <t>安全交付件</t>
    <phoneticPr fontId="1" type="noConversion"/>
  </si>
  <si>
    <t>版本差异化分析说明</t>
    <phoneticPr fontId="1" type="noConversion"/>
  </si>
  <si>
    <t>数据源checklist</t>
    <phoneticPr fontId="1" type="noConversion"/>
  </si>
  <si>
    <t>大数据接口人是否参与版本发布评审，评估通过数据源检查结果，提供明确结论</t>
    <phoneticPr fontId="1" type="noConversion"/>
  </si>
  <si>
    <t>项目经理、大数据接口人</t>
    <phoneticPr fontId="1" type="noConversion"/>
  </si>
  <si>
    <t>如版本功能涉及退款和赠送功能，要求财经是否认可相关解决方案（产品需求设计文档中体现）</t>
    <phoneticPr fontId="1" type="noConversion"/>
  </si>
  <si>
    <t>财经代表</t>
    <phoneticPr fontId="1" type="noConversion"/>
  </si>
  <si>
    <t>产品经理
（开发者联盟）</t>
    <phoneticPr fontId="1" type="noConversion"/>
  </si>
  <si>
    <t>版本功能涉及产品FAQ/UG/培训资料/操作类软文等服务交付件时必选</t>
    <phoneticPr fontId="1" type="noConversion"/>
  </si>
  <si>
    <t>版本全量上线或者海外上线时，检查所有服务文档、本地化文档是否已经准备就绪并验证通过？包括但不限于：
1）FAQ
2）UG（用户手册）
3）培训资料（根据DOR2计划可选）
4）技术公告（根据服务风险评估可选）
5）操作类软文（根据DOR2计划可选）
6）在线帮助/联机帮助/*.INI说明文档，海外版本对应的英文化/本地化文档</t>
    <phoneticPr fontId="1" type="noConversion"/>
  </si>
  <si>
    <t>服务相关需求评估</t>
    <phoneticPr fontId="1" type="noConversion"/>
  </si>
  <si>
    <t>如版本规划了产品营销相关能力，要求明确运营需求的相关策略，运营代表评审通过</t>
    <phoneticPr fontId="1" type="noConversion"/>
  </si>
  <si>
    <t>如版本规划的需求涉及FAQ/UG/培训资料/操作类软文等资料文档，要求明确交付计划，服务代表评审通过</t>
    <phoneticPr fontId="1" type="noConversion"/>
  </si>
  <si>
    <t>Coverity/Fortify（使用CodeDex）扫描报告，是否达到部门质量要求，屏蔽告警是否有备案记录？</t>
    <phoneticPr fontId="1" type="noConversion"/>
  </si>
  <si>
    <t>财经验收报告</t>
    <phoneticPr fontId="1" type="noConversion"/>
  </si>
  <si>
    <t>如版本涉及开放能力、服务上架、更新联盟官网、联盟做服务运营支撑等，要求开发者联盟认可相关解决方案（产品需求设计文档中体现）</t>
    <phoneticPr fontId="1" type="noConversion"/>
  </si>
  <si>
    <t>开源认证报告是否具备且是否在有效期内?开源认证中发现的致命严重问题是否闭环</t>
    <phoneticPr fontId="1" type="noConversion"/>
  </si>
  <si>
    <t>项目经理</t>
    <phoneticPr fontId="1" type="noConversion"/>
  </si>
  <si>
    <t>版本发布电子流</t>
    <phoneticPr fontId="1" type="noConversion"/>
  </si>
  <si>
    <t>项目经理</t>
    <phoneticPr fontId="1" type="noConversion"/>
  </si>
  <si>
    <t>有条件必选</t>
    <phoneticPr fontId="1" type="noConversion"/>
  </si>
  <si>
    <t>云侧必选</t>
    <phoneticPr fontId="1" type="noConversion"/>
  </si>
  <si>
    <t>有条件必选</t>
    <phoneticPr fontId="1" type="noConversion"/>
  </si>
  <si>
    <t>版本变更申请</t>
    <phoneticPr fontId="1" type="noConversion"/>
  </si>
  <si>
    <t>版本发布电子流</t>
    <phoneticPr fontId="1" type="noConversion"/>
  </si>
  <si>
    <t>必选</t>
    <phoneticPr fontId="1" type="noConversion"/>
  </si>
  <si>
    <t>启动版本变更申请电子流，评审通过</t>
    <phoneticPr fontId="1" type="noConversion"/>
  </si>
  <si>
    <t>版本变更验证CheckList</t>
    <phoneticPr fontId="1" type="noConversion"/>
  </si>
  <si>
    <t>运维代表
测试经理
产品经理
运营代表</t>
    <phoneticPr fontId="1" type="noConversion"/>
  </si>
  <si>
    <t>输出变更验证checklist</t>
    <phoneticPr fontId="1" type="noConversion"/>
  </si>
  <si>
    <r>
      <t>安全配置</t>
    </r>
    <r>
      <rPr>
        <sz val="10"/>
        <color theme="1"/>
        <rFont val="宋体"/>
        <family val="3"/>
        <charset val="134"/>
      </rPr>
      <t>/加固指南</t>
    </r>
    <phoneticPr fontId="1" type="noConversion"/>
  </si>
  <si>
    <t>必选</t>
    <phoneticPr fontId="1" type="noConversion"/>
  </si>
  <si>
    <t>基础运维</t>
    <phoneticPr fontId="1" type="noConversion"/>
  </si>
  <si>
    <t>版本发布电子流评审通过，处于关闭状态
版本包已上传至云眼</t>
    <phoneticPr fontId="1" type="noConversion"/>
  </si>
  <si>
    <t>启动版本发布电子流，经病毒扫描，且评审通过</t>
    <phoneticPr fontId="1" type="noConversion"/>
  </si>
  <si>
    <t>大数据接口人对原始的数据源checklist负责</t>
    <phoneticPr fontId="1" type="noConversion"/>
  </si>
  <si>
    <t>云眼发送变更公告</t>
    <phoneticPr fontId="1" type="noConversion"/>
  </si>
  <si>
    <t>产品涉及的财经相关解决方案（产品需求设计文档中）是否通过验收？</t>
    <phoneticPr fontId="1" type="noConversion"/>
  </si>
  <si>
    <t>版本发布上线评审记录</t>
    <phoneticPr fontId="1" type="noConversion"/>
  </si>
  <si>
    <t>是否通过DOR1自检</t>
    <phoneticPr fontId="1" type="noConversion"/>
  </si>
  <si>
    <t>是否通过DOR2自检</t>
    <phoneticPr fontId="1" type="noConversion"/>
  </si>
  <si>
    <t>是否通过DOR3自检</t>
    <phoneticPr fontId="1" type="noConversion"/>
  </si>
  <si>
    <t>DOR4自检</t>
    <phoneticPr fontId="1" type="noConversion"/>
  </si>
  <si>
    <t>项目经理</t>
    <phoneticPr fontId="1" type="noConversion"/>
  </si>
  <si>
    <r>
      <t>相关角色：项目经理（组织）、产品经理、SE、安全SE、测试经理、QA；
项目经理主导评估，</t>
    </r>
    <r>
      <rPr>
        <sz val="10"/>
        <color rgb="FFFF0000"/>
        <rFont val="宋体"/>
        <family val="3"/>
        <charset val="134"/>
        <scheme val="minor"/>
      </rPr>
      <t>输出走简易流程的原因和评估结论</t>
    </r>
    <r>
      <rPr>
        <sz val="10"/>
        <rFont val="宋体"/>
        <family val="2"/>
        <charset val="134"/>
        <scheme val="minor"/>
      </rPr>
      <t>（形式不限，包括不限于：邮件、Espace、电话等），通过后才可执行相关简易流程；否则不予执行</t>
    </r>
    <phoneticPr fontId="1" type="noConversion"/>
  </si>
  <si>
    <t>1、代码量综合评估在100行之内；2、必须落实差异化分析工作，差异化的评估从如下几个方面进行评估影响：性能影响、安全影响、内存、功耗等，如果对当前业务有大的影响，则不能执行简易流程。</t>
    <phoneticPr fontId="30" type="noConversion"/>
  </si>
  <si>
    <t>内容包含不限于：需求及编号、工作量、人力投入、项目风险、运作机制、开发/测试/安全等工作涉及的工作量初步评估等内容</t>
    <phoneticPr fontId="1" type="noConversion"/>
  </si>
  <si>
    <t>1、SE组织落实关键需求的实现方案设计，包括安全相关方案设计，并输出设计说明书，能够有效指导开发、测试进行下一步工作
2、 SE组织对设计说明书进行评审，并保留评审记录</t>
    <phoneticPr fontId="1" type="noConversion"/>
  </si>
  <si>
    <t xml:space="preserve">安全需求分析：
安全性威胁分析及需求说明书
</t>
    <phoneticPr fontId="1" type="noConversion"/>
  </si>
  <si>
    <r>
      <t>1.安全SE是否按照模板要求进行安全需求分析？
2.是否输出High Level数据流图及ASTRIDE分析说明(</t>
    </r>
    <r>
      <rPr>
        <sz val="10"/>
        <color rgb="FFFF0000"/>
        <rFont val="宋体"/>
        <family val="3"/>
        <charset val="134"/>
        <scheme val="minor"/>
      </rPr>
      <t>对于只做low-level威胁分析的版本必须有产品线和安全能力中心至少两位专家的邮件或书面确认</t>
    </r>
    <r>
      <rPr>
        <sz val="10"/>
        <color theme="1"/>
        <rFont val="宋体"/>
        <family val="3"/>
        <charset val="134"/>
        <scheme val="minor"/>
      </rPr>
      <t>)
3.交付件是否经过评审？评审记录是否归档(形式不限)，没有评审需要给出说明
4.如果没有变化直接延用基线版本的安全性威胁分析及需求说明书；如果有变化，基于基线版本增量补充</t>
    </r>
    <phoneticPr fontId="1" type="noConversion"/>
  </si>
  <si>
    <r>
      <t>1.分析当前版本跟上个版本的差异化，</t>
    </r>
    <r>
      <rPr>
        <sz val="10"/>
        <color rgb="FFFF0000"/>
        <rFont val="宋体"/>
        <family val="3"/>
        <charset val="134"/>
        <scheme val="minor"/>
      </rPr>
      <t>针对每个变更点评估是否存在安全需求，确定是否需要进行威胁建模和PIA分析</t>
    </r>
    <r>
      <rPr>
        <sz val="10"/>
        <color theme="1"/>
        <rFont val="宋体"/>
        <family val="3"/>
        <charset val="134"/>
        <scheme val="minor"/>
      </rPr>
      <t>，并将相应分析的结果纳入产品需求列表；
2.首个版本不要求提供，非首个版本必须提供。</t>
    </r>
    <phoneticPr fontId="1" type="noConversion"/>
  </si>
  <si>
    <t>1、大数据接口人输出数据源checklist,并联合运维、项目经理评审通过
2、数据源存在增删改的情况下，项目经理是否更新数据源checklist
3、项目经理是否针对checklist逐项检查,输出自检结果
4、检查结果是否经大数据接口人评估通过，提供明确结论</t>
    <phoneticPr fontId="1" type="noConversion"/>
  </si>
  <si>
    <t>部署和运营管控要求设计及隐私保护检视：
1、数据处理文档
2、个人数据定义
3、CBG隐私保护及网络安全-基于GAPP框架Checklist</t>
    <phoneticPr fontId="1" type="noConversion"/>
  </si>
  <si>
    <t>1、安全及隐私保护设计检视Checklist_v3.0（含已知设计问题及TOP观察项）；
2、安全编码TOP问题观察项排查V1.3
对应输出交付件是否经过评审？评审记录是否归档，没有评审需要给出说明</t>
    <phoneticPr fontId="1" type="noConversion"/>
  </si>
  <si>
    <t>如果涉及财经相关能力（如：收退款和赠送），需提供财经验收报告，文档形式不限，建议采用邮件或者文档形式提供给项目经理</t>
    <phoneticPr fontId="1" type="noConversion"/>
  </si>
  <si>
    <t>如涉及最终用户的服务类内容（FAQ/UG/培训资料/操作类软文等资料文档），需明确服务风险点对应的服务方案，并提供技术公告</t>
    <phoneticPr fontId="1" type="noConversion"/>
  </si>
  <si>
    <t>项目经理
测试经理</t>
    <phoneticPr fontId="1" type="noConversion"/>
  </si>
  <si>
    <t>覆盖业务关键、新增、变更验证点
受影响的或需要重点保障的其他业务关键验证点</t>
    <phoneticPr fontId="1" type="noConversion"/>
  </si>
  <si>
    <t>是否按要求进行ICSL送测（参照安全组送测计划）或广院测试（如特性版本）或广院评估（如补丁版本），启动相关电子流</t>
    <phoneticPr fontId="1" type="noConversion"/>
  </si>
  <si>
    <r>
      <t>自检网络安全能力评估表V</t>
    </r>
    <r>
      <rPr>
        <sz val="10"/>
        <rFont val="宋体"/>
        <family val="3"/>
        <charset val="134"/>
      </rPr>
      <t>3.1：安全测试自检打分达到3.2分</t>
    </r>
    <phoneticPr fontId="1" type="noConversion"/>
  </si>
  <si>
    <r>
      <rPr>
        <sz val="10"/>
        <color rgb="FFFF0000"/>
        <rFont val="宋体"/>
        <family val="3"/>
        <charset val="134"/>
        <scheme val="minor"/>
      </rPr>
      <t>如版本发布后即进入等待正式上线、变更状态，请一并完成DOR4自检</t>
    </r>
    <r>
      <rPr>
        <sz val="10"/>
        <color theme="1"/>
        <rFont val="宋体"/>
        <family val="3"/>
        <charset val="134"/>
        <scheme val="minor"/>
      </rPr>
      <t xml:space="preserve">
如版本发布后需要等待双官审批、第三方渗透测试等动作完成，请在正式上线、变更前完成DOR4自检</t>
    </r>
    <phoneticPr fontId="1" type="noConversion"/>
  </si>
  <si>
    <t>运维准备度是否已经通过？
（包括但不限于业务上线所需要的资源、计划、人力等是否准备完成）</t>
    <phoneticPr fontId="1" type="noConversion"/>
  </si>
  <si>
    <t>执行简易流程前项目经理务必完成版本差异化分析（如下几个方面进行评估影响：性能、安全、内存、功耗及代码量），如果对当前业务有大的影响，则不能执行简易流程；
如果差异化分析涉及以上内容修改，请更新相应模块内容；
备注：项目计划、PRD文档、高保真文档等文档项目经理视情况自行决定。</t>
    <phoneticPr fontId="1" type="noConversion"/>
  </si>
  <si>
    <t>DOR2</t>
    <phoneticPr fontId="1" type="noConversion"/>
  </si>
  <si>
    <t>如果差异化分析中涉及对安全、性能、功耗等的变化，则需要补充该部分的测试结论。如不需转测，也需要测试提供明确结论。</t>
    <phoneticPr fontId="1" type="noConversion"/>
  </si>
  <si>
    <t>合入《消费者云服务版本转测试和发布的安全与隐私入口条件及要求Checklist》、《消费者云服务DevOps持续开发流程-简易流程执行标准》、《消费者云服务DevOps持续开发流程》</t>
    <phoneticPr fontId="1" type="noConversion"/>
  </si>
  <si>
    <t>1、代码统计结果
2、开发自测的语句覆盖率（LLT）结果
3、代码Review（Smart-IDE/Gerrit）数据
4、UADP（SAI）数据，且是否符合部门质量要求？
4、代码圈复杂度数据，且是否符合部门质量要求？
5、代码重复率数据，且是否符合部门质量要求？
6、FindBugs/PC-Lint数据且是否符合部门质量要求？</t>
    <phoneticPr fontId="1" type="noConversion"/>
  </si>
  <si>
    <t>开发
自检结果</t>
    <phoneticPr fontId="1" type="noConversion"/>
  </si>
  <si>
    <t>测试
检查结果</t>
    <phoneticPr fontId="1" type="noConversion"/>
  </si>
  <si>
    <t>开发
自检结果</t>
    <phoneticPr fontId="1" type="noConversion"/>
  </si>
  <si>
    <t>测试
检查结果</t>
    <phoneticPr fontId="1" type="noConversion"/>
  </si>
  <si>
    <t>开发
自检结果</t>
    <phoneticPr fontId="1" type="noConversion"/>
  </si>
  <si>
    <t>备注</t>
    <phoneticPr fontId="1" type="noConversion"/>
  </si>
  <si>
    <t>备注</t>
    <phoneticPr fontId="1" type="noConversion"/>
  </si>
  <si>
    <t>无产品经理的业务由项目经理负责落实，下同。</t>
    <phoneticPr fontId="1" type="noConversion"/>
  </si>
  <si>
    <t>无UI业务标注不涉及</t>
    <phoneticPr fontId="1" type="noConversion"/>
  </si>
  <si>
    <t>若当前版本不涉及隐私与安全的，必须在差异化分析说明中给出评估结果，并注明继承上次满足隐私与安全要求的版本号</t>
    <phoneticPr fontId="1" type="noConversion"/>
  </si>
  <si>
    <t>1.产品经理是否执行以下关键动作，满足以下要求：
（1）是否对目标市场隐私保护及法律合规要求及已发布版本的遗留问题展开分析
（2）是否明确隐私合规策略中自检项，确定部署和运营管控评审的执行计划
2.新业务上线、新增相关销售类的功能等必选。M.S.F.B版本号中非前两位版本号变化时，可直接继承历史版本</t>
    <phoneticPr fontId="1" type="noConversion"/>
  </si>
  <si>
    <t>1.产品经理是否执行以下关键动作，满足以下要求：
（1）是否完成基于GAPP框架Checklist的分析活动，识别关键需求落入版本计划
（2）对于确定的需要双官审批的版本是否联合相关角色制定部署国家法务签署业务上线审批表 (法务)的执行计划
（3）产品经理制定执行第三方渗透测试计划
2.新业务上线、新增相关销售类的功能等必选。M.S.F.B版本号中非前两位版本号变化时，可直接继承历史版本</t>
    <phoneticPr fontId="1" type="noConversion"/>
  </si>
  <si>
    <t>1、基于部署和运营管控分析活动交付件，完成《数据处理文档》和个人数据定义；
2、安全工程师联合相关角色针对《CBG隐私保护及网络安全-基于GAPP框架Checklist》逐项自检，对于自检通过的选项完成具体设计方案和验证方案，对于自检不通过以及不涉及项输出原因分析；
3、新业务上线、新增相关销售类的功能等必选。M.S.F.B版本号中非前两位版本号变化时，可直接继承历史版本</t>
    <phoneticPr fontId="1" type="noConversion"/>
  </si>
  <si>
    <t>第三方渗透测试必要性三方评审请参考以下指标，大于等于70分即需要评审：
（1）变更接口总数超过20个（10分）
（2）变更人机接口超过10个（20分）
（3）新引入第三方组件（10分）
（4）变更内容涉及支付或者隐私数据（50分）</t>
    <phoneticPr fontId="1" type="noConversion"/>
  </si>
  <si>
    <t>V01.02</t>
    <phoneticPr fontId="1" type="noConversion"/>
  </si>
  <si>
    <t>1.删除隐私相关交付件必须评审，且归档评审记录的要求
2.第三方开源认证报告列入DOR3检查的要求</t>
    <phoneticPr fontId="1" type="noConversion"/>
  </si>
</sst>
</file>

<file path=xl/styles.xml><?xml version="1.0" encoding="utf-8"?>
<styleSheet xmlns="http://schemas.openxmlformats.org/spreadsheetml/2006/main">
  <numFmts count="3">
    <numFmt numFmtId="43" formatCode="_ * #,##0.00_ ;_ * \-#,##0.00_ ;_ * &quot;-&quot;??_ ;_ @_ "/>
    <numFmt numFmtId="176" formatCode="0.0%"/>
    <numFmt numFmtId="177" formatCode="0.0_);[Red]\(0.0\)"/>
  </numFmts>
  <fonts count="33">
    <font>
      <sz val="11"/>
      <color theme="1"/>
      <name val="宋体"/>
      <family val="2"/>
      <charset val="134"/>
      <scheme val="minor"/>
    </font>
    <font>
      <sz val="9"/>
      <name val="宋体"/>
      <family val="2"/>
      <charset val="134"/>
      <scheme val="minor"/>
    </font>
    <font>
      <b/>
      <sz val="11"/>
      <color theme="1"/>
      <name val="宋体"/>
      <family val="3"/>
      <charset val="134"/>
      <scheme val="minor"/>
    </font>
    <font>
      <sz val="10"/>
      <color theme="1"/>
      <name val="宋体"/>
      <family val="2"/>
      <charset val="134"/>
      <scheme val="minor"/>
    </font>
    <font>
      <sz val="10"/>
      <color theme="1"/>
      <name val="宋体"/>
      <family val="3"/>
      <charset val="134"/>
      <scheme val="minor"/>
    </font>
    <font>
      <sz val="10"/>
      <color rgb="FFFF0000"/>
      <name val="宋体"/>
      <family val="3"/>
      <charset val="134"/>
      <scheme val="minor"/>
    </font>
    <font>
      <sz val="14"/>
      <color theme="1"/>
      <name val="微软雅黑"/>
      <family val="2"/>
      <charset val="134"/>
    </font>
    <font>
      <b/>
      <sz val="12"/>
      <color rgb="FFFF0000"/>
      <name val="宋体"/>
      <family val="3"/>
      <charset val="134"/>
      <scheme val="minor"/>
    </font>
    <font>
      <sz val="12"/>
      <name val="宋体"/>
      <family val="3"/>
      <charset val="134"/>
    </font>
    <font>
      <b/>
      <sz val="10"/>
      <name val="Arial"/>
      <family val="2"/>
    </font>
    <font>
      <b/>
      <sz val="10"/>
      <name val="宋体"/>
      <family val="3"/>
      <charset val="134"/>
    </font>
    <font>
      <sz val="9"/>
      <name val="宋体"/>
      <family val="3"/>
      <charset val="134"/>
    </font>
    <font>
      <sz val="10"/>
      <name val="宋体"/>
      <family val="3"/>
      <charset val="134"/>
    </font>
    <font>
      <sz val="10"/>
      <name val="Arial"/>
      <family val="2"/>
    </font>
    <font>
      <sz val="12"/>
      <name val="Arial"/>
      <family val="2"/>
    </font>
    <font>
      <sz val="12"/>
      <color theme="1"/>
      <name val="宋体"/>
      <family val="2"/>
      <charset val="134"/>
      <scheme val="minor"/>
    </font>
    <font>
      <b/>
      <sz val="12"/>
      <color theme="1"/>
      <name val="宋体"/>
      <family val="3"/>
      <charset val="134"/>
      <scheme val="minor"/>
    </font>
    <font>
      <sz val="16"/>
      <color theme="1"/>
      <name val="微软雅黑"/>
      <family val="2"/>
      <charset val="134"/>
    </font>
    <font>
      <sz val="12"/>
      <color theme="0"/>
      <name val="宋体"/>
      <family val="2"/>
      <charset val="134"/>
      <scheme val="minor"/>
    </font>
    <font>
      <sz val="10"/>
      <color rgb="FFFF0000"/>
      <name val="微软雅黑"/>
      <family val="2"/>
      <charset val="134"/>
    </font>
    <font>
      <sz val="10"/>
      <color rgb="FF0033CC"/>
      <name val="微软雅黑"/>
      <family val="2"/>
      <charset val="134"/>
    </font>
    <font>
      <sz val="11"/>
      <color theme="1"/>
      <name val="宋体"/>
      <family val="3"/>
      <charset val="134"/>
      <scheme val="minor"/>
    </font>
    <font>
      <sz val="10"/>
      <name val="宋体"/>
      <family val="3"/>
      <charset val="134"/>
      <scheme val="minor"/>
    </font>
    <font>
      <sz val="10.5"/>
      <color theme="1"/>
      <name val="宋体"/>
      <family val="3"/>
      <charset val="134"/>
    </font>
    <font>
      <sz val="10"/>
      <name val="宋体"/>
      <family val="2"/>
      <charset val="134"/>
      <scheme val="minor"/>
    </font>
    <font>
      <sz val="12"/>
      <name val="FrutigerNext LT Regular"/>
      <family val="2"/>
    </font>
    <font>
      <sz val="10"/>
      <color theme="1"/>
      <name val="宋体"/>
      <family val="3"/>
      <charset val="134"/>
    </font>
    <font>
      <sz val="11"/>
      <color theme="1"/>
      <name val="宋体"/>
      <family val="2"/>
      <charset val="134"/>
      <scheme val="minor"/>
    </font>
    <font>
      <sz val="10"/>
      <color rgb="FFFF0000"/>
      <name val="宋体"/>
      <family val="2"/>
      <charset val="134"/>
      <scheme val="minor"/>
    </font>
    <font>
      <b/>
      <sz val="11"/>
      <color rgb="FF000000"/>
      <name val="宋体"/>
      <family val="3"/>
      <charset val="134"/>
      <scheme val="minor"/>
    </font>
    <font>
      <sz val="9"/>
      <name val="宋体"/>
      <family val="3"/>
      <charset val="134"/>
      <scheme val="minor"/>
    </font>
    <font>
      <b/>
      <sz val="12"/>
      <color rgb="FF000000"/>
      <name val="宋体"/>
      <family val="3"/>
      <charset val="134"/>
      <scheme val="minor"/>
    </font>
    <font>
      <sz val="10"/>
      <color rgb="FF000000"/>
      <name val="宋体"/>
      <family val="3"/>
      <charset val="134"/>
      <scheme val="minor"/>
    </font>
  </fonts>
  <fills count="10">
    <fill>
      <patternFill patternType="none"/>
    </fill>
    <fill>
      <patternFill patternType="gray125"/>
    </fill>
    <fill>
      <patternFill patternType="solid">
        <fgColor theme="3" tint="0.79998168889431442"/>
        <bgColor indexed="64"/>
      </patternFill>
    </fill>
    <fill>
      <patternFill patternType="solid">
        <fgColor rgb="FFCCFFFF"/>
        <bgColor indexed="64"/>
      </patternFill>
    </fill>
    <fill>
      <patternFill patternType="solid">
        <fgColor rgb="FFFFFFCC"/>
        <bgColor indexed="64"/>
      </patternFill>
    </fill>
    <fill>
      <patternFill patternType="solid">
        <fgColor rgb="FFFFCC99"/>
        <bgColor indexed="64"/>
      </patternFill>
    </fill>
    <fill>
      <patternFill patternType="solid">
        <fgColor indexed="41"/>
        <bgColor indexed="64"/>
      </patternFill>
    </fill>
    <fill>
      <patternFill patternType="solid">
        <fgColor indexed="26"/>
        <bgColor indexed="64"/>
      </patternFill>
    </fill>
    <fill>
      <patternFill patternType="solid">
        <fgColor theme="0"/>
        <bgColor indexed="64"/>
      </patternFill>
    </fill>
    <fill>
      <patternFill patternType="solid">
        <fgColor rgb="FFC5D9F1"/>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s>
  <cellStyleXfs count="6">
    <xf numFmtId="0" fontId="0" fillId="0" borderId="0">
      <alignment vertical="center"/>
    </xf>
    <xf numFmtId="0" fontId="8" fillId="0" borderId="0" applyFill="0">
      <alignment vertical="center"/>
    </xf>
    <xf numFmtId="0" fontId="14" fillId="0" borderId="0"/>
    <xf numFmtId="0" fontId="25" fillId="0" borderId="0">
      <alignment vertical="center"/>
    </xf>
    <xf numFmtId="0" fontId="27" fillId="0" borderId="0">
      <alignment vertical="center"/>
    </xf>
    <xf numFmtId="43" fontId="27" fillId="0" borderId="0" applyFont="0" applyFill="0" applyBorder="0" applyAlignment="0" applyProtection="0">
      <alignment vertical="center"/>
    </xf>
  </cellStyleXfs>
  <cellXfs count="172">
    <xf numFmtId="0" fontId="0" fillId="0" borderId="0" xfId="0">
      <alignment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3" fillId="3" borderId="1" xfId="0" applyFont="1" applyFill="1" applyBorder="1" applyAlignment="1">
      <alignment vertical="center" wrapText="1"/>
    </xf>
    <xf numFmtId="0" fontId="4" fillId="3"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4" fillId="3" borderId="1" xfId="0" applyFont="1" applyFill="1" applyBorder="1" applyAlignment="1">
      <alignment vertical="center" wrapText="1"/>
    </xf>
    <xf numFmtId="0" fontId="2" fillId="3" borderId="1" xfId="0" applyFont="1" applyFill="1" applyBorder="1" applyAlignment="1">
      <alignment horizontal="center" vertical="center"/>
    </xf>
    <xf numFmtId="0" fontId="0" fillId="0" borderId="9" xfId="0" applyBorder="1" applyAlignment="1">
      <alignment horizontal="center" vertical="center"/>
    </xf>
    <xf numFmtId="0" fontId="0" fillId="0" borderId="0" xfId="0" applyBorder="1">
      <alignment vertical="center"/>
    </xf>
    <xf numFmtId="0" fontId="0" fillId="0" borderId="0" xfId="0" applyBorder="1" applyAlignment="1">
      <alignment horizontal="center" vertical="center"/>
    </xf>
    <xf numFmtId="0" fontId="0" fillId="0" borderId="10" xfId="0" applyBorder="1">
      <alignment vertical="center"/>
    </xf>
    <xf numFmtId="0" fontId="2" fillId="2" borderId="7" xfId="0" applyFont="1" applyFill="1" applyBorder="1" applyAlignment="1">
      <alignment horizontal="center" vertical="center"/>
    </xf>
    <xf numFmtId="0" fontId="3" fillId="3" borderId="7" xfId="0" applyFont="1" applyFill="1" applyBorder="1" applyAlignment="1">
      <alignment horizontal="center" vertical="center"/>
    </xf>
    <xf numFmtId="176" fontId="7" fillId="5" borderId="8" xfId="0" applyNumberFormat="1" applyFont="1" applyFill="1" applyBorder="1" applyAlignment="1">
      <alignment horizontal="center" vertical="center"/>
    </xf>
    <xf numFmtId="0" fontId="9" fillId="6" borderId="1" xfId="1" applyFont="1" applyFill="1" applyBorder="1" applyAlignment="1" applyProtection="1">
      <alignment horizontal="center" wrapText="1"/>
    </xf>
    <xf numFmtId="49" fontId="13" fillId="7" borderId="1" xfId="1" applyNumberFormat="1" applyFont="1" applyFill="1" applyBorder="1" applyAlignment="1" applyProtection="1">
      <alignment horizontal="left" wrapText="1"/>
      <protection locked="0"/>
    </xf>
    <xf numFmtId="14" fontId="13" fillId="7" borderId="3" xfId="1" applyNumberFormat="1" applyFont="1" applyFill="1" applyBorder="1" applyAlignment="1" applyProtection="1">
      <alignment horizontal="left" wrapText="1"/>
      <protection locked="0"/>
    </xf>
    <xf numFmtId="177" fontId="13" fillId="7" borderId="1" xfId="1" applyNumberFormat="1" applyFont="1" applyFill="1" applyBorder="1" applyAlignment="1" applyProtection="1">
      <alignment horizontal="left" wrapText="1"/>
      <protection locked="0"/>
    </xf>
    <xf numFmtId="0" fontId="13" fillId="0" borderId="0" xfId="1" applyFont="1">
      <alignment vertical="center"/>
    </xf>
    <xf numFmtId="177" fontId="13" fillId="0" borderId="0" xfId="1" applyNumberFormat="1" applyFont="1">
      <alignment vertical="center"/>
    </xf>
    <xf numFmtId="177" fontId="9" fillId="6" borderId="1" xfId="1" applyNumberFormat="1" applyFont="1" applyFill="1" applyBorder="1" applyAlignment="1" applyProtection="1">
      <alignment horizontal="center" vertical="center" wrapText="1"/>
    </xf>
    <xf numFmtId="49" fontId="13" fillId="7" borderId="1" xfId="1" applyNumberFormat="1" applyFont="1" applyFill="1" applyBorder="1" applyAlignment="1" applyProtection="1">
      <alignment horizontal="center" vertical="center" wrapText="1"/>
      <protection locked="0"/>
    </xf>
    <xf numFmtId="0" fontId="12" fillId="7" borderId="1" xfId="1" applyNumberFormat="1" applyFont="1" applyFill="1" applyBorder="1" applyAlignment="1" applyProtection="1">
      <alignment horizontal="left" vertical="center" wrapText="1"/>
      <protection locked="0"/>
    </xf>
    <xf numFmtId="0" fontId="15" fillId="0" borderId="0" xfId="0" applyFont="1">
      <alignment vertical="center"/>
    </xf>
    <xf numFmtId="0" fontId="16" fillId="3" borderId="17" xfId="0" applyFont="1" applyFill="1" applyBorder="1" applyAlignment="1">
      <alignment horizontal="center" vertical="center"/>
    </xf>
    <xf numFmtId="0" fontId="16" fillId="3" borderId="7" xfId="0" applyFont="1" applyFill="1" applyBorder="1" applyAlignment="1">
      <alignment horizontal="center" vertical="center"/>
    </xf>
    <xf numFmtId="0" fontId="16" fillId="3" borderId="1" xfId="0" applyFont="1" applyFill="1" applyBorder="1" applyAlignment="1">
      <alignment horizontal="center" vertical="center"/>
    </xf>
    <xf numFmtId="0" fontId="4" fillId="5" borderId="1" xfId="0" applyFont="1" applyFill="1" applyBorder="1" applyAlignment="1">
      <alignment horizontal="center" vertical="center"/>
    </xf>
    <xf numFmtId="176" fontId="7" fillId="5" borderId="12" xfId="0" applyNumberFormat="1" applyFont="1" applyFill="1" applyBorder="1" applyAlignment="1">
      <alignment horizontal="center" vertical="center"/>
    </xf>
    <xf numFmtId="0" fontId="18" fillId="0" borderId="0" xfId="0" applyFont="1">
      <alignment vertical="center"/>
    </xf>
    <xf numFmtId="0" fontId="4" fillId="4" borderId="1" xfId="0" applyFont="1" applyFill="1" applyBorder="1" applyAlignment="1" applyProtection="1">
      <alignment horizontal="center" vertical="center"/>
      <protection locked="0"/>
    </xf>
    <xf numFmtId="0" fontId="4" fillId="4" borderId="8" xfId="0" applyFont="1" applyFill="1" applyBorder="1" applyAlignment="1" applyProtection="1">
      <alignment horizontal="center" vertical="center"/>
      <protection locked="0"/>
    </xf>
    <xf numFmtId="0" fontId="2" fillId="2" borderId="8" xfId="0" applyFont="1" applyFill="1" applyBorder="1" applyAlignment="1">
      <alignment horizontal="center" vertical="center"/>
    </xf>
    <xf numFmtId="0" fontId="0" fillId="0" borderId="0" xfId="0" applyFont="1">
      <alignment vertical="center"/>
    </xf>
    <xf numFmtId="14" fontId="13" fillId="7" borderId="1" xfId="1" applyNumberFormat="1" applyFont="1" applyFill="1" applyBorder="1" applyAlignment="1" applyProtection="1">
      <alignment horizontal="center" vertical="center" wrapText="1"/>
      <protection locked="0"/>
    </xf>
    <xf numFmtId="0" fontId="2" fillId="2" borderId="1" xfId="0" applyFont="1" applyFill="1" applyBorder="1" applyAlignment="1">
      <alignment horizontal="center" vertical="center"/>
    </xf>
    <xf numFmtId="0" fontId="16" fillId="3" borderId="11" xfId="0" applyFont="1" applyFill="1" applyBorder="1" applyAlignment="1">
      <alignment horizontal="center" vertical="center" wrapText="1"/>
    </xf>
    <xf numFmtId="0" fontId="16" fillId="3" borderId="12" xfId="0" applyFont="1" applyFill="1" applyBorder="1" applyAlignment="1">
      <alignment horizontal="center" vertical="center" wrapText="1"/>
    </xf>
    <xf numFmtId="176" fontId="7" fillId="5" borderId="20" xfId="0" applyNumberFormat="1" applyFont="1" applyFill="1" applyBorder="1" applyAlignment="1">
      <alignment horizontal="center" vertical="center"/>
    </xf>
    <xf numFmtId="0" fontId="23" fillId="0" borderId="22" xfId="0" applyFont="1" applyBorder="1" applyAlignment="1">
      <alignment horizontal="center" vertical="center"/>
    </xf>
    <xf numFmtId="0" fontId="23" fillId="0" borderId="23" xfId="0" applyFont="1" applyBorder="1" applyAlignment="1">
      <alignment horizontal="center" vertical="center"/>
    </xf>
    <xf numFmtId="0" fontId="21" fillId="0" borderId="0" xfId="0" applyFont="1">
      <alignment vertical="center"/>
    </xf>
    <xf numFmtId="0" fontId="24" fillId="3" borderId="1" xfId="0" applyFont="1" applyFill="1" applyBorder="1" applyAlignment="1">
      <alignment vertical="center" wrapText="1"/>
    </xf>
    <xf numFmtId="0" fontId="22" fillId="3" borderId="1" xfId="0" applyFont="1" applyFill="1" applyBorder="1" applyAlignment="1">
      <alignment horizontal="center" vertical="center"/>
    </xf>
    <xf numFmtId="0" fontId="22" fillId="3" borderId="1" xfId="0" applyFont="1" applyFill="1" applyBorder="1" applyAlignment="1">
      <alignment vertical="center" wrapText="1"/>
    </xf>
    <xf numFmtId="0" fontId="2" fillId="2" borderId="1" xfId="0" applyFont="1" applyFill="1" applyBorder="1" applyAlignment="1">
      <alignment horizontal="center" vertical="center"/>
    </xf>
    <xf numFmtId="0" fontId="24" fillId="3" borderId="7" xfId="0" applyFont="1" applyFill="1" applyBorder="1" applyAlignment="1">
      <alignment horizontal="center" vertical="center"/>
    </xf>
    <xf numFmtId="0" fontId="3" fillId="3" borderId="1" xfId="0" applyFont="1" applyFill="1" applyBorder="1" applyAlignment="1">
      <alignment horizontal="center" vertical="center" wrapText="1"/>
    </xf>
    <xf numFmtId="0" fontId="24" fillId="3" borderId="1" xfId="0" applyFont="1" applyFill="1" applyBorder="1" applyAlignment="1">
      <alignment horizontal="center" vertical="center" wrapText="1"/>
    </xf>
    <xf numFmtId="0" fontId="22" fillId="3" borderId="1" xfId="0" applyFont="1" applyFill="1" applyBorder="1" applyAlignment="1">
      <alignment horizontal="center" vertical="center" wrapText="1"/>
    </xf>
    <xf numFmtId="0" fontId="4" fillId="3" borderId="7"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4" fillId="5" borderId="3" xfId="0" applyFont="1" applyFill="1" applyBorder="1" applyAlignment="1">
      <alignment horizontal="center" vertical="center"/>
    </xf>
    <xf numFmtId="0" fontId="2" fillId="2" borderId="3" xfId="0" applyFont="1" applyFill="1" applyBorder="1" applyAlignment="1">
      <alignment horizontal="center" vertical="center"/>
    </xf>
    <xf numFmtId="0" fontId="3" fillId="3" borderId="3" xfId="0" applyFont="1" applyFill="1" applyBorder="1" applyAlignment="1">
      <alignment horizontal="center" vertical="center"/>
    </xf>
    <xf numFmtId="0" fontId="0" fillId="0" borderId="0" xfId="0" applyBorder="1" applyAlignment="1">
      <alignment horizontal="left" vertical="center"/>
    </xf>
    <xf numFmtId="0" fontId="3" fillId="3" borderId="3" xfId="0" applyFont="1" applyFill="1" applyBorder="1" applyAlignment="1">
      <alignment horizontal="left" vertical="center"/>
    </xf>
    <xf numFmtId="0" fontId="0" fillId="0" borderId="0" xfId="0" applyAlignment="1">
      <alignment horizontal="left" vertical="center"/>
    </xf>
    <xf numFmtId="0" fontId="3" fillId="3" borderId="1" xfId="0" applyFont="1" applyFill="1" applyBorder="1" applyAlignment="1">
      <alignment horizontal="center" vertical="center"/>
    </xf>
    <xf numFmtId="0" fontId="3" fillId="3" borderId="1" xfId="0" applyFont="1" applyFill="1" applyBorder="1" applyAlignment="1">
      <alignment horizontal="left" vertical="center"/>
    </xf>
    <xf numFmtId="0" fontId="4" fillId="3" borderId="3" xfId="0" applyFont="1" applyFill="1" applyBorder="1" applyAlignment="1">
      <alignment horizontal="left" vertical="center"/>
    </xf>
    <xf numFmtId="0" fontId="24" fillId="3" borderId="3" xfId="0" applyFont="1" applyFill="1" applyBorder="1" applyAlignment="1">
      <alignment horizontal="left" vertical="center"/>
    </xf>
    <xf numFmtId="177" fontId="12" fillId="7" borderId="1" xfId="1" applyNumberFormat="1" applyFont="1" applyFill="1" applyBorder="1" applyAlignment="1" applyProtection="1">
      <alignment horizontal="left" vertical="center" wrapText="1"/>
      <protection locked="0"/>
    </xf>
    <xf numFmtId="0" fontId="12" fillId="7" borderId="1" xfId="1" applyNumberFormat="1" applyFont="1" applyFill="1" applyBorder="1" applyAlignment="1" applyProtection="1">
      <alignment horizontal="left" wrapText="1"/>
      <protection locked="0"/>
    </xf>
    <xf numFmtId="0" fontId="13" fillId="7" borderId="1" xfId="1" applyNumberFormat="1" applyFont="1" applyFill="1" applyBorder="1" applyAlignment="1" applyProtection="1">
      <alignment horizontal="left" wrapText="1"/>
      <protection locked="0"/>
    </xf>
    <xf numFmtId="0" fontId="2" fillId="2" borderId="1" xfId="0" applyFont="1" applyFill="1" applyBorder="1" applyAlignment="1">
      <alignment horizontal="center" vertical="center"/>
    </xf>
    <xf numFmtId="0" fontId="29" fillId="0" borderId="27" xfId="4" applyFont="1" applyBorder="1" applyAlignment="1">
      <alignment horizontal="center" vertical="center" wrapText="1" readingOrder="1"/>
    </xf>
    <xf numFmtId="9" fontId="29" fillId="0" borderId="31" xfId="4" applyNumberFormat="1" applyFont="1" applyBorder="1" applyAlignment="1">
      <alignment horizontal="center" vertical="center" wrapText="1" readingOrder="1"/>
    </xf>
    <xf numFmtId="0" fontId="3" fillId="8" borderId="7" xfId="0" applyFont="1" applyFill="1" applyBorder="1" applyAlignment="1">
      <alignment horizontal="center" vertical="center"/>
    </xf>
    <xf numFmtId="0" fontId="3" fillId="8" borderId="3" xfId="0" applyFont="1" applyFill="1" applyBorder="1" applyAlignment="1">
      <alignment horizontal="left" vertical="center"/>
    </xf>
    <xf numFmtId="0" fontId="3" fillId="8" borderId="1" xfId="0" applyFont="1" applyFill="1" applyBorder="1" applyAlignment="1">
      <alignment vertical="center" wrapText="1"/>
    </xf>
    <xf numFmtId="0" fontId="3" fillId="8" borderId="1" xfId="0" applyFont="1" applyFill="1" applyBorder="1" applyAlignment="1">
      <alignment horizontal="center" vertical="center" wrapText="1"/>
    </xf>
    <xf numFmtId="0" fontId="4" fillId="8" borderId="1" xfId="0" applyFont="1" applyFill="1" applyBorder="1" applyAlignment="1">
      <alignment horizontal="center" vertical="center"/>
    </xf>
    <xf numFmtId="0" fontId="3" fillId="8" borderId="3" xfId="0" applyFont="1" applyFill="1" applyBorder="1" applyAlignment="1">
      <alignment horizontal="left" vertical="center" wrapText="1"/>
    </xf>
    <xf numFmtId="0" fontId="4" fillId="8" borderId="1" xfId="0" applyFont="1" applyFill="1" applyBorder="1" applyAlignment="1">
      <alignment vertical="center" wrapText="1"/>
    </xf>
    <xf numFmtId="0" fontId="3" fillId="8" borderId="1" xfId="0" applyFont="1" applyFill="1" applyBorder="1" applyAlignment="1">
      <alignment horizontal="left" vertical="center" wrapText="1"/>
    </xf>
    <xf numFmtId="0" fontId="4" fillId="8" borderId="1" xfId="0" applyFont="1" applyFill="1" applyBorder="1" applyAlignment="1">
      <alignment horizontal="center" vertical="center" wrapText="1"/>
    </xf>
    <xf numFmtId="0" fontId="12" fillId="8" borderId="1" xfId="0" applyFont="1" applyFill="1" applyBorder="1" applyAlignment="1">
      <alignment horizontal="center" vertical="center" wrapText="1"/>
    </xf>
    <xf numFmtId="0" fontId="3" fillId="8" borderId="1" xfId="0" applyFont="1" applyFill="1" applyBorder="1" applyAlignment="1">
      <alignment horizontal="center" vertical="center"/>
    </xf>
    <xf numFmtId="0" fontId="4" fillId="8" borderId="1" xfId="0" applyFont="1" applyFill="1" applyBorder="1" applyAlignment="1">
      <alignment horizontal="left" vertical="center"/>
    </xf>
    <xf numFmtId="0" fontId="4" fillId="8" borderId="3" xfId="0" applyFont="1" applyFill="1" applyBorder="1" applyAlignment="1">
      <alignment horizontal="left" vertical="center"/>
    </xf>
    <xf numFmtId="0" fontId="22" fillId="8" borderId="1" xfId="0" applyFont="1" applyFill="1" applyBorder="1" applyAlignment="1">
      <alignment vertical="center" wrapText="1"/>
    </xf>
    <xf numFmtId="0" fontId="24" fillId="8" borderId="7" xfId="0" applyFont="1" applyFill="1" applyBorder="1" applyAlignment="1">
      <alignment horizontal="center" vertical="center"/>
    </xf>
    <xf numFmtId="0" fontId="24" fillId="8" borderId="1" xfId="0" applyFont="1" applyFill="1" applyBorder="1" applyAlignment="1">
      <alignment horizontal="center" vertical="center" wrapText="1"/>
    </xf>
    <xf numFmtId="0" fontId="24" fillId="8" borderId="1" xfId="0" applyFont="1" applyFill="1" applyBorder="1" applyAlignment="1">
      <alignment vertical="center" wrapText="1"/>
    </xf>
    <xf numFmtId="43" fontId="2" fillId="2" borderId="3" xfId="5" applyFont="1" applyFill="1" applyBorder="1" applyAlignment="1">
      <alignment horizontal="center" vertical="center"/>
    </xf>
    <xf numFmtId="0" fontId="16" fillId="2" borderId="7" xfId="0" applyFont="1" applyFill="1" applyBorder="1" applyAlignment="1">
      <alignment horizontal="center" vertical="center" wrapText="1"/>
    </xf>
    <xf numFmtId="177" fontId="12" fillId="7" borderId="1" xfId="1" applyNumberFormat="1" applyFont="1" applyFill="1" applyBorder="1" applyAlignment="1" applyProtection="1">
      <alignment horizontal="left" wrapText="1"/>
      <protection locked="0"/>
    </xf>
    <xf numFmtId="0" fontId="24" fillId="0" borderId="7" xfId="0" applyFont="1" applyFill="1" applyBorder="1" applyAlignment="1">
      <alignment horizontal="center" vertical="center"/>
    </xf>
    <xf numFmtId="0" fontId="3" fillId="3" borderId="3" xfId="0" applyFont="1" applyFill="1" applyBorder="1" applyAlignment="1">
      <alignment horizontal="center" vertical="center" wrapText="1"/>
    </xf>
    <xf numFmtId="0" fontId="3" fillId="8" borderId="0" xfId="0" applyFont="1" applyFill="1" applyBorder="1" applyAlignment="1">
      <alignment horizontal="center" vertical="center" wrapText="1"/>
    </xf>
    <xf numFmtId="0" fontId="3" fillId="0" borderId="7" xfId="0" applyFont="1" applyFill="1" applyBorder="1" applyAlignment="1">
      <alignment horizontal="center" vertical="center"/>
    </xf>
    <xf numFmtId="0" fontId="3" fillId="0" borderId="3" xfId="0" applyFont="1" applyFill="1" applyBorder="1" applyAlignment="1">
      <alignment horizontal="left" vertical="center"/>
    </xf>
    <xf numFmtId="0" fontId="4" fillId="0" borderId="1" xfId="0" applyFont="1" applyFill="1" applyBorder="1" applyAlignment="1">
      <alignment vertical="center" wrapText="1"/>
    </xf>
    <xf numFmtId="0" fontId="4" fillId="0" borderId="7"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3"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12"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24" fillId="0" borderId="1" xfId="0" applyFont="1" applyFill="1" applyBorder="1" applyAlignment="1">
      <alignment horizontal="center" vertical="center" wrapText="1"/>
    </xf>
    <xf numFmtId="0" fontId="24" fillId="0" borderId="1" xfId="0" applyFont="1" applyFill="1" applyBorder="1" applyAlignment="1">
      <alignment vertical="center" wrapText="1"/>
    </xf>
    <xf numFmtId="0" fontId="28" fillId="0" borderId="1" xfId="0" applyFont="1" applyFill="1" applyBorder="1" applyAlignment="1">
      <alignment vertical="center" wrapText="1"/>
    </xf>
    <xf numFmtId="0" fontId="2" fillId="9" borderId="1" xfId="0" applyFont="1" applyFill="1" applyBorder="1" applyAlignment="1">
      <alignment horizontal="center" vertical="center"/>
    </xf>
    <xf numFmtId="0" fontId="2" fillId="2" borderId="1" xfId="0" applyFont="1" applyFill="1" applyBorder="1" applyAlignment="1">
      <alignment horizontal="center" vertical="center"/>
    </xf>
    <xf numFmtId="0" fontId="22" fillId="4" borderId="1" xfId="0" applyFont="1" applyFill="1" applyBorder="1" applyAlignment="1" applyProtection="1">
      <alignment horizontal="left" vertical="center" wrapText="1"/>
      <protection locked="0"/>
    </xf>
    <xf numFmtId="0" fontId="2" fillId="2"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5" fillId="4" borderId="1" xfId="0" applyFont="1" applyFill="1" applyBorder="1" applyAlignment="1" applyProtection="1">
      <alignment horizontal="left" vertical="center" wrapText="1"/>
      <protection locked="0"/>
    </xf>
    <xf numFmtId="0" fontId="4" fillId="4" borderId="1" xfId="0" applyFont="1" applyFill="1" applyBorder="1" applyAlignment="1" applyProtection="1">
      <alignment horizontal="left" vertical="center" wrapText="1"/>
      <protection locked="0"/>
    </xf>
    <xf numFmtId="0" fontId="9" fillId="6" borderId="2" xfId="1" applyNumberFormat="1" applyFont="1" applyFill="1" applyBorder="1" applyAlignment="1" applyProtection="1">
      <alignment horizontal="left"/>
    </xf>
    <xf numFmtId="0" fontId="9" fillId="6" borderId="13" xfId="1" applyFont="1" applyFill="1" applyBorder="1" applyAlignment="1">
      <alignment horizontal="left"/>
    </xf>
    <xf numFmtId="0" fontId="9" fillId="6" borderId="3" xfId="1" applyFont="1" applyFill="1" applyBorder="1" applyAlignment="1">
      <alignment horizontal="left"/>
    </xf>
    <xf numFmtId="0" fontId="12" fillId="7" borderId="2" xfId="1" applyNumberFormat="1" applyFont="1" applyFill="1" applyBorder="1" applyAlignment="1" applyProtection="1">
      <alignment horizontal="left" wrapText="1"/>
      <protection locked="0"/>
    </xf>
    <xf numFmtId="0" fontId="13" fillId="7" borderId="13" xfId="1" applyNumberFormat="1" applyFont="1" applyFill="1" applyBorder="1" applyAlignment="1" applyProtection="1">
      <alignment horizontal="left" wrapText="1"/>
      <protection locked="0"/>
    </xf>
    <xf numFmtId="0" fontId="13" fillId="7" borderId="3" xfId="1" applyNumberFormat="1" applyFont="1" applyFill="1" applyBorder="1" applyAlignment="1" applyProtection="1">
      <alignment horizontal="left" wrapText="1"/>
      <protection locked="0"/>
    </xf>
    <xf numFmtId="0" fontId="9" fillId="6" borderId="2" xfId="1" applyFont="1" applyFill="1" applyBorder="1" applyAlignment="1" applyProtection="1">
      <alignment horizontal="center" wrapText="1"/>
    </xf>
    <xf numFmtId="0" fontId="9" fillId="0" borderId="3" xfId="2" applyFont="1" applyBorder="1" applyAlignment="1">
      <alignment horizontal="center" wrapText="1"/>
    </xf>
    <xf numFmtId="0" fontId="9" fillId="6" borderId="14" xfId="1" applyFont="1" applyFill="1" applyBorder="1" applyAlignment="1" applyProtection="1">
      <alignment horizontal="center" vertical="center" wrapText="1"/>
    </xf>
    <xf numFmtId="0" fontId="9" fillId="6" borderId="15" xfId="1" applyFont="1" applyFill="1" applyBorder="1" applyAlignment="1" applyProtection="1">
      <alignment horizontal="center" vertical="center" wrapText="1"/>
    </xf>
    <xf numFmtId="0" fontId="9" fillId="6" borderId="16" xfId="1" applyFont="1" applyFill="1" applyBorder="1" applyAlignment="1" applyProtection="1">
      <alignment horizontal="center" vertical="center" wrapText="1"/>
    </xf>
    <xf numFmtId="177" fontId="12" fillId="7" borderId="2" xfId="1" applyNumberFormat="1" applyFont="1" applyFill="1" applyBorder="1" applyAlignment="1" applyProtection="1">
      <alignment horizontal="left" wrapText="1"/>
      <protection locked="0"/>
    </xf>
    <xf numFmtId="177" fontId="13" fillId="7" borderId="13" xfId="1" applyNumberFormat="1" applyFont="1" applyFill="1" applyBorder="1" applyAlignment="1" applyProtection="1">
      <alignment horizontal="left" wrapText="1"/>
      <protection locked="0"/>
    </xf>
    <xf numFmtId="177" fontId="13" fillId="7" borderId="3" xfId="1" applyNumberFormat="1" applyFont="1" applyFill="1" applyBorder="1" applyAlignment="1" applyProtection="1">
      <alignment horizontal="left" wrapText="1"/>
      <protection locked="0"/>
    </xf>
    <xf numFmtId="0" fontId="9" fillId="6" borderId="2" xfId="1" applyNumberFormat="1" applyFont="1" applyFill="1" applyBorder="1" applyAlignment="1" applyProtection="1">
      <alignment horizontal="center"/>
    </xf>
    <xf numFmtId="0" fontId="9" fillId="6" borderId="13" xfId="1" applyFont="1" applyFill="1" applyBorder="1" applyAlignment="1">
      <alignment horizontal="center"/>
    </xf>
    <xf numFmtId="0" fontId="9" fillId="6" borderId="3" xfId="1" applyFont="1" applyFill="1" applyBorder="1" applyAlignment="1">
      <alignment horizontal="center"/>
    </xf>
    <xf numFmtId="0" fontId="9" fillId="6" borderId="13" xfId="1" applyFont="1" applyFill="1" applyBorder="1" applyAlignment="1" applyProtection="1">
      <alignment horizontal="center" wrapText="1"/>
    </xf>
    <xf numFmtId="0" fontId="9" fillId="6" borderId="3" xfId="1" applyFont="1" applyFill="1" applyBorder="1" applyAlignment="1" applyProtection="1">
      <alignment horizontal="center" wrapText="1"/>
    </xf>
    <xf numFmtId="0" fontId="9" fillId="6" borderId="2" xfId="1" applyNumberFormat="1" applyFont="1" applyFill="1" applyBorder="1" applyAlignment="1" applyProtection="1">
      <alignment horizontal="center" wrapText="1"/>
    </xf>
    <xf numFmtId="0" fontId="9" fillId="6" borderId="3" xfId="1" applyNumberFormat="1" applyFont="1" applyFill="1" applyBorder="1" applyAlignment="1" applyProtection="1">
      <alignment horizontal="center" wrapText="1"/>
    </xf>
    <xf numFmtId="14" fontId="13" fillId="7" borderId="2" xfId="1" applyNumberFormat="1" applyFont="1" applyFill="1" applyBorder="1" applyAlignment="1" applyProtection="1">
      <alignment horizontal="center" wrapText="1"/>
      <protection locked="0"/>
    </xf>
    <xf numFmtId="14" fontId="13" fillId="7" borderId="13" xfId="1" applyNumberFormat="1" applyFont="1" applyFill="1" applyBorder="1" applyAlignment="1" applyProtection="1">
      <alignment horizontal="center" wrapText="1"/>
      <protection locked="0"/>
    </xf>
    <xf numFmtId="14" fontId="13" fillId="7" borderId="3" xfId="1" applyNumberFormat="1" applyFont="1" applyFill="1" applyBorder="1" applyAlignment="1" applyProtection="1">
      <alignment horizontal="center" wrapText="1"/>
      <protection locked="0"/>
    </xf>
    <xf numFmtId="0" fontId="13" fillId="7" borderId="2" xfId="1" applyNumberFormat="1" applyFont="1" applyFill="1" applyBorder="1" applyAlignment="1" applyProtection="1">
      <alignment horizontal="center" wrapText="1"/>
      <protection locked="0"/>
    </xf>
    <xf numFmtId="0" fontId="13" fillId="7" borderId="3" xfId="1" applyNumberFormat="1" applyFont="1" applyFill="1" applyBorder="1" applyAlignment="1" applyProtection="1">
      <alignment horizontal="center" wrapText="1"/>
      <protection locked="0"/>
    </xf>
    <xf numFmtId="0" fontId="4" fillId="4" borderId="18" xfId="0" applyFont="1" applyFill="1" applyBorder="1" applyAlignment="1" applyProtection="1">
      <alignment horizontal="center" vertical="center"/>
      <protection locked="0"/>
    </xf>
    <xf numFmtId="0" fontId="4" fillId="4" borderId="19" xfId="0" applyFont="1" applyFill="1" applyBorder="1" applyAlignment="1" applyProtection="1">
      <alignment horizontal="center" vertical="center"/>
      <protection locked="0"/>
    </xf>
    <xf numFmtId="0" fontId="16" fillId="3" borderId="7" xfId="0" applyFont="1" applyFill="1" applyBorder="1" applyAlignment="1">
      <alignment horizontal="center" vertical="center"/>
    </xf>
    <xf numFmtId="0" fontId="16" fillId="3" borderId="1" xfId="0" applyFont="1" applyFill="1" applyBorder="1" applyAlignment="1">
      <alignment horizontal="center" vertical="center"/>
    </xf>
    <xf numFmtId="0" fontId="16" fillId="3" borderId="8" xfId="0" applyFont="1" applyFill="1" applyBorder="1" applyAlignment="1">
      <alignment horizontal="center" vertical="center"/>
    </xf>
    <xf numFmtId="0" fontId="17" fillId="0" borderId="0" xfId="0" applyFont="1" applyAlignment="1">
      <alignment horizontal="center" vertical="center" wrapText="1"/>
    </xf>
    <xf numFmtId="0" fontId="17" fillId="0" borderId="0" xfId="0" applyFont="1" applyAlignment="1">
      <alignment horizontal="center" vertical="center"/>
    </xf>
    <xf numFmtId="0" fontId="17" fillId="0" borderId="21" xfId="0" applyFont="1" applyBorder="1" applyAlignment="1">
      <alignment horizontal="center" vertical="center"/>
    </xf>
    <xf numFmtId="0" fontId="4" fillId="5" borderId="2" xfId="0" applyFont="1" applyFill="1" applyBorder="1" applyAlignment="1">
      <alignment horizontal="center" vertical="center"/>
    </xf>
    <xf numFmtId="0" fontId="4" fillId="5" borderId="13" xfId="0" applyFont="1" applyFill="1" applyBorder="1" applyAlignment="1">
      <alignment horizontal="center" vertical="center"/>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2" fillId="3" borderId="26" xfId="0" applyFont="1" applyFill="1" applyBorder="1" applyAlignment="1">
      <alignment horizontal="center" vertical="center"/>
    </xf>
    <xf numFmtId="0" fontId="2" fillId="3" borderId="3" xfId="0" applyFont="1" applyFill="1" applyBorder="1" applyAlignment="1">
      <alignment horizontal="center" vertical="center"/>
    </xf>
    <xf numFmtId="0" fontId="4" fillId="5" borderId="3" xfId="0" applyFont="1" applyFill="1" applyBorder="1" applyAlignment="1">
      <alignment horizontal="center" vertical="center"/>
    </xf>
    <xf numFmtId="0" fontId="32" fillId="0" borderId="1" xfId="4" applyFont="1" applyBorder="1" applyAlignment="1">
      <alignment horizontal="left" vertical="top" wrapText="1" readingOrder="1"/>
    </xf>
    <xf numFmtId="0" fontId="29" fillId="0" borderId="28" xfId="4" applyFont="1" applyBorder="1" applyAlignment="1">
      <alignment horizontal="center" vertical="center" wrapText="1" readingOrder="1"/>
    </xf>
    <xf numFmtId="0" fontId="29" fillId="0" borderId="29" xfId="4" applyFont="1" applyBorder="1" applyAlignment="1">
      <alignment horizontal="center" vertical="center" wrapText="1" readingOrder="1"/>
    </xf>
    <xf numFmtId="0" fontId="29" fillId="0" borderId="30" xfId="4" applyFont="1" applyBorder="1" applyAlignment="1">
      <alignment horizontal="center" vertical="center" wrapText="1" readingOrder="1"/>
    </xf>
    <xf numFmtId="0" fontId="31" fillId="9" borderId="2" xfId="4" applyFont="1" applyFill="1" applyBorder="1" applyAlignment="1">
      <alignment horizontal="center" vertical="center" wrapText="1" readingOrder="1"/>
    </xf>
    <xf numFmtId="0" fontId="31" fillId="9" borderId="13" xfId="4" applyFont="1" applyFill="1" applyBorder="1" applyAlignment="1">
      <alignment horizontal="center" vertical="center" wrapText="1" readingOrder="1"/>
    </xf>
    <xf numFmtId="0" fontId="31" fillId="9" borderId="3" xfId="4" applyFont="1" applyFill="1" applyBorder="1" applyAlignment="1">
      <alignment horizontal="center" vertical="center" wrapText="1" readingOrder="1"/>
    </xf>
    <xf numFmtId="0" fontId="4" fillId="3" borderId="24" xfId="0" applyFont="1" applyFill="1" applyBorder="1" applyAlignment="1">
      <alignment horizontal="center" vertical="center" wrapText="1"/>
    </xf>
    <xf numFmtId="0" fontId="4" fillId="3" borderId="15" xfId="0" applyFont="1" applyFill="1" applyBorder="1" applyAlignment="1">
      <alignment horizontal="center" vertical="center" wrapText="1"/>
    </xf>
    <xf numFmtId="0" fontId="4" fillId="3" borderId="16" xfId="0" applyFont="1" applyFill="1" applyBorder="1" applyAlignment="1">
      <alignment horizontal="center" vertical="center" wrapText="1"/>
    </xf>
    <xf numFmtId="0" fontId="17" fillId="0" borderId="4" xfId="0" applyFont="1" applyBorder="1" applyAlignment="1">
      <alignment horizontal="center" vertical="center"/>
    </xf>
    <xf numFmtId="0" fontId="17" fillId="0" borderId="6" xfId="0" applyFont="1" applyBorder="1" applyAlignment="1">
      <alignment horizontal="center" vertical="center"/>
    </xf>
    <xf numFmtId="0" fontId="21" fillId="3" borderId="7" xfId="0" applyFont="1" applyFill="1" applyBorder="1" applyAlignment="1">
      <alignment horizontal="center" vertical="center"/>
    </xf>
    <xf numFmtId="0" fontId="21" fillId="3" borderId="11" xfId="0" applyFont="1" applyFill="1" applyBorder="1" applyAlignment="1">
      <alignment horizontal="center" vertical="center"/>
    </xf>
    <xf numFmtId="0" fontId="4" fillId="3" borderId="25" xfId="0" applyFont="1" applyFill="1" applyBorder="1" applyAlignment="1">
      <alignment horizontal="center" vertical="center" wrapText="1"/>
    </xf>
  </cellXfs>
  <cellStyles count="6">
    <cellStyle name="常规" xfId="0" builtinId="0"/>
    <cellStyle name="常规 2" xfId="3"/>
    <cellStyle name="常规 4" xfId="4"/>
    <cellStyle name="常规_IPM01T01-资料计划模板" xfId="2"/>
    <cellStyle name="常规_PCM03F01-Product Access Control List Form" xfId="1"/>
    <cellStyle name="千位分隔" xfId="5" builtinId="3"/>
  </cellStyles>
  <dxfs count="5">
    <dxf>
      <font>
        <b/>
        <i val="0"/>
        <color rgb="FF009900"/>
      </font>
    </dxf>
    <dxf>
      <font>
        <b/>
        <i val="0"/>
        <color rgb="FF009900"/>
      </font>
    </dxf>
    <dxf>
      <font>
        <b/>
        <i val="0"/>
        <color rgb="FF009900"/>
      </font>
    </dxf>
    <dxf>
      <font>
        <b/>
        <i val="0"/>
        <color rgb="FF009900"/>
      </font>
    </dxf>
    <dxf>
      <font>
        <b/>
        <i val="0"/>
        <color rgb="FF009900"/>
      </font>
    </dxf>
  </dxfs>
  <tableStyles count="0" defaultTableStyle="TableStyleMedium9" defaultPivotStyle="PivotStyleLight16"/>
  <colors>
    <mruColors>
      <color rgb="FFCCFFFF"/>
      <color rgb="FFC5D9F1"/>
      <color rgb="FF66FFFF"/>
      <color rgb="FFFFFFCC"/>
      <color rgb="FF0033CC"/>
      <color rgb="FF009900"/>
      <color rgb="FFFFCC99"/>
      <color rgb="FF00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w3.huawei.com/ipd/t2t" TargetMode="External"/></Relationships>
</file>

<file path=xl/worksheets/sheet1.xml><?xml version="1.0" encoding="utf-8"?>
<worksheet xmlns="http://schemas.openxmlformats.org/spreadsheetml/2006/main" xmlns:r="http://schemas.openxmlformats.org/officeDocument/2006/relationships">
  <dimension ref="A1:E19"/>
  <sheetViews>
    <sheetView tabSelected="1" workbookViewId="0">
      <selection activeCell="D19" sqref="D19"/>
    </sheetView>
  </sheetViews>
  <sheetFormatPr defaultRowHeight="13.5"/>
  <cols>
    <col min="1" max="1" width="11.5" bestFit="1" customWidth="1"/>
    <col min="2" max="2" width="21.75" customWidth="1"/>
    <col min="3" max="3" width="10.875" customWidth="1"/>
    <col min="4" max="4" width="26.5" customWidth="1"/>
    <col min="5" max="5" width="29.125" customWidth="1"/>
  </cols>
  <sheetData>
    <row r="1" spans="1:5">
      <c r="A1" s="15" t="s">
        <v>6</v>
      </c>
      <c r="B1" s="117" t="s">
        <v>165</v>
      </c>
      <c r="C1" s="118"/>
      <c r="D1" s="118"/>
      <c r="E1" s="119"/>
    </row>
    <row r="2" spans="1:5">
      <c r="A2" s="15" t="s">
        <v>7</v>
      </c>
      <c r="B2" s="16" t="s">
        <v>177</v>
      </c>
      <c r="C2" s="120" t="s">
        <v>8</v>
      </c>
      <c r="D2" s="121"/>
      <c r="E2" s="17">
        <v>42910</v>
      </c>
    </row>
    <row r="3" spans="1:5" ht="25.5">
      <c r="A3" s="15" t="s">
        <v>9</v>
      </c>
      <c r="B3" s="18" t="s">
        <v>166</v>
      </c>
      <c r="C3" s="122" t="s">
        <v>10</v>
      </c>
      <c r="D3" s="15" t="s">
        <v>11</v>
      </c>
      <c r="E3" s="67" t="s">
        <v>161</v>
      </c>
    </row>
    <row r="4" spans="1:5" ht="25.5">
      <c r="A4" s="15" t="s">
        <v>12</v>
      </c>
      <c r="B4" s="18" t="s">
        <v>175</v>
      </c>
      <c r="C4" s="123"/>
      <c r="D4" s="15" t="s">
        <v>13</v>
      </c>
      <c r="E4" s="67" t="s">
        <v>162</v>
      </c>
    </row>
    <row r="5" spans="1:5">
      <c r="A5" s="15" t="s">
        <v>14</v>
      </c>
      <c r="B5" s="18" t="s">
        <v>158</v>
      </c>
      <c r="C5" s="123"/>
      <c r="D5" s="15" t="s">
        <v>15</v>
      </c>
      <c r="E5" s="67" t="s">
        <v>163</v>
      </c>
    </row>
    <row r="6" spans="1:5" ht="25.5">
      <c r="A6" s="15" t="s">
        <v>16</v>
      </c>
      <c r="B6" s="18" t="s">
        <v>159</v>
      </c>
      <c r="C6" s="124"/>
      <c r="D6" s="15" t="s">
        <v>17</v>
      </c>
      <c r="E6" s="68"/>
    </row>
    <row r="7" spans="1:5">
      <c r="A7" s="15" t="s">
        <v>18</v>
      </c>
      <c r="B7" s="125" t="s">
        <v>160</v>
      </c>
      <c r="C7" s="126"/>
      <c r="D7" s="126"/>
      <c r="E7" s="127"/>
    </row>
    <row r="8" spans="1:5">
      <c r="A8" s="15" t="s">
        <v>19</v>
      </c>
      <c r="B8" s="125" t="s">
        <v>161</v>
      </c>
      <c r="C8" s="126"/>
      <c r="D8" s="126"/>
      <c r="E8" s="127"/>
    </row>
    <row r="9" spans="1:5">
      <c r="A9" s="19"/>
      <c r="B9" s="20"/>
      <c r="C9" s="20"/>
      <c r="D9" s="19"/>
      <c r="E9" s="19"/>
    </row>
    <row r="10" spans="1:5">
      <c r="A10" s="114" t="s">
        <v>20</v>
      </c>
      <c r="B10" s="115"/>
      <c r="C10" s="115"/>
      <c r="D10" s="115"/>
      <c r="E10" s="116"/>
    </row>
    <row r="11" spans="1:5">
      <c r="A11" s="120" t="s">
        <v>21</v>
      </c>
      <c r="B11" s="131"/>
      <c r="C11" s="132"/>
      <c r="D11" s="133" t="s">
        <v>22</v>
      </c>
      <c r="E11" s="134"/>
    </row>
    <row r="12" spans="1:5">
      <c r="A12" s="135" t="s">
        <v>157</v>
      </c>
      <c r="B12" s="136"/>
      <c r="C12" s="137"/>
      <c r="D12" s="138" t="s">
        <v>164</v>
      </c>
      <c r="E12" s="139"/>
    </row>
    <row r="13" spans="1:5">
      <c r="A13" s="135"/>
      <c r="B13" s="136"/>
      <c r="C13" s="137"/>
      <c r="D13" s="138"/>
      <c r="E13" s="139"/>
    </row>
    <row r="14" spans="1:5">
      <c r="A14" s="19"/>
      <c r="B14" s="19"/>
      <c r="C14" s="19"/>
      <c r="D14" s="19"/>
      <c r="E14" s="19"/>
    </row>
    <row r="15" spans="1:5">
      <c r="A15" s="128" t="s">
        <v>23</v>
      </c>
      <c r="B15" s="129"/>
      <c r="C15" s="129"/>
      <c r="D15" s="129"/>
      <c r="E15" s="130"/>
    </row>
    <row r="16" spans="1:5" ht="24.75">
      <c r="A16" s="21" t="s">
        <v>24</v>
      </c>
      <c r="B16" s="21" t="s">
        <v>25</v>
      </c>
      <c r="C16" s="21" t="s">
        <v>26</v>
      </c>
      <c r="D16" s="21" t="s">
        <v>27</v>
      </c>
      <c r="E16" s="21" t="s">
        <v>28</v>
      </c>
    </row>
    <row r="17" spans="1:5" ht="36">
      <c r="A17" s="22" t="s">
        <v>178</v>
      </c>
      <c r="B17" s="66" t="s">
        <v>176</v>
      </c>
      <c r="C17" s="35">
        <v>42895</v>
      </c>
      <c r="D17" s="23" t="s">
        <v>174</v>
      </c>
      <c r="E17" s="18" t="s">
        <v>159</v>
      </c>
    </row>
    <row r="18" spans="1:5" ht="72">
      <c r="A18" s="22" t="s">
        <v>265</v>
      </c>
      <c r="B18" s="66" t="s">
        <v>266</v>
      </c>
      <c r="C18" s="35">
        <v>42931</v>
      </c>
      <c r="D18" s="23" t="s">
        <v>382</v>
      </c>
      <c r="E18" s="91"/>
    </row>
    <row r="19" spans="1:5" ht="48">
      <c r="A19" s="22" t="s">
        <v>398</v>
      </c>
      <c r="B19" s="66" t="s">
        <v>266</v>
      </c>
      <c r="C19" s="35">
        <v>42955</v>
      </c>
      <c r="D19" s="23" t="s">
        <v>399</v>
      </c>
      <c r="E19" s="91"/>
    </row>
  </sheetData>
  <mergeCells count="13">
    <mergeCell ref="A15:E15"/>
    <mergeCell ref="A11:C11"/>
    <mergeCell ref="D11:E11"/>
    <mergeCell ref="A12:C12"/>
    <mergeCell ref="D12:E12"/>
    <mergeCell ref="A13:C13"/>
    <mergeCell ref="D13:E13"/>
    <mergeCell ref="A10:E10"/>
    <mergeCell ref="B1:E1"/>
    <mergeCell ref="C2:D2"/>
    <mergeCell ref="C3:C6"/>
    <mergeCell ref="B7:E7"/>
    <mergeCell ref="B8:E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B2:L12"/>
  <sheetViews>
    <sheetView showGridLines="0" workbookViewId="0">
      <selection activeCell="F17" sqref="F17"/>
    </sheetView>
  </sheetViews>
  <sheetFormatPr defaultColWidth="9" defaultRowHeight="14.25"/>
  <cols>
    <col min="1" max="1" width="13.125" style="24" customWidth="1"/>
    <col min="2" max="7" width="15.375" style="24" customWidth="1"/>
    <col min="8" max="8" width="16.5" style="24" customWidth="1"/>
    <col min="9" max="9" width="19.75" style="24" customWidth="1"/>
    <col min="10" max="11" width="9" style="24"/>
    <col min="12" max="12" width="13.875" style="24" customWidth="1"/>
    <col min="13" max="16384" width="9" style="24"/>
  </cols>
  <sheetData>
    <row r="2" spans="2:12" ht="51.6" customHeight="1">
      <c r="B2" s="145" t="s">
        <v>154</v>
      </c>
      <c r="C2" s="146"/>
      <c r="D2" s="146"/>
      <c r="E2" s="146"/>
      <c r="F2" s="146"/>
      <c r="G2" s="146"/>
      <c r="H2" s="146"/>
      <c r="I2" s="146"/>
    </row>
    <row r="3" spans="2:12" ht="7.5" customHeight="1" thickBot="1">
      <c r="B3" s="147"/>
      <c r="C3" s="147"/>
      <c r="D3" s="147"/>
      <c r="E3" s="147"/>
      <c r="F3" s="147"/>
      <c r="G3" s="147"/>
      <c r="H3" s="147"/>
      <c r="I3" s="147"/>
    </row>
    <row r="4" spans="2:12" ht="28.5" customHeight="1">
      <c r="B4" s="25" t="s">
        <v>31</v>
      </c>
      <c r="C4" s="140" t="s">
        <v>46</v>
      </c>
      <c r="D4" s="140"/>
      <c r="E4" s="140"/>
      <c r="F4" s="140"/>
      <c r="G4" s="140"/>
      <c r="H4" s="140"/>
      <c r="I4" s="141"/>
    </row>
    <row r="5" spans="2:12" ht="24.75" customHeight="1">
      <c r="B5" s="26" t="s">
        <v>151</v>
      </c>
      <c r="C5" s="31" t="s">
        <v>32</v>
      </c>
      <c r="D5" s="27" t="s">
        <v>29</v>
      </c>
      <c r="E5" s="31" t="s">
        <v>64</v>
      </c>
      <c r="F5" s="27" t="s">
        <v>49</v>
      </c>
      <c r="G5" s="31" t="s">
        <v>69</v>
      </c>
      <c r="H5" s="27" t="s">
        <v>50</v>
      </c>
      <c r="I5" s="32" t="s">
        <v>55</v>
      </c>
    </row>
    <row r="6" spans="2:12" ht="18" customHeight="1">
      <c r="B6" s="142" t="s">
        <v>30</v>
      </c>
      <c r="C6" s="143"/>
      <c r="D6" s="143"/>
      <c r="E6" s="143"/>
      <c r="F6" s="143"/>
      <c r="G6" s="143"/>
      <c r="H6" s="143"/>
      <c r="I6" s="144"/>
    </row>
    <row r="7" spans="2:12" ht="32.25" customHeight="1" thickBot="1">
      <c r="B7" s="37" t="s">
        <v>67</v>
      </c>
      <c r="C7" s="29" t="str">
        <f>'DOR1（需求&amp;计划）自检Checklist'!J2</f>
        <v/>
      </c>
      <c r="D7" s="38" t="s">
        <v>47</v>
      </c>
      <c r="E7" s="29" t="str">
        <f>'DOR2（转测试）自检Checklist'!J2</f>
        <v/>
      </c>
      <c r="F7" s="38" t="s">
        <v>48</v>
      </c>
      <c r="G7" s="29" t="str">
        <f>'DOR3（发布）自检Checklist'!J2</f>
        <v/>
      </c>
      <c r="H7" s="38" t="s">
        <v>68</v>
      </c>
      <c r="I7" s="39" t="str">
        <f>'DOR4（上线&amp;变更）自检Checklist'!J2</f>
        <v/>
      </c>
    </row>
    <row r="12" spans="2:12">
      <c r="L12" s="30">
        <f>IF(E5="紧急版本",10,IF(E5="灰度版本",20,5))</f>
        <v>5</v>
      </c>
    </row>
  </sheetData>
  <sheetProtection selectLockedCells="1"/>
  <mergeCells count="3">
    <mergeCell ref="C4:I4"/>
    <mergeCell ref="B6:I6"/>
    <mergeCell ref="B2:I3"/>
  </mergeCells>
  <phoneticPr fontId="1" type="noConversion"/>
  <conditionalFormatting sqref="E7">
    <cfRule type="cellIs" dxfId="4" priority="5" operator="equal">
      <formula>1</formula>
    </cfRule>
  </conditionalFormatting>
  <conditionalFormatting sqref="C7">
    <cfRule type="cellIs" dxfId="3" priority="4" operator="equal">
      <formula>1</formula>
    </cfRule>
  </conditionalFormatting>
  <conditionalFormatting sqref="G7">
    <cfRule type="cellIs" dxfId="2" priority="3" operator="equal">
      <formula>1</formula>
    </cfRule>
  </conditionalFormatting>
  <conditionalFormatting sqref="C7">
    <cfRule type="cellIs" dxfId="1" priority="2" operator="equal">
      <formula>1</formula>
    </cfRule>
  </conditionalFormatting>
  <conditionalFormatting sqref="I7">
    <cfRule type="cellIs" dxfId="0" priority="1" operator="equal">
      <formula>1</formula>
    </cfRule>
  </conditionalFormatting>
  <dataValidations count="3">
    <dataValidation type="list" allowBlank="1" showInputMessage="1" showErrorMessage="1" sqref="E5">
      <formula1>"全量版本,灰度版本,众测版本"</formula1>
    </dataValidation>
    <dataValidation type="list" allowBlank="1" showInputMessage="1" showErrorMessage="1" sqref="G5">
      <formula1>"APP,服务器,SDK,工具软件"</formula1>
    </dataValidation>
    <dataValidation type="list" allowBlank="1" showInputMessage="1" showErrorMessage="1" sqref="I5">
      <formula1>"增量（月度）,基线（已6个月增量）,基线（新业务版本）"</formula1>
    </dataValidation>
  </dataValidation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dimension ref="A1:K20"/>
  <sheetViews>
    <sheetView showGridLines="0" topLeftCell="B1" zoomScaleNormal="100" workbookViewId="0">
      <selection activeCell="C13" sqref="C13"/>
    </sheetView>
  </sheetViews>
  <sheetFormatPr defaultRowHeight="13.5"/>
  <cols>
    <col min="1" max="1" width="2" hidden="1" customWidth="1"/>
    <col min="2" max="2" width="5.75" style="1" bestFit="1" customWidth="1"/>
    <col min="3" max="3" width="25.625" style="61" customWidth="1"/>
    <col min="4" max="4" width="58.625" customWidth="1"/>
    <col min="5" max="5" width="6.875" style="1" customWidth="1"/>
    <col min="6" max="6" width="7.625" style="1" customWidth="1"/>
    <col min="7" max="7" width="9.625" style="1" customWidth="1"/>
    <col min="8" max="8" width="9.5" style="1" customWidth="1"/>
    <col min="9" max="9" width="9.75" bestFit="1" customWidth="1"/>
    <col min="10" max="10" width="26.25" customWidth="1"/>
  </cols>
  <sheetData>
    <row r="1" spans="2:11" ht="41.25" customHeight="1">
      <c r="B1" s="150" t="s">
        <v>251</v>
      </c>
      <c r="C1" s="151"/>
      <c r="D1" s="152"/>
      <c r="E1" s="152"/>
      <c r="F1" s="152"/>
      <c r="G1" s="152"/>
      <c r="H1" s="152"/>
      <c r="I1" s="152"/>
      <c r="J1" s="153"/>
    </row>
    <row r="2" spans="2:11" ht="33" customHeight="1">
      <c r="B2" s="154" t="s">
        <v>5</v>
      </c>
      <c r="C2" s="155"/>
      <c r="D2" s="148" t="str">
        <f>DOR自检综览!C4</f>
        <v>XXXXX 3.1.0.300</v>
      </c>
      <c r="E2" s="149"/>
      <c r="F2" s="56"/>
      <c r="G2" s="7" t="s">
        <v>247</v>
      </c>
      <c r="H2" s="28" t="str">
        <f>DOR自检综览!C5</f>
        <v>李四/00xxxxxx</v>
      </c>
      <c r="I2" s="7" t="s">
        <v>4</v>
      </c>
      <c r="J2" s="14" t="str">
        <f>IF((COUNTA($H$5:$H$20)-COUNTIF($H$5:$H$20,"免"))=0,"",COUNTIF($H$5:$H$20,"满足")/(COUNTA($H$5:$H$20)-COUNTIF($H$5:$H$20,"免")))</f>
        <v/>
      </c>
    </row>
    <row r="3" spans="2:11" ht="3.75" customHeight="1">
      <c r="B3" s="8"/>
      <c r="C3" s="59"/>
      <c r="D3" s="9"/>
      <c r="E3" s="10"/>
      <c r="F3" s="10"/>
      <c r="G3" s="10"/>
      <c r="H3" s="10"/>
      <c r="I3" s="9"/>
      <c r="J3" s="11"/>
    </row>
    <row r="4" spans="2:11" ht="30" customHeight="1">
      <c r="B4" s="12" t="s">
        <v>1</v>
      </c>
      <c r="C4" s="57" t="s">
        <v>100</v>
      </c>
      <c r="D4" s="52" t="s">
        <v>91</v>
      </c>
      <c r="E4" s="53" t="s">
        <v>83</v>
      </c>
      <c r="F4" s="55" t="s">
        <v>96</v>
      </c>
      <c r="G4" s="2" t="s">
        <v>3</v>
      </c>
      <c r="H4" s="110" t="s">
        <v>384</v>
      </c>
      <c r="I4" s="111" t="s">
        <v>385</v>
      </c>
      <c r="J4" s="107" t="s">
        <v>298</v>
      </c>
    </row>
    <row r="5" spans="2:11" ht="31.5" customHeight="1">
      <c r="B5" s="13">
        <f t="shared" ref="B5:B7" si="0">IF(D5="","",ROW()-4)</f>
        <v>1</v>
      </c>
      <c r="C5" s="60" t="s">
        <v>294</v>
      </c>
      <c r="D5" s="6" t="s">
        <v>293</v>
      </c>
      <c r="E5" s="48" t="s">
        <v>85</v>
      </c>
      <c r="F5" s="48" t="s">
        <v>97</v>
      </c>
      <c r="G5" s="5" t="s">
        <v>54</v>
      </c>
      <c r="H5" s="31"/>
      <c r="I5" s="112"/>
      <c r="J5" s="113" t="s">
        <v>391</v>
      </c>
    </row>
    <row r="6" spans="2:11" ht="18.600000000000001" customHeight="1">
      <c r="B6" s="13">
        <f t="shared" si="0"/>
        <v>2</v>
      </c>
      <c r="C6" s="60" t="s">
        <v>295</v>
      </c>
      <c r="D6" s="6" t="s">
        <v>292</v>
      </c>
      <c r="E6" s="48" t="s">
        <v>85</v>
      </c>
      <c r="F6" s="48" t="s">
        <v>98</v>
      </c>
      <c r="G6" s="5" t="s">
        <v>99</v>
      </c>
      <c r="H6" s="31"/>
      <c r="I6" s="112"/>
      <c r="J6" s="113"/>
    </row>
    <row r="7" spans="2:11" ht="18.600000000000001" customHeight="1">
      <c r="B7" s="13">
        <f t="shared" si="0"/>
        <v>3</v>
      </c>
      <c r="C7" s="60" t="s">
        <v>296</v>
      </c>
      <c r="D7" s="6" t="s">
        <v>297</v>
      </c>
      <c r="E7" s="48" t="s">
        <v>85</v>
      </c>
      <c r="F7" s="48" t="s">
        <v>152</v>
      </c>
      <c r="G7" s="5" t="s">
        <v>99</v>
      </c>
      <c r="H7" s="31"/>
      <c r="I7" s="112"/>
      <c r="J7" s="113"/>
    </row>
    <row r="8" spans="2:11" ht="24">
      <c r="B8" s="13">
        <f t="shared" ref="B8:B20" si="1">IF(D8="","",ROW()-4)</f>
        <v>4</v>
      </c>
      <c r="C8" s="60" t="s">
        <v>95</v>
      </c>
      <c r="D8" s="3" t="s">
        <v>363</v>
      </c>
      <c r="E8" s="48" t="s">
        <v>84</v>
      </c>
      <c r="F8" s="58" t="s">
        <v>152</v>
      </c>
      <c r="G8" s="4" t="s">
        <v>54</v>
      </c>
      <c r="H8" s="31"/>
      <c r="I8" s="112"/>
      <c r="J8" s="113"/>
    </row>
    <row r="9" spans="2:11">
      <c r="B9" s="13">
        <f t="shared" si="1"/>
        <v>5</v>
      </c>
      <c r="C9" s="60" t="s">
        <v>92</v>
      </c>
      <c r="D9" s="3" t="s">
        <v>290</v>
      </c>
      <c r="E9" s="48" t="s">
        <v>84</v>
      </c>
      <c r="F9" s="93" t="s">
        <v>291</v>
      </c>
      <c r="G9" s="4" t="s">
        <v>54</v>
      </c>
      <c r="H9" s="31"/>
      <c r="I9" s="112"/>
      <c r="J9" s="113"/>
    </row>
    <row r="10" spans="2:11" ht="36">
      <c r="B10" s="72">
        <f t="shared" si="1"/>
        <v>6</v>
      </c>
      <c r="C10" s="73" t="s">
        <v>214</v>
      </c>
      <c r="D10" s="74" t="s">
        <v>364</v>
      </c>
      <c r="E10" s="75" t="s">
        <v>84</v>
      </c>
      <c r="F10" s="75" t="s">
        <v>98</v>
      </c>
      <c r="G10" s="76" t="s">
        <v>99</v>
      </c>
      <c r="H10" s="31"/>
      <c r="I10" s="112"/>
      <c r="J10" s="113"/>
    </row>
    <row r="11" spans="2:11" ht="13.5" customHeight="1">
      <c r="B11" s="13">
        <f t="shared" si="1"/>
        <v>7</v>
      </c>
      <c r="C11" s="60" t="s">
        <v>139</v>
      </c>
      <c r="D11" s="6" t="s">
        <v>209</v>
      </c>
      <c r="E11" s="48" t="s">
        <v>84</v>
      </c>
      <c r="F11" s="58" t="s">
        <v>93</v>
      </c>
      <c r="G11" s="4" t="s">
        <v>54</v>
      </c>
      <c r="H11" s="31"/>
      <c r="I11" s="112"/>
      <c r="J11" s="113" t="s">
        <v>392</v>
      </c>
    </row>
    <row r="12" spans="2:11" ht="37.5" customHeight="1">
      <c r="B12" s="72">
        <f>IF(D12="","",ROW()-4)</f>
        <v>8</v>
      </c>
      <c r="C12" s="77" t="s">
        <v>261</v>
      </c>
      <c r="D12" s="78" t="s">
        <v>394</v>
      </c>
      <c r="E12" s="75" t="s">
        <v>199</v>
      </c>
      <c r="F12" s="75" t="s">
        <v>197</v>
      </c>
      <c r="G12" s="75" t="s">
        <v>54</v>
      </c>
      <c r="H12" s="31"/>
      <c r="I12" s="112"/>
      <c r="J12" s="113"/>
      <c r="K12" s="94"/>
    </row>
    <row r="13" spans="2:11" ht="50.25" customHeight="1">
      <c r="B13" s="72">
        <f>IF(D13="","",ROW()-4)</f>
        <v>9</v>
      </c>
      <c r="C13" s="77" t="s">
        <v>262</v>
      </c>
      <c r="D13" s="78" t="s">
        <v>395</v>
      </c>
      <c r="E13" s="75" t="s">
        <v>85</v>
      </c>
      <c r="F13" s="75" t="s">
        <v>260</v>
      </c>
      <c r="G13" s="75" t="s">
        <v>54</v>
      </c>
      <c r="H13" s="31"/>
      <c r="I13" s="112"/>
      <c r="J13" s="113"/>
      <c r="K13" s="94"/>
    </row>
    <row r="14" spans="2:11" ht="67.5" customHeight="1">
      <c r="B14" s="72">
        <f>IF(D14="","",ROW()-4)</f>
        <v>10</v>
      </c>
      <c r="C14" s="77" t="s">
        <v>365</v>
      </c>
      <c r="D14" s="78" t="s">
        <v>366</v>
      </c>
      <c r="E14" s="75" t="s">
        <v>84</v>
      </c>
      <c r="F14" s="75" t="s">
        <v>284</v>
      </c>
      <c r="G14" s="75" t="s">
        <v>200</v>
      </c>
      <c r="H14" s="31"/>
      <c r="I14" s="112"/>
      <c r="J14" s="113" t="s">
        <v>393</v>
      </c>
    </row>
    <row r="15" spans="2:11" ht="36">
      <c r="B15" s="72">
        <f t="shared" ref="B15:B16" si="2">IF(D15="","",ROW()-4)</f>
        <v>11</v>
      </c>
      <c r="C15" s="77" t="s">
        <v>302</v>
      </c>
      <c r="D15" s="78" t="s">
        <v>248</v>
      </c>
      <c r="E15" s="75" t="s">
        <v>84</v>
      </c>
      <c r="F15" s="75" t="s">
        <v>284</v>
      </c>
      <c r="G15" s="75" t="s">
        <v>200</v>
      </c>
      <c r="H15" s="31"/>
      <c r="I15" s="112"/>
      <c r="J15" s="112"/>
    </row>
    <row r="16" spans="2:11" ht="36">
      <c r="B16" s="72">
        <f t="shared" si="2"/>
        <v>12</v>
      </c>
      <c r="C16" s="77" t="s">
        <v>213</v>
      </c>
      <c r="D16" s="78" t="s">
        <v>367</v>
      </c>
      <c r="E16" s="75" t="s">
        <v>84</v>
      </c>
      <c r="F16" s="75" t="s">
        <v>284</v>
      </c>
      <c r="G16" s="75" t="s">
        <v>200</v>
      </c>
      <c r="H16" s="31"/>
      <c r="I16" s="112"/>
      <c r="J16" s="112"/>
    </row>
    <row r="17" spans="2:10" ht="32.25" customHeight="1">
      <c r="B17" s="13">
        <f t="shared" si="1"/>
        <v>13</v>
      </c>
      <c r="C17" s="60" t="s">
        <v>140</v>
      </c>
      <c r="D17" s="3" t="s">
        <v>328</v>
      </c>
      <c r="E17" s="48" t="s">
        <v>85</v>
      </c>
      <c r="F17" s="48" t="s">
        <v>74</v>
      </c>
      <c r="G17" s="5" t="s">
        <v>86</v>
      </c>
      <c r="H17" s="31"/>
      <c r="I17" s="112"/>
      <c r="J17" s="112"/>
    </row>
    <row r="18" spans="2:10" ht="36" customHeight="1">
      <c r="B18" s="13">
        <f t="shared" si="1"/>
        <v>14</v>
      </c>
      <c r="C18" s="60" t="s">
        <v>327</v>
      </c>
      <c r="D18" s="6" t="s">
        <v>329</v>
      </c>
      <c r="E18" s="48" t="s">
        <v>85</v>
      </c>
      <c r="F18" s="48" t="s">
        <v>311</v>
      </c>
      <c r="G18" s="5" t="s">
        <v>86</v>
      </c>
      <c r="H18" s="31"/>
      <c r="I18" s="112"/>
      <c r="J18" s="112"/>
    </row>
    <row r="19" spans="2:10" s="42" customFormat="1" ht="36" customHeight="1">
      <c r="B19" s="13">
        <f t="shared" si="1"/>
        <v>15</v>
      </c>
      <c r="C19" s="60" t="s">
        <v>141</v>
      </c>
      <c r="D19" s="6" t="s">
        <v>322</v>
      </c>
      <c r="E19" s="4" t="s">
        <v>85</v>
      </c>
      <c r="F19" s="4" t="s">
        <v>323</v>
      </c>
      <c r="G19" s="5" t="s">
        <v>87</v>
      </c>
      <c r="H19" s="31"/>
      <c r="I19" s="112"/>
      <c r="J19" s="112"/>
    </row>
    <row r="20" spans="2:10" s="42" customFormat="1" ht="36" customHeight="1">
      <c r="B20" s="13">
        <f t="shared" si="1"/>
        <v>16</v>
      </c>
      <c r="C20" s="60" t="s">
        <v>142</v>
      </c>
      <c r="D20" s="6" t="s">
        <v>332</v>
      </c>
      <c r="E20" s="4" t="s">
        <v>85</v>
      </c>
      <c r="F20" s="4" t="s">
        <v>324</v>
      </c>
      <c r="G20" s="5" t="s">
        <v>86</v>
      </c>
      <c r="H20" s="31"/>
      <c r="I20" s="112"/>
      <c r="J20" s="112"/>
    </row>
  </sheetData>
  <sheetProtection selectLockedCells="1"/>
  <mergeCells count="3">
    <mergeCell ref="D2:E2"/>
    <mergeCell ref="B1:J1"/>
    <mergeCell ref="B2:C2"/>
  </mergeCells>
  <phoneticPr fontId="1" type="noConversion"/>
  <dataValidations count="2">
    <dataValidation type="list" allowBlank="1" showInputMessage="1" showErrorMessage="1" sqref="H5:H20">
      <formula1>"满足,不满足,免"</formula1>
    </dataValidation>
    <dataValidation type="list" allowBlank="1" showInputMessage="1" showErrorMessage="1" sqref="E5:E20">
      <formula1>"交付件,活动"</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J31"/>
  <sheetViews>
    <sheetView topLeftCell="B13" workbookViewId="0">
      <selection activeCell="C32" sqref="C32"/>
    </sheetView>
  </sheetViews>
  <sheetFormatPr defaultRowHeight="13.5"/>
  <cols>
    <col min="1" max="1" width="2" hidden="1" customWidth="1"/>
    <col min="2" max="2" width="5.75" style="1" bestFit="1" customWidth="1"/>
    <col min="3" max="3" width="25.875" style="1" customWidth="1"/>
    <col min="4" max="4" width="58.375" customWidth="1"/>
    <col min="5" max="5" width="6.375" style="1" bestFit="1" customWidth="1"/>
    <col min="6" max="6" width="10.25" customWidth="1"/>
    <col min="7" max="7" width="10.125" style="1" customWidth="1"/>
    <col min="8" max="8" width="12.875" style="1" customWidth="1"/>
    <col min="9" max="9" width="9.75" customWidth="1"/>
    <col min="10" max="10" width="26.25" customWidth="1"/>
  </cols>
  <sheetData>
    <row r="1" spans="2:10" ht="40.5" customHeight="1">
      <c r="B1" s="150" t="s">
        <v>218</v>
      </c>
      <c r="C1" s="151"/>
      <c r="D1" s="152"/>
      <c r="E1" s="152"/>
      <c r="F1" s="152"/>
      <c r="G1" s="152"/>
      <c r="H1" s="152"/>
      <c r="I1" s="152"/>
      <c r="J1" s="153"/>
    </row>
    <row r="2" spans="2:10" ht="33" customHeight="1">
      <c r="B2" s="154" t="s">
        <v>5</v>
      </c>
      <c r="C2" s="155"/>
      <c r="D2" s="148" t="str">
        <f>DOR自检综览!C4</f>
        <v>XXXXX 3.1.0.300</v>
      </c>
      <c r="E2" s="149"/>
      <c r="F2" s="156"/>
      <c r="G2" s="7" t="s">
        <v>247</v>
      </c>
      <c r="H2" s="28" t="str">
        <f>DOR自检综览!C5</f>
        <v>李四/00xxxxxx</v>
      </c>
      <c r="I2" s="7" t="s">
        <v>4</v>
      </c>
      <c r="J2" s="14" t="str">
        <f>IF((COUNTA($H$5:$H$31)-COUNTIF($H$5:$H$31,"免"))=0,"",COUNTIF($H$5:$H$31,"满足")/(COUNTA($H$5:$H$31)-COUNTIF($H$5:$H$31,"免")))</f>
        <v/>
      </c>
    </row>
    <row r="3" spans="2:10" ht="3.75" customHeight="1">
      <c r="B3" s="8"/>
      <c r="C3" s="10"/>
      <c r="D3" s="9"/>
      <c r="E3" s="10"/>
      <c r="F3" s="9"/>
      <c r="G3" s="10"/>
      <c r="H3" s="10"/>
      <c r="I3" s="9"/>
      <c r="J3" s="11"/>
    </row>
    <row r="4" spans="2:10" ht="30" customHeight="1">
      <c r="B4" s="12" t="s">
        <v>1</v>
      </c>
      <c r="C4" s="57" t="s">
        <v>100</v>
      </c>
      <c r="D4" s="2" t="s">
        <v>2</v>
      </c>
      <c r="E4" s="53" t="s">
        <v>83</v>
      </c>
      <c r="F4" s="46" t="s">
        <v>101</v>
      </c>
      <c r="G4" s="2" t="s">
        <v>3</v>
      </c>
      <c r="H4" s="110" t="s">
        <v>386</v>
      </c>
      <c r="I4" s="110" t="s">
        <v>387</v>
      </c>
      <c r="J4" s="107" t="s">
        <v>298</v>
      </c>
    </row>
    <row r="5" spans="2:10">
      <c r="B5" s="95">
        <f t="shared" ref="B5:B31" si="0">IF(D5="","",ROW()-4)</f>
        <v>1</v>
      </c>
      <c r="C5" s="96" t="s">
        <v>301</v>
      </c>
      <c r="D5" s="97" t="s">
        <v>356</v>
      </c>
      <c r="E5" s="75" t="s">
        <v>85</v>
      </c>
      <c r="F5" s="81" t="s">
        <v>278</v>
      </c>
      <c r="G5" s="81" t="s">
        <v>0</v>
      </c>
      <c r="H5" s="31"/>
      <c r="I5" s="113"/>
      <c r="J5" s="113"/>
    </row>
    <row r="6" spans="2:10" ht="13.5" customHeight="1">
      <c r="B6" s="13">
        <f t="shared" si="0"/>
        <v>2</v>
      </c>
      <c r="C6" s="60" t="s">
        <v>102</v>
      </c>
      <c r="D6" s="6" t="s">
        <v>103</v>
      </c>
      <c r="E6" s="48" t="s">
        <v>84</v>
      </c>
      <c r="F6" s="48" t="s">
        <v>152</v>
      </c>
      <c r="G6" s="5" t="s">
        <v>0</v>
      </c>
      <c r="H6" s="31"/>
      <c r="I6" s="113"/>
      <c r="J6" s="113" t="s">
        <v>167</v>
      </c>
    </row>
    <row r="7" spans="2:10" ht="46.5" customHeight="1">
      <c r="B7" s="13">
        <f t="shared" si="0"/>
        <v>3</v>
      </c>
      <c r="C7" s="60" t="s">
        <v>104</v>
      </c>
      <c r="D7" s="6" t="s">
        <v>210</v>
      </c>
      <c r="E7" s="48" t="s">
        <v>84</v>
      </c>
      <c r="F7" s="48" t="s">
        <v>152</v>
      </c>
      <c r="G7" s="5" t="s">
        <v>0</v>
      </c>
      <c r="H7" s="31"/>
      <c r="I7" s="113"/>
      <c r="J7" s="113"/>
    </row>
    <row r="8" spans="2:10" ht="36">
      <c r="B8" s="13">
        <f t="shared" si="0"/>
        <v>4</v>
      </c>
      <c r="C8" s="60" t="s">
        <v>105</v>
      </c>
      <c r="D8" s="6" t="s">
        <v>169</v>
      </c>
      <c r="E8" s="48" t="s">
        <v>84</v>
      </c>
      <c r="F8" s="48" t="s">
        <v>152</v>
      </c>
      <c r="G8" s="5" t="s">
        <v>86</v>
      </c>
      <c r="H8" s="31"/>
      <c r="I8" s="113"/>
      <c r="J8" s="113" t="s">
        <v>168</v>
      </c>
    </row>
    <row r="9" spans="2:10" ht="24" customHeight="1">
      <c r="B9" s="13">
        <f t="shared" si="0"/>
        <v>5</v>
      </c>
      <c r="C9" s="60" t="s">
        <v>106</v>
      </c>
      <c r="D9" s="6" t="s">
        <v>274</v>
      </c>
      <c r="E9" s="48" t="s">
        <v>84</v>
      </c>
      <c r="F9" s="48" t="s">
        <v>152</v>
      </c>
      <c r="G9" s="5" t="s">
        <v>0</v>
      </c>
      <c r="H9" s="31"/>
      <c r="I9" s="113"/>
      <c r="J9" s="113"/>
    </row>
    <row r="10" spans="2:10" ht="84">
      <c r="B10" s="13">
        <f t="shared" si="0"/>
        <v>6</v>
      </c>
      <c r="C10" s="60" t="s">
        <v>107</v>
      </c>
      <c r="D10" s="6" t="s">
        <v>383</v>
      </c>
      <c r="E10" s="48" t="s">
        <v>84</v>
      </c>
      <c r="F10" s="48" t="s">
        <v>152</v>
      </c>
      <c r="G10" s="5" t="s">
        <v>0</v>
      </c>
      <c r="H10" s="31"/>
      <c r="I10" s="113"/>
      <c r="J10" s="113"/>
    </row>
    <row r="11" spans="2:10" ht="24">
      <c r="B11" s="13">
        <f t="shared" si="0"/>
        <v>7</v>
      </c>
      <c r="C11" s="60" t="s">
        <v>108</v>
      </c>
      <c r="D11" s="6" t="s">
        <v>330</v>
      </c>
      <c r="E11" s="48" t="s">
        <v>84</v>
      </c>
      <c r="F11" s="48" t="s">
        <v>152</v>
      </c>
      <c r="G11" s="5" t="s">
        <v>0</v>
      </c>
      <c r="H11" s="31"/>
      <c r="I11" s="113"/>
      <c r="J11" s="113"/>
    </row>
    <row r="12" spans="2:10" ht="36" customHeight="1">
      <c r="B12" s="13">
        <f t="shared" si="0"/>
        <v>8</v>
      </c>
      <c r="C12" s="60" t="s">
        <v>109</v>
      </c>
      <c r="D12" s="6" t="s">
        <v>155</v>
      </c>
      <c r="E12" s="4" t="s">
        <v>84</v>
      </c>
      <c r="F12" s="48" t="s">
        <v>152</v>
      </c>
      <c r="G12" s="5" t="s">
        <v>86</v>
      </c>
      <c r="H12" s="31"/>
      <c r="I12" s="113"/>
      <c r="J12" s="113" t="s">
        <v>156</v>
      </c>
    </row>
    <row r="13" spans="2:10" ht="36">
      <c r="B13" s="13">
        <f t="shared" si="0"/>
        <v>9</v>
      </c>
      <c r="C13" s="60" t="s">
        <v>111</v>
      </c>
      <c r="D13" s="6" t="s">
        <v>112</v>
      </c>
      <c r="E13" s="48" t="s">
        <v>85</v>
      </c>
      <c r="F13" s="48" t="s">
        <v>152</v>
      </c>
      <c r="G13" s="5" t="s">
        <v>0</v>
      </c>
      <c r="H13" s="31"/>
      <c r="I13" s="113"/>
      <c r="J13" s="113"/>
    </row>
    <row r="14" spans="2:10" ht="13.5" customHeight="1">
      <c r="B14" s="13">
        <f t="shared" si="0"/>
        <v>10</v>
      </c>
      <c r="C14" s="60" t="s">
        <v>113</v>
      </c>
      <c r="D14" s="6" t="s">
        <v>114</v>
      </c>
      <c r="E14" s="48" t="s">
        <v>85</v>
      </c>
      <c r="F14" s="48" t="s">
        <v>152</v>
      </c>
      <c r="G14" s="5" t="s">
        <v>86</v>
      </c>
      <c r="H14" s="31"/>
      <c r="I14" s="113"/>
      <c r="J14" s="113" t="s">
        <v>211</v>
      </c>
    </row>
    <row r="15" spans="2:10" ht="13.5" customHeight="1">
      <c r="B15" s="62">
        <f t="shared" si="0"/>
        <v>11</v>
      </c>
      <c r="C15" s="63" t="s">
        <v>116</v>
      </c>
      <c r="D15" s="6" t="s">
        <v>115</v>
      </c>
      <c r="E15" s="48" t="s">
        <v>85</v>
      </c>
      <c r="F15" s="48" t="s">
        <v>152</v>
      </c>
      <c r="G15" s="5" t="s">
        <v>86</v>
      </c>
      <c r="H15" s="31"/>
      <c r="I15" s="113"/>
      <c r="J15" s="113" t="s">
        <v>211</v>
      </c>
    </row>
    <row r="16" spans="2:10">
      <c r="B16" s="62">
        <f t="shared" si="0"/>
        <v>12</v>
      </c>
      <c r="C16" s="63" t="s">
        <v>124</v>
      </c>
      <c r="D16" s="6" t="s">
        <v>299</v>
      </c>
      <c r="E16" s="48" t="s">
        <v>85</v>
      </c>
      <c r="F16" s="48" t="s">
        <v>152</v>
      </c>
      <c r="G16" s="5" t="s">
        <v>0</v>
      </c>
      <c r="H16" s="31"/>
      <c r="I16" s="113"/>
      <c r="J16" s="113"/>
    </row>
    <row r="17" spans="2:10" ht="48" customHeight="1">
      <c r="B17" s="99">
        <f t="shared" si="0"/>
        <v>13</v>
      </c>
      <c r="C17" s="100" t="s">
        <v>319</v>
      </c>
      <c r="D17" s="97" t="s">
        <v>368</v>
      </c>
      <c r="E17" s="101" t="s">
        <v>84</v>
      </c>
      <c r="F17" s="102" t="s">
        <v>321</v>
      </c>
      <c r="G17" s="102" t="s">
        <v>200</v>
      </c>
      <c r="H17" s="31"/>
      <c r="I17" s="113"/>
      <c r="J17" s="113" t="s">
        <v>352</v>
      </c>
    </row>
    <row r="18" spans="2:10">
      <c r="B18" s="72">
        <f>IF(D18="","",ROW()-4)</f>
        <v>14</v>
      </c>
      <c r="C18" s="77" t="s">
        <v>275</v>
      </c>
      <c r="D18" s="78" t="s">
        <v>276</v>
      </c>
      <c r="E18" s="75" t="s">
        <v>277</v>
      </c>
      <c r="F18" s="81" t="s">
        <v>278</v>
      </c>
      <c r="G18" s="81" t="s">
        <v>0</v>
      </c>
      <c r="H18" s="31"/>
      <c r="I18" s="113"/>
      <c r="J18" s="113"/>
    </row>
    <row r="19" spans="2:10">
      <c r="B19" s="72">
        <f t="shared" si="0"/>
        <v>15</v>
      </c>
      <c r="C19" s="77" t="s">
        <v>267</v>
      </c>
      <c r="D19" s="78" t="s">
        <v>268</v>
      </c>
      <c r="E19" s="75" t="s">
        <v>269</v>
      </c>
      <c r="F19" s="81" t="s">
        <v>191</v>
      </c>
      <c r="G19" s="81" t="s">
        <v>192</v>
      </c>
      <c r="H19" s="31"/>
      <c r="I19" s="113"/>
      <c r="J19" s="113"/>
    </row>
    <row r="20" spans="2:10">
      <c r="B20" s="72">
        <f t="shared" si="0"/>
        <v>16</v>
      </c>
      <c r="C20" s="77" t="s">
        <v>270</v>
      </c>
      <c r="D20" s="78" t="s">
        <v>271</v>
      </c>
      <c r="E20" s="75" t="s">
        <v>269</v>
      </c>
      <c r="F20" s="81" t="s">
        <v>191</v>
      </c>
      <c r="G20" s="81" t="s">
        <v>192</v>
      </c>
      <c r="H20" s="31"/>
      <c r="I20" s="113"/>
      <c r="J20" s="113"/>
    </row>
    <row r="21" spans="2:10">
      <c r="B21" s="72">
        <f t="shared" si="0"/>
        <v>17</v>
      </c>
      <c r="C21" s="77" t="s">
        <v>272</v>
      </c>
      <c r="D21" s="78" t="s">
        <v>273</v>
      </c>
      <c r="E21" s="75" t="s">
        <v>269</v>
      </c>
      <c r="F21" s="81" t="s">
        <v>191</v>
      </c>
      <c r="G21" s="81" t="s">
        <v>192</v>
      </c>
      <c r="H21" s="31"/>
      <c r="I21" s="113"/>
      <c r="J21" s="113"/>
    </row>
    <row r="22" spans="2:10" ht="75" customHeight="1">
      <c r="B22" s="76">
        <f t="shared" ref="B22" si="1">IF(D22="","",ROW()-4)</f>
        <v>18</v>
      </c>
      <c r="C22" s="79" t="s">
        <v>369</v>
      </c>
      <c r="D22" s="78" t="s">
        <v>396</v>
      </c>
      <c r="E22" s="80" t="s">
        <v>84</v>
      </c>
      <c r="F22" s="81" t="s">
        <v>285</v>
      </c>
      <c r="G22" s="81" t="s">
        <v>192</v>
      </c>
      <c r="H22" s="31"/>
      <c r="I22" s="113"/>
      <c r="J22" s="113"/>
    </row>
    <row r="23" spans="2:10" ht="40.5" customHeight="1">
      <c r="B23" s="82">
        <f t="shared" si="0"/>
        <v>19</v>
      </c>
      <c r="C23" s="83" t="s">
        <v>179</v>
      </c>
      <c r="D23" s="78" t="s">
        <v>212</v>
      </c>
      <c r="E23" s="80" t="s">
        <v>84</v>
      </c>
      <c r="F23" s="81" t="s">
        <v>285</v>
      </c>
      <c r="G23" s="81" t="s">
        <v>192</v>
      </c>
      <c r="H23" s="31"/>
      <c r="I23" s="113"/>
      <c r="J23" s="113" t="s">
        <v>249</v>
      </c>
    </row>
    <row r="24" spans="2:10" ht="48">
      <c r="B24" s="82">
        <f t="shared" si="0"/>
        <v>20</v>
      </c>
      <c r="C24" s="83" t="s">
        <v>198</v>
      </c>
      <c r="D24" s="78" t="s">
        <v>370</v>
      </c>
      <c r="E24" s="80" t="s">
        <v>84</v>
      </c>
      <c r="F24" s="81" t="s">
        <v>285</v>
      </c>
      <c r="G24" s="81" t="s">
        <v>192</v>
      </c>
      <c r="H24" s="31"/>
      <c r="I24" s="113"/>
      <c r="J24" s="113"/>
    </row>
    <row r="25" spans="2:10" ht="48">
      <c r="B25" s="82">
        <f t="shared" si="0"/>
        <v>21</v>
      </c>
      <c r="C25" s="83" t="s">
        <v>180</v>
      </c>
      <c r="D25" s="78" t="s">
        <v>300</v>
      </c>
      <c r="E25" s="80" t="s">
        <v>84</v>
      </c>
      <c r="F25" s="81" t="s">
        <v>190</v>
      </c>
      <c r="G25" s="81" t="s">
        <v>192</v>
      </c>
      <c r="H25" s="31"/>
      <c r="I25" s="113"/>
      <c r="J25" s="113"/>
    </row>
    <row r="26" spans="2:10" ht="24" customHeight="1">
      <c r="B26" s="82">
        <f t="shared" si="0"/>
        <v>22</v>
      </c>
      <c r="C26" s="83" t="s">
        <v>181</v>
      </c>
      <c r="D26" s="78" t="s">
        <v>194</v>
      </c>
      <c r="E26" s="80" t="s">
        <v>84</v>
      </c>
      <c r="F26" s="81" t="s">
        <v>189</v>
      </c>
      <c r="G26" s="76" t="s">
        <v>86</v>
      </c>
      <c r="H26" s="31"/>
      <c r="I26" s="113"/>
      <c r="J26" s="113"/>
    </row>
    <row r="27" spans="2:10" ht="24" customHeight="1">
      <c r="B27" s="82">
        <f t="shared" si="0"/>
        <v>23</v>
      </c>
      <c r="C27" s="83" t="s">
        <v>182</v>
      </c>
      <c r="D27" s="78" t="s">
        <v>183</v>
      </c>
      <c r="E27" s="80" t="s">
        <v>84</v>
      </c>
      <c r="F27" s="81" t="s">
        <v>190</v>
      </c>
      <c r="G27" s="81" t="s">
        <v>192</v>
      </c>
      <c r="H27" s="31"/>
      <c r="I27" s="113"/>
      <c r="J27" s="113"/>
    </row>
    <row r="28" spans="2:10" ht="24" customHeight="1">
      <c r="B28" s="82">
        <v>24</v>
      </c>
      <c r="C28" s="83" t="s">
        <v>184</v>
      </c>
      <c r="D28" s="78"/>
      <c r="E28" s="80" t="s">
        <v>84</v>
      </c>
      <c r="F28" s="81" t="s">
        <v>191</v>
      </c>
      <c r="G28" s="81" t="s">
        <v>192</v>
      </c>
      <c r="H28" s="31"/>
      <c r="I28" s="113"/>
      <c r="J28" s="113"/>
    </row>
    <row r="29" spans="2:10" ht="36">
      <c r="B29" s="82">
        <f t="shared" si="0"/>
        <v>25</v>
      </c>
      <c r="C29" s="83" t="s">
        <v>185</v>
      </c>
      <c r="D29" s="78" t="s">
        <v>215</v>
      </c>
      <c r="E29" s="80" t="s">
        <v>84</v>
      </c>
      <c r="F29" s="81" t="s">
        <v>191</v>
      </c>
      <c r="G29" s="81" t="s">
        <v>192</v>
      </c>
      <c r="H29" s="31"/>
      <c r="I29" s="113"/>
      <c r="J29" s="113"/>
    </row>
    <row r="30" spans="2:10" ht="24" customHeight="1">
      <c r="B30" s="82">
        <v>26</v>
      </c>
      <c r="C30" s="83" t="s">
        <v>186</v>
      </c>
      <c r="D30" s="78"/>
      <c r="E30" s="80" t="s">
        <v>84</v>
      </c>
      <c r="F30" s="81" t="s">
        <v>191</v>
      </c>
      <c r="G30" s="81" t="s">
        <v>192</v>
      </c>
      <c r="H30" s="31"/>
      <c r="I30" s="113"/>
      <c r="J30" s="113"/>
    </row>
    <row r="31" spans="2:10" ht="36" customHeight="1">
      <c r="B31" s="82">
        <f t="shared" si="0"/>
        <v>27</v>
      </c>
      <c r="C31" s="83" t="s">
        <v>187</v>
      </c>
      <c r="D31" s="78" t="s">
        <v>188</v>
      </c>
      <c r="E31" s="80" t="s">
        <v>84</v>
      </c>
      <c r="F31" s="81" t="s">
        <v>286</v>
      </c>
      <c r="G31" s="81" t="s">
        <v>192</v>
      </c>
      <c r="H31" s="31"/>
      <c r="I31" s="113"/>
      <c r="J31" s="113"/>
    </row>
  </sheetData>
  <sheetProtection selectLockedCells="1"/>
  <mergeCells count="3">
    <mergeCell ref="B2:C2"/>
    <mergeCell ref="B1:J1"/>
    <mergeCell ref="D2:F2"/>
  </mergeCells>
  <phoneticPr fontId="1" type="noConversion"/>
  <dataValidations count="3">
    <dataValidation type="list" allowBlank="1" showInputMessage="1" showErrorMessage="1" sqref="G19:G25 G27:G31">
      <formula1>"可选,必选,不涉及"</formula1>
    </dataValidation>
    <dataValidation type="list" allowBlank="1" showInputMessage="1" showErrorMessage="1" sqref="H6:H31">
      <formula1>"满足,不满足,免"</formula1>
    </dataValidation>
    <dataValidation type="list" allowBlank="1" showInputMessage="1" showErrorMessage="1" sqref="E5:E31">
      <formula1>"交付件,活动"</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B1:J27"/>
  <sheetViews>
    <sheetView topLeftCell="A12" workbookViewId="0">
      <selection activeCell="D27" sqref="D27"/>
    </sheetView>
  </sheetViews>
  <sheetFormatPr defaultRowHeight="13.5"/>
  <cols>
    <col min="1" max="1" width="2" customWidth="1"/>
    <col min="2" max="2" width="5.75" style="1" bestFit="1" customWidth="1"/>
    <col min="3" max="3" width="26.25" style="1" customWidth="1"/>
    <col min="4" max="4" width="53.5" customWidth="1"/>
    <col min="5" max="5" width="6.375" style="1" bestFit="1" customWidth="1"/>
    <col min="6" max="6" width="9.625" style="1" bestFit="1" customWidth="1"/>
    <col min="7" max="7" width="11.125" style="1" customWidth="1"/>
    <col min="8" max="8" width="11.875" style="1" customWidth="1"/>
    <col min="9" max="9" width="11" customWidth="1"/>
    <col min="10" max="10" width="26.25" customWidth="1"/>
  </cols>
  <sheetData>
    <row r="1" spans="2:10" ht="41.25" customHeight="1">
      <c r="B1" s="150" t="s">
        <v>219</v>
      </c>
      <c r="C1" s="151"/>
      <c r="D1" s="152"/>
      <c r="E1" s="152"/>
      <c r="F1" s="152"/>
      <c r="G1" s="152"/>
      <c r="H1" s="152"/>
      <c r="I1" s="152"/>
      <c r="J1" s="153"/>
    </row>
    <row r="2" spans="2:10" ht="33" customHeight="1">
      <c r="B2" s="154" t="s">
        <v>5</v>
      </c>
      <c r="C2" s="155"/>
      <c r="D2" s="148" t="str">
        <f>DOR自检综览!C4</f>
        <v>XXXXX 3.1.0.300</v>
      </c>
      <c r="E2" s="149"/>
      <c r="F2" s="156"/>
      <c r="G2" s="7" t="s">
        <v>247</v>
      </c>
      <c r="H2" s="28" t="str">
        <f>DOR自检综览!C5</f>
        <v>李四/00xxxxxx</v>
      </c>
      <c r="I2" s="7" t="s">
        <v>4</v>
      </c>
      <c r="J2" s="14" t="str">
        <f>IF((COUNTA($H$5:$H$27)-COUNTIF($H$5:$H$27,"免"))=0,"",COUNTIF($H$5:$H$27,"满足")/(COUNTA($H$5:$H$27)-COUNTIF($H$5:$H$27,"免")))</f>
        <v/>
      </c>
    </row>
    <row r="3" spans="2:10" ht="3.6" customHeight="1">
      <c r="B3" s="8"/>
      <c r="C3" s="10"/>
      <c r="D3" s="9"/>
      <c r="E3" s="10"/>
      <c r="F3" s="10"/>
      <c r="G3" s="10"/>
      <c r="H3" s="10"/>
      <c r="I3" s="9"/>
      <c r="J3" s="11"/>
    </row>
    <row r="4" spans="2:10" ht="30" customHeight="1">
      <c r="B4" s="12" t="s">
        <v>1</v>
      </c>
      <c r="C4" s="57" t="s">
        <v>128</v>
      </c>
      <c r="D4" s="2" t="s">
        <v>2</v>
      </c>
      <c r="E4" s="54" t="s">
        <v>83</v>
      </c>
      <c r="F4" s="46" t="s">
        <v>101</v>
      </c>
      <c r="G4" s="2" t="s">
        <v>3</v>
      </c>
      <c r="H4" s="110" t="s">
        <v>388</v>
      </c>
      <c r="I4" s="110" t="s">
        <v>387</v>
      </c>
      <c r="J4" s="107" t="s">
        <v>298</v>
      </c>
    </row>
    <row r="5" spans="2:10">
      <c r="B5" s="98">
        <f t="shared" ref="B5:B26" si="0">IF(D5="","",ROW()-4)</f>
        <v>1</v>
      </c>
      <c r="C5" s="96" t="s">
        <v>303</v>
      </c>
      <c r="D5" s="97" t="s">
        <v>357</v>
      </c>
      <c r="E5" s="75" t="s">
        <v>85</v>
      </c>
      <c r="F5" s="81" t="s">
        <v>278</v>
      </c>
      <c r="G5" s="81" t="s">
        <v>0</v>
      </c>
      <c r="H5" s="31"/>
      <c r="I5" s="113"/>
      <c r="J5" s="113"/>
    </row>
    <row r="6" spans="2:10" ht="21.75" customHeight="1">
      <c r="B6" s="98">
        <f t="shared" si="0"/>
        <v>2</v>
      </c>
      <c r="C6" s="73" t="s">
        <v>341</v>
      </c>
      <c r="D6" s="78" t="s">
        <v>351</v>
      </c>
      <c r="E6" s="75" t="s">
        <v>216</v>
      </c>
      <c r="F6" s="75" t="s">
        <v>217</v>
      </c>
      <c r="G6" s="76" t="s">
        <v>342</v>
      </c>
      <c r="H6" s="31"/>
      <c r="I6" s="113"/>
      <c r="J6" s="113"/>
    </row>
    <row r="7" spans="2:10">
      <c r="B7" s="51">
        <f t="shared" si="0"/>
        <v>3</v>
      </c>
      <c r="C7" s="60" t="s">
        <v>102</v>
      </c>
      <c r="D7" s="6" t="s">
        <v>103</v>
      </c>
      <c r="E7" s="48" t="s">
        <v>84</v>
      </c>
      <c r="F7" s="48" t="s">
        <v>152</v>
      </c>
      <c r="G7" s="5" t="s">
        <v>0</v>
      </c>
      <c r="H7" s="31"/>
      <c r="I7" s="113"/>
      <c r="J7" s="113"/>
    </row>
    <row r="8" spans="2:10" ht="24">
      <c r="B8" s="51">
        <f t="shared" si="0"/>
        <v>4</v>
      </c>
      <c r="C8" s="64" t="s">
        <v>88</v>
      </c>
      <c r="D8" s="6" t="s">
        <v>117</v>
      </c>
      <c r="E8" s="48" t="s">
        <v>84</v>
      </c>
      <c r="F8" s="48" t="s">
        <v>70</v>
      </c>
      <c r="G8" s="5" t="s">
        <v>0</v>
      </c>
      <c r="H8" s="31"/>
      <c r="I8" s="113"/>
      <c r="J8" s="113"/>
    </row>
    <row r="9" spans="2:10" ht="24" customHeight="1">
      <c r="B9" s="13">
        <f>IF(D9="","",ROW()-4)</f>
        <v>5</v>
      </c>
      <c r="C9" s="60" t="s">
        <v>110</v>
      </c>
      <c r="D9" s="6" t="s">
        <v>171</v>
      </c>
      <c r="E9" s="4" t="s">
        <v>84</v>
      </c>
      <c r="F9" s="48" t="s">
        <v>70</v>
      </c>
      <c r="G9" s="5" t="s">
        <v>86</v>
      </c>
      <c r="H9" s="31"/>
      <c r="I9" s="113"/>
      <c r="J9" s="113"/>
    </row>
    <row r="10" spans="2:10" ht="13.5" customHeight="1">
      <c r="B10" s="51">
        <f t="shared" si="0"/>
        <v>6</v>
      </c>
      <c r="C10" s="64" t="s">
        <v>118</v>
      </c>
      <c r="D10" s="6" t="s">
        <v>170</v>
      </c>
      <c r="E10" s="48" t="s">
        <v>84</v>
      </c>
      <c r="F10" s="48" t="s">
        <v>152</v>
      </c>
      <c r="G10" s="5" t="s">
        <v>86</v>
      </c>
      <c r="H10" s="31"/>
      <c r="I10" s="113"/>
      <c r="J10" s="113" t="s">
        <v>304</v>
      </c>
    </row>
    <row r="11" spans="2:10" ht="25.5" customHeight="1">
      <c r="B11" s="51">
        <f t="shared" si="0"/>
        <v>7</v>
      </c>
      <c r="C11" s="64" t="s">
        <v>331</v>
      </c>
      <c r="D11" s="6" t="s">
        <v>371</v>
      </c>
      <c r="E11" s="48" t="s">
        <v>84</v>
      </c>
      <c r="F11" s="48" t="s">
        <v>82</v>
      </c>
      <c r="G11" s="5" t="s">
        <v>89</v>
      </c>
      <c r="H11" s="31"/>
      <c r="I11" s="113"/>
      <c r="J11" s="113"/>
    </row>
    <row r="12" spans="2:10">
      <c r="B12" s="51">
        <f t="shared" si="0"/>
        <v>8</v>
      </c>
      <c r="C12" s="64" t="s">
        <v>119</v>
      </c>
      <c r="D12" s="6" t="s">
        <v>172</v>
      </c>
      <c r="E12" s="48" t="s">
        <v>84</v>
      </c>
      <c r="F12" s="48" t="s">
        <v>120</v>
      </c>
      <c r="G12" s="5" t="s">
        <v>90</v>
      </c>
      <c r="H12" s="31"/>
      <c r="I12" s="113"/>
      <c r="J12" s="113"/>
    </row>
    <row r="13" spans="2:10">
      <c r="B13" s="51">
        <f t="shared" si="0"/>
        <v>9</v>
      </c>
      <c r="C13" s="60" t="s">
        <v>106</v>
      </c>
      <c r="D13" s="6" t="s">
        <v>305</v>
      </c>
      <c r="E13" s="48" t="s">
        <v>84</v>
      </c>
      <c r="F13" s="48" t="s">
        <v>152</v>
      </c>
      <c r="G13" s="5" t="s">
        <v>0</v>
      </c>
      <c r="H13" s="31"/>
      <c r="I13" s="113"/>
      <c r="J13" s="113"/>
    </row>
    <row r="14" spans="2:10" ht="48">
      <c r="B14" s="51">
        <f t="shared" si="0"/>
        <v>10</v>
      </c>
      <c r="C14" s="64" t="s">
        <v>121</v>
      </c>
      <c r="D14" s="6" t="s">
        <v>204</v>
      </c>
      <c r="E14" s="48" t="s">
        <v>84</v>
      </c>
      <c r="F14" s="48" t="s">
        <v>152</v>
      </c>
      <c r="G14" s="5" t="s">
        <v>0</v>
      </c>
      <c r="H14" s="31"/>
      <c r="I14" s="113"/>
      <c r="J14" s="113"/>
    </row>
    <row r="15" spans="2:10" s="42" customFormat="1" ht="12.75" customHeight="1">
      <c r="B15" s="51">
        <f t="shared" si="0"/>
        <v>11</v>
      </c>
      <c r="C15" s="60" t="s">
        <v>309</v>
      </c>
      <c r="D15" s="6" t="s">
        <v>325</v>
      </c>
      <c r="E15" s="48" t="s">
        <v>84</v>
      </c>
      <c r="F15" s="4" t="s">
        <v>308</v>
      </c>
      <c r="G15" s="5" t="s">
        <v>86</v>
      </c>
      <c r="H15" s="31"/>
      <c r="I15" s="113"/>
      <c r="J15" s="113"/>
    </row>
    <row r="16" spans="2:10" s="42" customFormat="1" ht="24">
      <c r="B16" s="51">
        <v>12</v>
      </c>
      <c r="C16" s="60" t="s">
        <v>310</v>
      </c>
      <c r="D16" s="6" t="s">
        <v>372</v>
      </c>
      <c r="E16" s="48" t="s">
        <v>85</v>
      </c>
      <c r="F16" s="4" t="s">
        <v>311</v>
      </c>
      <c r="G16" s="5" t="s">
        <v>312</v>
      </c>
      <c r="H16" s="31"/>
      <c r="I16" s="113"/>
      <c r="J16" s="113"/>
    </row>
    <row r="17" spans="2:10" ht="168">
      <c r="B17" s="51">
        <f t="shared" si="0"/>
        <v>13</v>
      </c>
      <c r="C17" s="64" t="s">
        <v>122</v>
      </c>
      <c r="D17" s="6" t="s">
        <v>133</v>
      </c>
      <c r="E17" s="48" t="s">
        <v>85</v>
      </c>
      <c r="F17" s="48" t="s">
        <v>70</v>
      </c>
      <c r="G17" s="5" t="s">
        <v>0</v>
      </c>
      <c r="H17" s="31"/>
      <c r="I17" s="113"/>
      <c r="J17" s="113"/>
    </row>
    <row r="18" spans="2:10" ht="48">
      <c r="B18" s="51">
        <f t="shared" si="0"/>
        <v>14</v>
      </c>
      <c r="C18" s="64" t="s">
        <v>123</v>
      </c>
      <c r="D18" s="6" t="s">
        <v>250</v>
      </c>
      <c r="E18" s="4" t="s">
        <v>85</v>
      </c>
      <c r="F18" s="48" t="s">
        <v>73</v>
      </c>
      <c r="G18" s="5" t="s">
        <v>0</v>
      </c>
      <c r="H18" s="31"/>
      <c r="I18" s="113"/>
      <c r="J18" s="113"/>
    </row>
    <row r="19" spans="2:10" ht="24" customHeight="1">
      <c r="B19" s="51">
        <f t="shared" si="0"/>
        <v>15</v>
      </c>
      <c r="C19" s="64" t="s">
        <v>125</v>
      </c>
      <c r="D19" s="6" t="s">
        <v>143</v>
      </c>
      <c r="E19" s="48" t="s">
        <v>85</v>
      </c>
      <c r="F19" s="48" t="s">
        <v>70</v>
      </c>
      <c r="G19" s="5" t="s">
        <v>0</v>
      </c>
      <c r="H19" s="31"/>
      <c r="I19" s="113"/>
      <c r="J19" s="113"/>
    </row>
    <row r="20" spans="2:10" ht="24">
      <c r="B20" s="99">
        <f t="shared" si="0"/>
        <v>16</v>
      </c>
      <c r="C20" s="100" t="s">
        <v>263</v>
      </c>
      <c r="D20" s="97" t="s">
        <v>320</v>
      </c>
      <c r="E20" s="101" t="s">
        <v>84</v>
      </c>
      <c r="F20" s="102" t="s">
        <v>190</v>
      </c>
      <c r="G20" s="102" t="s">
        <v>200</v>
      </c>
      <c r="H20" s="31"/>
      <c r="I20" s="113"/>
      <c r="J20" s="113"/>
    </row>
    <row r="21" spans="2:10" ht="24" customHeight="1">
      <c r="B21" s="99">
        <f t="shared" si="0"/>
        <v>17</v>
      </c>
      <c r="C21" s="100" t="s">
        <v>282</v>
      </c>
      <c r="D21" s="97" t="s">
        <v>346</v>
      </c>
      <c r="E21" s="101" t="s">
        <v>84</v>
      </c>
      <c r="F21" s="102" t="s">
        <v>373</v>
      </c>
      <c r="G21" s="103" t="s">
        <v>86</v>
      </c>
      <c r="H21" s="31"/>
      <c r="I21" s="113"/>
      <c r="J21" s="113" t="s">
        <v>374</v>
      </c>
    </row>
    <row r="22" spans="2:10" ht="24" customHeight="1">
      <c r="B22" s="82">
        <f t="shared" si="0"/>
        <v>18</v>
      </c>
      <c r="C22" s="83" t="s">
        <v>193</v>
      </c>
      <c r="D22" s="78" t="s">
        <v>333</v>
      </c>
      <c r="E22" s="80" t="s">
        <v>84</v>
      </c>
      <c r="F22" s="81" t="s">
        <v>190</v>
      </c>
      <c r="G22" s="81" t="s">
        <v>192</v>
      </c>
      <c r="H22" s="31"/>
      <c r="I22" s="113"/>
      <c r="J22" s="113"/>
    </row>
    <row r="23" spans="2:10" ht="48">
      <c r="B23" s="82">
        <f t="shared" si="0"/>
        <v>19</v>
      </c>
      <c r="C23" s="83" t="s">
        <v>196</v>
      </c>
      <c r="D23" s="78" t="s">
        <v>279</v>
      </c>
      <c r="E23" s="80" t="s">
        <v>84</v>
      </c>
      <c r="F23" s="81" t="s">
        <v>191</v>
      </c>
      <c r="G23" s="81" t="s">
        <v>192</v>
      </c>
      <c r="H23" s="31"/>
      <c r="I23" s="113"/>
      <c r="J23" s="113"/>
    </row>
    <row r="24" spans="2:10" ht="24">
      <c r="B24" s="82">
        <f t="shared" si="0"/>
        <v>20</v>
      </c>
      <c r="C24" s="83" t="s">
        <v>202</v>
      </c>
      <c r="D24" s="78" t="s">
        <v>375</v>
      </c>
      <c r="E24" s="80" t="s">
        <v>84</v>
      </c>
      <c r="F24" s="81" t="s">
        <v>191</v>
      </c>
      <c r="G24" s="81" t="s">
        <v>192</v>
      </c>
      <c r="H24" s="31"/>
      <c r="I24" s="113"/>
      <c r="J24" s="113"/>
    </row>
    <row r="25" spans="2:10" ht="66.75" customHeight="1">
      <c r="B25" s="82">
        <f t="shared" si="0"/>
        <v>21</v>
      </c>
      <c r="C25" s="83" t="s">
        <v>203</v>
      </c>
      <c r="D25" s="78" t="s">
        <v>397</v>
      </c>
      <c r="E25" s="80" t="s">
        <v>84</v>
      </c>
      <c r="F25" s="81" t="s">
        <v>94</v>
      </c>
      <c r="G25" s="76" t="s">
        <v>86</v>
      </c>
      <c r="H25" s="31"/>
      <c r="I25" s="113"/>
      <c r="J25" s="113"/>
    </row>
    <row r="26" spans="2:10">
      <c r="B26" s="82">
        <f t="shared" si="0"/>
        <v>22</v>
      </c>
      <c r="C26" s="83" t="s">
        <v>187</v>
      </c>
      <c r="D26" s="78" t="s">
        <v>376</v>
      </c>
      <c r="E26" s="80" t="s">
        <v>84</v>
      </c>
      <c r="F26" s="81" t="s">
        <v>306</v>
      </c>
      <c r="G26" s="81" t="s">
        <v>192</v>
      </c>
      <c r="H26" s="31"/>
      <c r="I26" s="113"/>
      <c r="J26" s="113"/>
    </row>
    <row r="27" spans="2:10" ht="36">
      <c r="B27" s="82">
        <f t="shared" ref="B27" si="1">IF(D27="","",ROW()-4)</f>
        <v>23</v>
      </c>
      <c r="C27" s="83" t="s">
        <v>359</v>
      </c>
      <c r="D27" s="78" t="s">
        <v>377</v>
      </c>
      <c r="E27" s="80" t="s">
        <v>84</v>
      </c>
      <c r="F27" s="81" t="s">
        <v>360</v>
      </c>
      <c r="G27" s="76" t="s">
        <v>86</v>
      </c>
      <c r="H27" s="31"/>
      <c r="I27" s="113"/>
      <c r="J27" s="113"/>
    </row>
  </sheetData>
  <sheetProtection selectLockedCells="1"/>
  <mergeCells count="3">
    <mergeCell ref="B1:J1"/>
    <mergeCell ref="D2:F2"/>
    <mergeCell ref="B2:C2"/>
  </mergeCells>
  <phoneticPr fontId="1" type="noConversion"/>
  <dataValidations count="4">
    <dataValidation type="list" allowBlank="1" showInputMessage="1" showErrorMessage="1" sqref="G23:G24 G26">
      <formula1>"可选,必选,不涉及"</formula1>
    </dataValidation>
    <dataValidation type="list" allowBlank="1" showInputMessage="1" showErrorMessage="1" sqref="H7:H27">
      <formula1>"满足,不满足,免"</formula1>
    </dataValidation>
    <dataValidation type="list" allowBlank="1" showInputMessage="1" showErrorMessage="1" sqref="E5 E7:E27">
      <formula1>"交付件,活动"</formula1>
    </dataValidation>
    <dataValidation type="list" allowBlank="1" showInputMessage="1" showErrorMessage="1" sqref="G22">
      <formula1>"可选,必选"</formula1>
    </dataValidation>
  </dataValidation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B1:J20"/>
  <sheetViews>
    <sheetView showGridLines="0" zoomScaleNormal="100" workbookViewId="0">
      <selection activeCell="D7" sqref="D7"/>
    </sheetView>
  </sheetViews>
  <sheetFormatPr defaultRowHeight="13.5"/>
  <cols>
    <col min="1" max="1" width="2" customWidth="1"/>
    <col min="2" max="2" width="5.75" style="1" bestFit="1" customWidth="1"/>
    <col min="3" max="3" width="19.375" style="1" customWidth="1"/>
    <col min="4" max="4" width="57" customWidth="1"/>
    <col min="5" max="5" width="6.375" style="1" bestFit="1" customWidth="1"/>
    <col min="6" max="6" width="9.5" style="1" customWidth="1"/>
    <col min="7" max="7" width="10.75" style="1" customWidth="1"/>
    <col min="8" max="8" width="12.5" style="1" customWidth="1"/>
    <col min="9" max="9" width="14" customWidth="1"/>
    <col min="10" max="10" width="26.25" customWidth="1"/>
  </cols>
  <sheetData>
    <row r="1" spans="2:10" ht="20.25">
      <c r="B1" s="150" t="s">
        <v>220</v>
      </c>
      <c r="C1" s="151"/>
      <c r="D1" s="152"/>
      <c r="E1" s="152"/>
      <c r="F1" s="152"/>
      <c r="G1" s="152"/>
      <c r="H1" s="152"/>
      <c r="I1" s="152"/>
      <c r="J1" s="153"/>
    </row>
    <row r="2" spans="2:10" ht="29.25" customHeight="1">
      <c r="B2" s="154" t="s">
        <v>5</v>
      </c>
      <c r="C2" s="155"/>
      <c r="D2" s="148" t="str">
        <f>DOR自检综览!C4</f>
        <v>XXXXX 3.1.0.300</v>
      </c>
      <c r="E2" s="149"/>
      <c r="F2" s="156"/>
      <c r="G2" s="7" t="s">
        <v>66</v>
      </c>
      <c r="H2" s="28" t="str">
        <f>DOR自检综览!C5</f>
        <v>李四/00xxxxxx</v>
      </c>
      <c r="I2" s="7" t="s">
        <v>51</v>
      </c>
      <c r="J2" s="14" t="str">
        <f>IF((COUNTA($H$5:$H$20)-COUNTIF($H$5:$H$20,"免"))=0,"",COUNTIF($H$5:$H$20,"满足")/(COUNTA($H$5:$H$20)-COUNTIF($H$5:$H$20,"免")))</f>
        <v/>
      </c>
    </row>
    <row r="3" spans="2:10" ht="12.75" customHeight="1">
      <c r="B3" s="8"/>
      <c r="C3" s="10"/>
      <c r="D3" s="9"/>
      <c r="E3" s="10"/>
      <c r="F3" s="10"/>
      <c r="G3" s="10"/>
      <c r="H3" s="10"/>
      <c r="I3" s="9"/>
      <c r="J3" s="11"/>
    </row>
    <row r="4" spans="2:10" ht="30" customHeight="1">
      <c r="B4" s="12" t="s">
        <v>52</v>
      </c>
      <c r="C4" s="57" t="s">
        <v>129</v>
      </c>
      <c r="D4" s="36" t="s">
        <v>2</v>
      </c>
      <c r="E4" s="54" t="s">
        <v>83</v>
      </c>
      <c r="F4" s="46" t="s">
        <v>130</v>
      </c>
      <c r="G4" s="36" t="s">
        <v>53</v>
      </c>
      <c r="H4" s="110" t="s">
        <v>388</v>
      </c>
      <c r="I4" s="110" t="s">
        <v>387</v>
      </c>
      <c r="J4" s="108" t="s">
        <v>390</v>
      </c>
    </row>
    <row r="5" spans="2:10">
      <c r="B5" s="98">
        <f t="shared" ref="B5:B7" si="0">IF(D5="","",ROW()-4)</f>
        <v>1</v>
      </c>
      <c r="C5" s="96" t="s">
        <v>307</v>
      </c>
      <c r="D5" s="97" t="s">
        <v>358</v>
      </c>
      <c r="E5" s="75" t="s">
        <v>85</v>
      </c>
      <c r="F5" s="81" t="s">
        <v>334</v>
      </c>
      <c r="G5" s="81" t="s">
        <v>0</v>
      </c>
      <c r="H5" s="31"/>
      <c r="I5" s="113"/>
      <c r="J5" s="113"/>
    </row>
    <row r="6" spans="2:10" ht="24">
      <c r="B6" s="98">
        <f t="shared" si="0"/>
        <v>2</v>
      </c>
      <c r="C6" s="96" t="s">
        <v>335</v>
      </c>
      <c r="D6" s="97" t="s">
        <v>350</v>
      </c>
      <c r="E6" s="75" t="s">
        <v>85</v>
      </c>
      <c r="F6" s="81" t="s">
        <v>336</v>
      </c>
      <c r="G6" s="81" t="s">
        <v>337</v>
      </c>
      <c r="H6" s="31"/>
      <c r="I6" s="113"/>
      <c r="J6" s="113" t="s">
        <v>338</v>
      </c>
    </row>
    <row r="7" spans="2:10" ht="24" customHeight="1">
      <c r="B7" s="47">
        <f t="shared" si="0"/>
        <v>3</v>
      </c>
      <c r="C7" s="65" t="s">
        <v>340</v>
      </c>
      <c r="D7" s="43" t="s">
        <v>343</v>
      </c>
      <c r="E7" s="48" t="s">
        <v>85</v>
      </c>
      <c r="F7" s="50" t="s">
        <v>152</v>
      </c>
      <c r="G7" s="5" t="s">
        <v>339</v>
      </c>
      <c r="H7" s="31"/>
      <c r="I7" s="113"/>
      <c r="J7" s="113" t="s">
        <v>338</v>
      </c>
    </row>
    <row r="8" spans="2:10">
      <c r="B8" s="92">
        <f t="shared" ref="B8:B9" si="1">IF(D8="","",ROW()-4)</f>
        <v>4</v>
      </c>
      <c r="C8" s="84" t="s">
        <v>280</v>
      </c>
      <c r="D8" s="85" t="s">
        <v>353</v>
      </c>
      <c r="E8" s="75" t="s">
        <v>85</v>
      </c>
      <c r="F8" s="75" t="s">
        <v>281</v>
      </c>
      <c r="G8" s="81" t="s">
        <v>192</v>
      </c>
      <c r="H8" s="31"/>
      <c r="I8" s="113"/>
      <c r="J8" s="113"/>
    </row>
    <row r="9" spans="2:10" ht="48">
      <c r="B9" s="47">
        <f t="shared" si="1"/>
        <v>5</v>
      </c>
      <c r="C9" s="65" t="s">
        <v>344</v>
      </c>
      <c r="D9" s="6" t="s">
        <v>283</v>
      </c>
      <c r="E9" s="48" t="s">
        <v>85</v>
      </c>
      <c r="F9" s="50" t="s">
        <v>345</v>
      </c>
      <c r="G9" s="5" t="s">
        <v>337</v>
      </c>
      <c r="H9" s="31"/>
      <c r="I9" s="113"/>
      <c r="J9" s="113"/>
    </row>
    <row r="10" spans="2:10" ht="24" customHeight="1">
      <c r="B10" s="47">
        <f t="shared" ref="B10:B20" si="2">IF(D10="","",ROW()-4)</f>
        <v>6</v>
      </c>
      <c r="C10" s="65" t="s">
        <v>135</v>
      </c>
      <c r="D10" s="45" t="s">
        <v>144</v>
      </c>
      <c r="E10" s="48" t="s">
        <v>85</v>
      </c>
      <c r="F10" s="50" t="s">
        <v>136</v>
      </c>
      <c r="G10" s="44" t="s">
        <v>137</v>
      </c>
      <c r="H10" s="31"/>
      <c r="I10" s="113"/>
      <c r="J10" s="113"/>
    </row>
    <row r="11" spans="2:10" ht="24" customHeight="1">
      <c r="B11" s="47">
        <f t="shared" si="2"/>
        <v>7</v>
      </c>
      <c r="C11" s="64" t="s">
        <v>126</v>
      </c>
      <c r="D11" s="45" t="s">
        <v>145</v>
      </c>
      <c r="E11" s="48" t="s">
        <v>85</v>
      </c>
      <c r="F11" s="50" t="s">
        <v>71</v>
      </c>
      <c r="G11" s="5" t="s">
        <v>86</v>
      </c>
      <c r="H11" s="31"/>
      <c r="I11" s="113"/>
      <c r="J11" s="113"/>
    </row>
    <row r="12" spans="2:10" ht="60">
      <c r="B12" s="86">
        <f t="shared" si="2"/>
        <v>8</v>
      </c>
      <c r="C12" s="84" t="s">
        <v>127</v>
      </c>
      <c r="D12" s="85" t="s">
        <v>208</v>
      </c>
      <c r="E12" s="75" t="s">
        <v>85</v>
      </c>
      <c r="F12" s="75" t="s">
        <v>259</v>
      </c>
      <c r="G12" s="76" t="s">
        <v>86</v>
      </c>
      <c r="H12" s="31"/>
      <c r="I12" s="113"/>
      <c r="J12" s="113"/>
    </row>
    <row r="13" spans="2:10" ht="60">
      <c r="B13" s="47">
        <f t="shared" si="2"/>
        <v>9</v>
      </c>
      <c r="C13" s="65" t="s">
        <v>134</v>
      </c>
      <c r="D13" s="43" t="s">
        <v>148</v>
      </c>
      <c r="E13" s="48" t="s">
        <v>84</v>
      </c>
      <c r="F13" s="48" t="s">
        <v>153</v>
      </c>
      <c r="G13" s="5" t="s">
        <v>86</v>
      </c>
      <c r="H13" s="31"/>
      <c r="I13" s="113"/>
      <c r="J13" s="113"/>
    </row>
    <row r="14" spans="2:10" ht="96">
      <c r="B14" s="47">
        <f t="shared" si="2"/>
        <v>10</v>
      </c>
      <c r="C14" s="65" t="s">
        <v>132</v>
      </c>
      <c r="D14" s="6" t="s">
        <v>326</v>
      </c>
      <c r="E14" s="48" t="s">
        <v>84</v>
      </c>
      <c r="F14" s="48" t="s">
        <v>173</v>
      </c>
      <c r="G14" s="5" t="s">
        <v>86</v>
      </c>
      <c r="H14" s="31"/>
      <c r="I14" s="113"/>
      <c r="J14" s="113"/>
    </row>
    <row r="15" spans="2:10" ht="24" customHeight="1">
      <c r="B15" s="47">
        <f t="shared" si="2"/>
        <v>11</v>
      </c>
      <c r="C15" s="65" t="s">
        <v>131</v>
      </c>
      <c r="D15" s="43" t="s">
        <v>378</v>
      </c>
      <c r="E15" s="48" t="s">
        <v>85</v>
      </c>
      <c r="F15" s="49" t="s">
        <v>72</v>
      </c>
      <c r="G15" s="44" t="str">
        <f>IF(DOR自检综览!$G$5="服务器","必选","可选")</f>
        <v>必选</v>
      </c>
      <c r="H15" s="31"/>
      <c r="I15" s="113"/>
      <c r="J15" s="113"/>
    </row>
    <row r="16" spans="2:10" s="42" customFormat="1" ht="36" customHeight="1">
      <c r="B16" s="47">
        <f t="shared" si="2"/>
        <v>12</v>
      </c>
      <c r="C16" s="60" t="s">
        <v>146</v>
      </c>
      <c r="D16" s="6" t="s">
        <v>354</v>
      </c>
      <c r="E16" s="4" t="s">
        <v>85</v>
      </c>
      <c r="F16" s="4" t="s">
        <v>82</v>
      </c>
      <c r="G16" s="5" t="s">
        <v>86</v>
      </c>
      <c r="H16" s="31"/>
      <c r="I16" s="113"/>
      <c r="J16" s="113"/>
    </row>
    <row r="17" spans="2:10" s="42" customFormat="1" ht="36" customHeight="1">
      <c r="B17" s="47">
        <f t="shared" si="2"/>
        <v>13</v>
      </c>
      <c r="C17" s="60" t="s">
        <v>147</v>
      </c>
      <c r="D17" s="6" t="s">
        <v>150</v>
      </c>
      <c r="E17" s="4" t="s">
        <v>85</v>
      </c>
      <c r="F17" s="4" t="s">
        <v>138</v>
      </c>
      <c r="G17" s="5" t="s">
        <v>86</v>
      </c>
      <c r="H17" s="31"/>
      <c r="I17" s="113"/>
      <c r="J17" s="113"/>
    </row>
    <row r="18" spans="2:10">
      <c r="B18" s="92">
        <f t="shared" si="2"/>
        <v>14</v>
      </c>
      <c r="C18" s="83" t="s">
        <v>288</v>
      </c>
      <c r="D18" s="78" t="s">
        <v>289</v>
      </c>
      <c r="E18" s="80" t="s">
        <v>85</v>
      </c>
      <c r="F18" s="81" t="s">
        <v>190</v>
      </c>
      <c r="G18" s="81" t="s">
        <v>99</v>
      </c>
      <c r="H18" s="31"/>
      <c r="I18" s="113"/>
      <c r="J18" s="113"/>
    </row>
    <row r="19" spans="2:10" ht="24">
      <c r="B19" s="92">
        <f t="shared" si="2"/>
        <v>15</v>
      </c>
      <c r="C19" s="83" t="s">
        <v>347</v>
      </c>
      <c r="D19" s="78" t="s">
        <v>195</v>
      </c>
      <c r="E19" s="80" t="s">
        <v>84</v>
      </c>
      <c r="F19" s="81" t="s">
        <v>349</v>
      </c>
      <c r="G19" s="81" t="s">
        <v>348</v>
      </c>
      <c r="H19" s="31"/>
      <c r="I19" s="113"/>
      <c r="J19" s="113"/>
    </row>
    <row r="20" spans="2:10">
      <c r="B20" s="92">
        <f t="shared" si="2"/>
        <v>16</v>
      </c>
      <c r="C20" s="83" t="s">
        <v>205</v>
      </c>
      <c r="D20" s="78" t="s">
        <v>206</v>
      </c>
      <c r="E20" s="80" t="s">
        <v>85</v>
      </c>
      <c r="F20" s="81" t="s">
        <v>207</v>
      </c>
      <c r="G20" s="81" t="s">
        <v>192</v>
      </c>
      <c r="H20" s="31"/>
      <c r="I20" s="113"/>
      <c r="J20" s="113"/>
    </row>
  </sheetData>
  <mergeCells count="3">
    <mergeCell ref="B1:J1"/>
    <mergeCell ref="D2:F2"/>
    <mergeCell ref="B2:C2"/>
  </mergeCells>
  <phoneticPr fontId="1" type="noConversion"/>
  <dataValidations count="3">
    <dataValidation type="list" allowBlank="1" showInputMessage="1" showErrorMessage="1" sqref="G19:G20 G8">
      <formula1>"可选,必选,不涉及"</formula1>
    </dataValidation>
    <dataValidation type="list" allowBlank="1" showInputMessage="1" showErrorMessage="1" sqref="H7:H20">
      <formula1>"满足,不满足,免"</formula1>
    </dataValidation>
    <dataValidation type="list" allowBlank="1" showInputMessage="1" showErrorMessage="1" sqref="E5:E20">
      <formula1>"交付件,活动"</formula1>
    </dataValidation>
  </dataValidations>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sheetPr>
    <tabColor rgb="FFFFFF00"/>
  </sheetPr>
  <dimension ref="B1:J24"/>
  <sheetViews>
    <sheetView showGridLines="0" zoomScaleNormal="100" workbookViewId="0">
      <selection activeCell="J4" sqref="J4"/>
    </sheetView>
  </sheetViews>
  <sheetFormatPr defaultRowHeight="13.5"/>
  <cols>
    <col min="1" max="1" width="2" customWidth="1"/>
    <col min="2" max="2" width="12.625" style="1" bestFit="1" customWidth="1"/>
    <col min="3" max="3" width="25.5" style="1" customWidth="1"/>
    <col min="4" max="4" width="55.75" customWidth="1"/>
    <col min="5" max="5" width="6.375" style="1" bestFit="1" customWidth="1"/>
    <col min="6" max="6" width="8" style="1" bestFit="1" customWidth="1"/>
    <col min="7" max="7" width="11.5" style="1" bestFit="1" customWidth="1"/>
    <col min="8" max="8" width="12.875" style="1" bestFit="1" customWidth="1"/>
    <col min="9" max="9" width="14" customWidth="1"/>
    <col min="10" max="10" width="26.25" customWidth="1"/>
  </cols>
  <sheetData>
    <row r="1" spans="2:10" ht="41.25" customHeight="1">
      <c r="B1" s="150" t="s">
        <v>222</v>
      </c>
      <c r="C1" s="151"/>
      <c r="D1" s="152"/>
      <c r="E1" s="152"/>
      <c r="F1" s="152"/>
      <c r="G1" s="152"/>
      <c r="H1" s="152"/>
      <c r="I1" s="152"/>
      <c r="J1" s="153"/>
    </row>
    <row r="2" spans="2:10" ht="33" customHeight="1">
      <c r="B2" s="154" t="s">
        <v>257</v>
      </c>
      <c r="C2" s="155"/>
      <c r="D2" s="148" t="str">
        <f>DOR自检综览!C4</f>
        <v>XXXXX 3.1.0.300</v>
      </c>
      <c r="E2" s="149"/>
      <c r="F2" s="156"/>
      <c r="G2" s="7" t="s">
        <v>258</v>
      </c>
      <c r="H2" s="28" t="str">
        <f>DOR自检综览!C5</f>
        <v>李四/00xxxxxx</v>
      </c>
      <c r="I2" s="7" t="s">
        <v>51</v>
      </c>
      <c r="J2" s="14" t="str">
        <f>IF((COUNTA($H$5:$H$11)-COUNTIF($H$5:$H$11,"免"))=0,"",COUNTIF($H$5:$H$11,"满足")/(COUNTA($H$5:$H$11)-COUNTIF($H$5:$H$11,"免")))</f>
        <v/>
      </c>
    </row>
    <row r="3" spans="2:10" ht="3.75" customHeight="1">
      <c r="B3" s="8"/>
      <c r="C3" s="10"/>
      <c r="D3" s="9"/>
      <c r="E3" s="10"/>
      <c r="F3" s="10"/>
      <c r="G3" s="10"/>
      <c r="H3" s="10"/>
      <c r="I3" s="9"/>
      <c r="J3" s="11"/>
    </row>
    <row r="4" spans="2:10" ht="30" customHeight="1">
      <c r="B4" s="12" t="s">
        <v>223</v>
      </c>
      <c r="C4" s="89" t="s">
        <v>129</v>
      </c>
      <c r="D4" s="69" t="s">
        <v>2</v>
      </c>
      <c r="E4" s="69" t="s">
        <v>83</v>
      </c>
      <c r="F4" s="69" t="s">
        <v>130</v>
      </c>
      <c r="G4" s="69" t="s">
        <v>53</v>
      </c>
      <c r="H4" s="110" t="s">
        <v>388</v>
      </c>
      <c r="I4" s="110" t="s">
        <v>387</v>
      </c>
      <c r="J4" s="108" t="s">
        <v>389</v>
      </c>
    </row>
    <row r="5" spans="2:10" ht="60.75" customHeight="1">
      <c r="B5" s="87" t="s">
        <v>221</v>
      </c>
      <c r="C5" s="88" t="s">
        <v>318</v>
      </c>
      <c r="D5" s="88" t="s">
        <v>379</v>
      </c>
      <c r="E5" s="87" t="s">
        <v>224</v>
      </c>
      <c r="F5" s="87" t="s">
        <v>217</v>
      </c>
      <c r="G5" s="87" t="s">
        <v>0</v>
      </c>
      <c r="H5" s="31"/>
      <c r="I5" s="109"/>
      <c r="J5" s="109"/>
    </row>
    <row r="6" spans="2:10" ht="47.25" customHeight="1">
      <c r="B6" s="87" t="s">
        <v>221</v>
      </c>
      <c r="C6" s="88" t="s">
        <v>313</v>
      </c>
      <c r="D6" s="88" t="s">
        <v>361</v>
      </c>
      <c r="E6" s="87" t="s">
        <v>85</v>
      </c>
      <c r="F6" s="87" t="s">
        <v>217</v>
      </c>
      <c r="G6" s="87" t="s">
        <v>0</v>
      </c>
      <c r="H6" s="31"/>
      <c r="I6" s="109"/>
      <c r="J6" s="109"/>
    </row>
    <row r="7" spans="2:10" ht="30" customHeight="1">
      <c r="B7" s="87" t="s">
        <v>380</v>
      </c>
      <c r="C7" s="88" t="s">
        <v>317</v>
      </c>
      <c r="D7" s="88" t="s">
        <v>264</v>
      </c>
      <c r="E7" s="87" t="s">
        <v>224</v>
      </c>
      <c r="F7" s="87" t="s">
        <v>287</v>
      </c>
      <c r="G7" s="87" t="s">
        <v>89</v>
      </c>
      <c r="H7" s="31"/>
      <c r="I7" s="109"/>
      <c r="J7" s="109"/>
    </row>
    <row r="8" spans="2:10" ht="24">
      <c r="B8" s="104" t="s">
        <v>225</v>
      </c>
      <c r="C8" s="105" t="s">
        <v>316</v>
      </c>
      <c r="D8" s="105" t="s">
        <v>381</v>
      </c>
      <c r="E8" s="104" t="s">
        <v>216</v>
      </c>
      <c r="F8" s="104" t="s">
        <v>246</v>
      </c>
      <c r="G8" s="104" t="s">
        <v>192</v>
      </c>
      <c r="H8" s="31"/>
      <c r="I8" s="109"/>
      <c r="J8" s="109"/>
    </row>
    <row r="9" spans="2:10">
      <c r="B9" s="104" t="s">
        <v>225</v>
      </c>
      <c r="C9" s="105" t="s">
        <v>355</v>
      </c>
      <c r="D9" s="106" t="s">
        <v>227</v>
      </c>
      <c r="E9" s="87" t="s">
        <v>216</v>
      </c>
      <c r="F9" s="87" t="s">
        <v>217</v>
      </c>
      <c r="G9" s="87" t="s">
        <v>0</v>
      </c>
      <c r="H9" s="31"/>
      <c r="I9" s="109"/>
      <c r="J9" s="109"/>
    </row>
    <row r="10" spans="2:10">
      <c r="B10" s="87" t="s">
        <v>225</v>
      </c>
      <c r="C10" s="88" t="s">
        <v>315</v>
      </c>
      <c r="D10" s="88" t="s">
        <v>226</v>
      </c>
      <c r="E10" s="87" t="s">
        <v>84</v>
      </c>
      <c r="F10" s="87" t="s">
        <v>217</v>
      </c>
      <c r="G10" s="87" t="s">
        <v>89</v>
      </c>
      <c r="H10" s="31"/>
      <c r="I10" s="109"/>
      <c r="J10" s="109"/>
    </row>
    <row r="11" spans="2:10">
      <c r="B11" s="87" t="s">
        <v>225</v>
      </c>
      <c r="C11" s="88" t="s">
        <v>314</v>
      </c>
      <c r="D11" s="88" t="s">
        <v>228</v>
      </c>
      <c r="E11" s="87" t="s">
        <v>216</v>
      </c>
      <c r="F11" s="87" t="s">
        <v>217</v>
      </c>
      <c r="G11" s="87" t="s">
        <v>0</v>
      </c>
      <c r="H11" s="31"/>
      <c r="I11" s="109"/>
      <c r="J11" s="109"/>
    </row>
    <row r="15" spans="2:10" ht="28.5">
      <c r="B15" s="90" t="s">
        <v>252</v>
      </c>
    </row>
    <row r="16" spans="2:10" ht="28.5" customHeight="1">
      <c r="B16" s="90" t="s">
        <v>253</v>
      </c>
      <c r="C16" s="90" t="s">
        <v>254</v>
      </c>
      <c r="D16" s="90" t="s">
        <v>255</v>
      </c>
      <c r="E16" s="161" t="s">
        <v>256</v>
      </c>
      <c r="F16" s="162"/>
      <c r="G16" s="162"/>
      <c r="H16" s="162"/>
      <c r="I16" s="162"/>
      <c r="J16" s="163"/>
    </row>
    <row r="17" spans="2:10">
      <c r="B17" s="70">
        <v>1</v>
      </c>
      <c r="C17" s="158" t="s">
        <v>229</v>
      </c>
      <c r="D17" s="71" t="s">
        <v>230</v>
      </c>
      <c r="E17" s="157" t="s">
        <v>231</v>
      </c>
      <c r="F17" s="157"/>
      <c r="G17" s="157"/>
      <c r="H17" s="157"/>
      <c r="I17" s="157"/>
      <c r="J17" s="157"/>
    </row>
    <row r="18" spans="2:10">
      <c r="B18" s="70">
        <v>2</v>
      </c>
      <c r="C18" s="159"/>
      <c r="D18" s="71" t="s">
        <v>232</v>
      </c>
      <c r="E18" s="157" t="s">
        <v>233</v>
      </c>
      <c r="F18" s="157"/>
      <c r="G18" s="157"/>
      <c r="H18" s="157"/>
      <c r="I18" s="157"/>
      <c r="J18" s="157"/>
    </row>
    <row r="19" spans="2:10">
      <c r="B19" s="70">
        <v>3</v>
      </c>
      <c r="C19" s="159"/>
      <c r="D19" s="71" t="s">
        <v>234</v>
      </c>
      <c r="E19" s="157" t="s">
        <v>235</v>
      </c>
      <c r="F19" s="157"/>
      <c r="G19" s="157"/>
      <c r="H19" s="157"/>
      <c r="I19" s="157"/>
      <c r="J19" s="157"/>
    </row>
    <row r="20" spans="2:10">
      <c r="B20" s="70">
        <v>4</v>
      </c>
      <c r="C20" s="159"/>
      <c r="D20" s="71" t="s">
        <v>236</v>
      </c>
      <c r="E20" s="157" t="s">
        <v>237</v>
      </c>
      <c r="F20" s="157"/>
      <c r="G20" s="157"/>
      <c r="H20" s="157"/>
      <c r="I20" s="157"/>
      <c r="J20" s="157"/>
    </row>
    <row r="21" spans="2:10">
      <c r="B21" s="70">
        <v>5</v>
      </c>
      <c r="C21" s="160"/>
      <c r="D21" s="71" t="s">
        <v>238</v>
      </c>
      <c r="E21" s="157" t="s">
        <v>239</v>
      </c>
      <c r="F21" s="157"/>
      <c r="G21" s="157"/>
      <c r="H21" s="157"/>
      <c r="I21" s="157"/>
      <c r="J21" s="157"/>
    </row>
    <row r="22" spans="2:10">
      <c r="B22" s="70">
        <v>6</v>
      </c>
      <c r="C22" s="158" t="s">
        <v>240</v>
      </c>
      <c r="D22" s="71" t="s">
        <v>241</v>
      </c>
      <c r="E22" s="157" t="s">
        <v>242</v>
      </c>
      <c r="F22" s="157"/>
      <c r="G22" s="157"/>
      <c r="H22" s="157"/>
      <c r="I22" s="157"/>
      <c r="J22" s="157"/>
    </row>
    <row r="23" spans="2:10">
      <c r="B23" s="70">
        <v>7</v>
      </c>
      <c r="C23" s="159"/>
      <c r="D23" s="71" t="s">
        <v>243</v>
      </c>
      <c r="E23" s="157" t="s">
        <v>244</v>
      </c>
      <c r="F23" s="157"/>
      <c r="G23" s="157"/>
      <c r="H23" s="157"/>
      <c r="I23" s="157"/>
      <c r="J23" s="157"/>
    </row>
    <row r="24" spans="2:10" ht="28.5" customHeight="1">
      <c r="B24" s="70">
        <v>8</v>
      </c>
      <c r="C24" s="160"/>
      <c r="D24" s="71" t="s">
        <v>245</v>
      </c>
      <c r="E24" s="157" t="s">
        <v>362</v>
      </c>
      <c r="F24" s="157"/>
      <c r="G24" s="157"/>
      <c r="H24" s="157"/>
      <c r="I24" s="157"/>
      <c r="J24" s="157"/>
    </row>
  </sheetData>
  <mergeCells count="14">
    <mergeCell ref="B1:J1"/>
    <mergeCell ref="B2:C2"/>
    <mergeCell ref="D2:F2"/>
    <mergeCell ref="E24:J24"/>
    <mergeCell ref="C17:C21"/>
    <mergeCell ref="C22:C24"/>
    <mergeCell ref="E17:J17"/>
    <mergeCell ref="E16:J16"/>
    <mergeCell ref="E18:J18"/>
    <mergeCell ref="E19:J19"/>
    <mergeCell ref="E20:J20"/>
    <mergeCell ref="E21:J21"/>
    <mergeCell ref="E22:J22"/>
    <mergeCell ref="E23:J23"/>
  </mergeCells>
  <phoneticPr fontId="1" type="noConversion"/>
  <dataValidations count="3">
    <dataValidation type="list" allowBlank="1" showInputMessage="1" showErrorMessage="1" sqref="E5:E11">
      <formula1>"交付件,活动"</formula1>
    </dataValidation>
    <dataValidation type="list" allowBlank="1" showInputMessage="1" showErrorMessage="1" sqref="H5:H11">
      <formula1>"满足,不满足,免"</formula1>
    </dataValidation>
    <dataValidation type="list" allowBlank="1" showInputMessage="1" showErrorMessage="1" sqref="G5:G11">
      <formula1>"必选,有条件必选"</formula1>
    </dataValidation>
  </dataValidations>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dimension ref="B1:H29"/>
  <sheetViews>
    <sheetView showGridLines="0" workbookViewId="0">
      <selection activeCell="I15" sqref="I15"/>
    </sheetView>
  </sheetViews>
  <sheetFormatPr defaultColWidth="9" defaultRowHeight="13.5"/>
  <cols>
    <col min="1" max="1" width="9" style="34"/>
    <col min="2" max="2" width="11" style="34" bestFit="1" customWidth="1"/>
    <col min="3" max="3" width="83.625" style="34" customWidth="1"/>
    <col min="4" max="16384" width="9" style="34"/>
  </cols>
  <sheetData>
    <row r="1" spans="2:8" ht="14.25" thickBot="1"/>
    <row r="2" spans="2:8" ht="31.5" customHeight="1">
      <c r="B2" s="167" t="s">
        <v>33</v>
      </c>
      <c r="C2" s="168"/>
    </row>
    <row r="3" spans="2:8" ht="24.75" customHeight="1">
      <c r="B3" s="12" t="s">
        <v>34</v>
      </c>
      <c r="C3" s="33" t="s">
        <v>35</v>
      </c>
    </row>
    <row r="4" spans="2:8" ht="24">
      <c r="B4" s="169" t="s">
        <v>36</v>
      </c>
      <c r="C4" s="6" t="s">
        <v>75</v>
      </c>
    </row>
    <row r="5" spans="2:8" ht="24.75" customHeight="1">
      <c r="B5" s="169"/>
      <c r="C5" s="6" t="s">
        <v>76</v>
      </c>
    </row>
    <row r="6" spans="2:8" ht="24.75" customHeight="1">
      <c r="B6" s="169"/>
      <c r="C6" s="6" t="s">
        <v>77</v>
      </c>
    </row>
    <row r="7" spans="2:8" ht="24.75" customHeight="1">
      <c r="B7" s="169"/>
      <c r="C7" s="6" t="s">
        <v>78</v>
      </c>
    </row>
    <row r="8" spans="2:8" ht="24.75" customHeight="1">
      <c r="B8" s="169"/>
      <c r="C8" s="6" t="s">
        <v>79</v>
      </c>
      <c r="H8" t="s">
        <v>201</v>
      </c>
    </row>
    <row r="9" spans="2:8" ht="24.75" customHeight="1">
      <c r="B9" s="169"/>
      <c r="C9" s="6" t="s">
        <v>80</v>
      </c>
    </row>
    <row r="10" spans="2:8" ht="28.5" customHeight="1" thickBot="1">
      <c r="B10" s="170"/>
      <c r="C10" s="6" t="s">
        <v>81</v>
      </c>
      <c r="F10" s="34" t="s">
        <v>37</v>
      </c>
    </row>
    <row r="12" spans="2:8" ht="14.25" thickBot="1"/>
    <row r="13" spans="2:8" customFormat="1" ht="24.75" customHeight="1" thickBot="1">
      <c r="B13" s="40" t="s">
        <v>56</v>
      </c>
      <c r="C13" s="41" t="s">
        <v>57</v>
      </c>
    </row>
    <row r="14" spans="2:8" customFormat="1" ht="18.75" customHeight="1">
      <c r="B14" s="164" t="s">
        <v>65</v>
      </c>
      <c r="C14" s="6" t="s">
        <v>38</v>
      </c>
    </row>
    <row r="15" spans="2:8" customFormat="1" ht="18.75" customHeight="1">
      <c r="B15" s="165"/>
      <c r="C15" s="6" t="s">
        <v>39</v>
      </c>
    </row>
    <row r="16" spans="2:8" customFormat="1">
      <c r="B16" s="165"/>
      <c r="C16" s="6" t="s">
        <v>40</v>
      </c>
    </row>
    <row r="17" spans="2:3" customFormat="1" ht="24">
      <c r="B17" s="165"/>
      <c r="C17" s="6" t="s">
        <v>149</v>
      </c>
    </row>
    <row r="18" spans="2:3" customFormat="1" ht="18.75" customHeight="1">
      <c r="B18" s="165"/>
      <c r="C18" s="6" t="s">
        <v>41</v>
      </c>
    </row>
    <row r="19" spans="2:3" customFormat="1" ht="18.75" customHeight="1">
      <c r="B19" s="165"/>
      <c r="C19" s="6" t="s">
        <v>58</v>
      </c>
    </row>
    <row r="20" spans="2:3" customFormat="1" ht="18.75" customHeight="1">
      <c r="B20" s="165"/>
      <c r="C20" s="6" t="s">
        <v>42</v>
      </c>
    </row>
    <row r="21" spans="2:3" customFormat="1" ht="18.75" customHeight="1">
      <c r="B21" s="165"/>
      <c r="C21" s="6" t="s">
        <v>43</v>
      </c>
    </row>
    <row r="22" spans="2:3" customFormat="1">
      <c r="B22" s="165"/>
      <c r="C22" s="6" t="s">
        <v>59</v>
      </c>
    </row>
    <row r="23" spans="2:3" customFormat="1" ht="18.75" customHeight="1" thickBot="1">
      <c r="B23" s="171"/>
      <c r="C23" s="6" t="s">
        <v>43</v>
      </c>
    </row>
    <row r="24" spans="2:3" customFormat="1" ht="18.75" customHeight="1">
      <c r="B24" s="164" t="s">
        <v>44</v>
      </c>
      <c r="C24" s="6" t="s">
        <v>61</v>
      </c>
    </row>
    <row r="25" spans="2:3" customFormat="1" ht="18.75" customHeight="1">
      <c r="B25" s="165"/>
      <c r="C25" s="6" t="s">
        <v>62</v>
      </c>
    </row>
    <row r="26" spans="2:3" customFormat="1" ht="18.75" customHeight="1" thickBot="1">
      <c r="B26" s="171"/>
      <c r="C26" s="6" t="s">
        <v>60</v>
      </c>
    </row>
    <row r="27" spans="2:3" customFormat="1" ht="18.75" customHeight="1">
      <c r="B27" s="164" t="s">
        <v>63</v>
      </c>
      <c r="C27" s="6" t="s">
        <v>38</v>
      </c>
    </row>
    <row r="28" spans="2:3" customFormat="1" ht="18.75" customHeight="1">
      <c r="B28" s="165"/>
      <c r="C28" s="6" t="s">
        <v>45</v>
      </c>
    </row>
    <row r="29" spans="2:3">
      <c r="B29" s="166"/>
      <c r="C29" s="6" t="s">
        <v>60</v>
      </c>
    </row>
  </sheetData>
  <sheetProtection selectLockedCells="1"/>
  <mergeCells count="5">
    <mergeCell ref="B27:B29"/>
    <mergeCell ref="B2:C2"/>
    <mergeCell ref="B4:B10"/>
    <mergeCell ref="B14:B23"/>
    <mergeCell ref="B24:B26"/>
  </mergeCells>
  <phoneticPr fontId="1" type="noConversion"/>
  <hyperlinks>
    <hyperlink ref="C4" r:id="rId1" display="http://w3.huawei.com/ipd/t2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文控表</vt:lpstr>
      <vt:lpstr>DOR自检综览</vt:lpstr>
      <vt:lpstr>DOR1（需求&amp;计划）自检Checklist</vt:lpstr>
      <vt:lpstr>DOR2（转测试）自检Checklist</vt:lpstr>
      <vt:lpstr>DOR3（发布）自检Checklist</vt:lpstr>
      <vt:lpstr>DOR4（上线&amp;变更）自检Checklist</vt:lpstr>
      <vt:lpstr>简易流程自检Checklist</vt:lpstr>
      <vt:lpstr>版本转测试成功及发布质量标准</vt:lpstr>
    </vt:vector>
  </TitlesOfParts>
  <Company>Huawei Technologies Co.,Ltd.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y00152047</dc:creator>
  <cp:lastModifiedBy>c00196370</cp:lastModifiedBy>
  <dcterms:created xsi:type="dcterms:W3CDTF">2015-06-23T13:41:43Z</dcterms:created>
  <dcterms:modified xsi:type="dcterms:W3CDTF">2017-08-09T10:40:13Z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_ms_pID_72543">
    <vt:lpwstr>(4)o3kdJwli4ReGwq8ATdXw3eLDDDUqgCUvVuLW6BsTrQGRpNqflQbA+oA2krFWyYZ4ulQZBKrg
26mx/GxSeR+Xfx/ZgvtlFFEta9A7u26LnBKSUfM6SFktwozyGTLOdrxUlTgI1ei+219XKMaj
a9Sg7tCqS9ZK2Xtt8wZvU8ZRiYmkQ4mGboIRv4qY29GuHukbZVmlK2nYQq3jNpNuHv4N0yrG
GbvaSB1qhYPndReeRB</vt:lpwstr>
  </property>
  <property fmtid="{D5CDD505-2E9C-101B-9397-08002B2CF9AE}" pid="3" name="_new_ms_pID_725431">
    <vt:lpwstr>4ykYja0QCpHHkY37A93aALsHx59m7xd8cXNQsFgOSiEw7WAGg2J8SW
hZbyX4C08fx6cY600m53DGiyN3i6z8mHbXFpMjbP3yE1BpIsY8AhYKb7i/f3wGLL6nOe7y86
sYOkaSkUpg3FqZqqkPgDqaRc86ib/dVJRt8fAF3KBxoagVigvFwesiViWQ05vjZhNCcMcGu1
OK7FXz6q48ohOnIbrytmNCMcRJNEYG7Hk9r0</vt:lpwstr>
  </property>
  <property fmtid="{D5CDD505-2E9C-101B-9397-08002B2CF9AE}" pid="4" name="_new_ms_pID_725432">
    <vt:lpwstr>Rrh1wWqFWWMSu/hicqI9vZn5t4irSXc0bHmg
wFUsA5feAJ9lUvNNPtmwKTc50H2u9BBHU9yc5qyHsOCmm1EVXWaRpooBUW/QuMPD0WNTJlL9
/XbD85JUDnXTkoRclHdyxUiAAYDu2c/sAP2PtnM6xTpFkT++uYjyr3ubkM0mlcJDWxYhwOFh
LQS/QDpokRyC/3lWwjTIz5xYq4fyHH/pxP2JEYIys+UP4ZaJXkaz14</vt:lpwstr>
  </property>
  <property fmtid="{D5CDD505-2E9C-101B-9397-08002B2CF9AE}" pid="5" name="_new_ms_pID_725433">
    <vt:lpwstr>D4NtP+lbG7GTC5Qbxj
5ao+5Mz/pr8chIVwoPbc5PDal7XVXRW/vV13F30lqv2YhW4PJmG+oDsUc7CWnvQG1HSoXA==</vt:lpwstr>
  </property>
  <property fmtid="{D5CDD505-2E9C-101B-9397-08002B2CF9AE}" pid="6" name="_2015_ms_pID_725343">
    <vt:lpwstr>(3)Nx3Q8yzE/N2ALMs3LIugdTKRUtnpkpKMs8IhWxFsVtoXLyFlSzATuIeZAxCFxpcR3nWahfuw
P4ZatLr1v+e4xHM6PvGuTAXLw6zBHMmkyBDuJT8uMdmHPKG+jlPCwiARZjBDQlXBQApV3DE/
YSS5X7T2hWIs9YayIChaDw2Q8ngyqPOBqS6RIS4U+mSwWy2hwGOQ3yUguC0juxzMHQH/TRxb
/t4RbzjFqwZbpZlh/s</vt:lpwstr>
  </property>
  <property fmtid="{D5CDD505-2E9C-101B-9397-08002B2CF9AE}" pid="7" name="_2015_ms_pID_7253431">
    <vt:lpwstr>x2NEi7AQjFo2t2FqvVtYdBfTyZVf62DXbqiDi3Y/hX4TK56FpWCPhv
Hinn8HSIWQuE7riJf9JJ1lpWg62tZChaxA3SqbpJzbZJGvpHGrTSOp/J3cdzlGi6Wis/kxNL
Vko9LWXE9TOikJp+TgOhc/j3v6HrzewC2cp4FULGimlPOsmFKTNDpcdmyGT8J7m/OufEtDrX
IIebpjVg+eitHKgAsza/HT+yz291VDoVACuV</vt:lpwstr>
  </property>
  <property fmtid="{D5CDD505-2E9C-101B-9397-08002B2CF9AE}" pid="8" name="_2015_ms_pID_7253432">
    <vt:lpwstr>Rg==</vt:lpwstr>
  </property>
  <property fmtid="{D5CDD505-2E9C-101B-9397-08002B2CF9AE}" pid="9" name="_readonly">
    <vt:lpwstr/>
  </property>
  <property fmtid="{D5CDD505-2E9C-101B-9397-08002B2CF9AE}" pid="10" name="_change">
    <vt:lpwstr/>
  </property>
  <property fmtid="{D5CDD505-2E9C-101B-9397-08002B2CF9AE}" pid="11" name="_full-control">
    <vt:lpwstr/>
  </property>
  <property fmtid="{D5CDD505-2E9C-101B-9397-08002B2CF9AE}" pid="12" name="sflag">
    <vt:lpwstr>1502171321</vt:lpwstr>
  </property>
</Properties>
</file>