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工作相关\质量工作\流程建设\DevOps流程建设\汇总定稿版本\发布PDMC\产品开发与运维-update-20170626\1.2持续开发\"/>
    </mc:Choice>
  </mc:AlternateContent>
  <bookViews>
    <workbookView xWindow="600" yWindow="108" windowWidth="18636" windowHeight="6552" firstSheet="1" activeTab="4"/>
  </bookViews>
  <sheets>
    <sheet name="文控表" sheetId="2" r:id="rId1"/>
    <sheet name="DOR自检综览" sheetId="4" r:id="rId2"/>
    <sheet name="DOR1（需求&amp;计划）自检Checklist" sheetId="1" r:id="rId3"/>
    <sheet name="DOR2（转测试）自检Checklist" sheetId="3" r:id="rId4"/>
    <sheet name="DOR3（发布）自检Checklist" sheetId="5" r:id="rId5"/>
    <sheet name="DOR4（上线&amp;变更）自检Checklist" sheetId="7" r:id="rId6"/>
    <sheet name="版本转测试成功及发布质量标准" sheetId="6" r:id="rId7"/>
  </sheets>
  <calcPr calcId="152511"/>
</workbook>
</file>

<file path=xl/calcChain.xml><?xml version="1.0" encoding="utf-8"?>
<calcChain xmlns="http://schemas.openxmlformats.org/spreadsheetml/2006/main">
  <c r="B21" i="5" l="1"/>
  <c r="B10" i="3" l="1"/>
  <c r="B11" i="7"/>
  <c r="B12" i="5"/>
  <c r="B9" i="3"/>
  <c r="B8" i="1"/>
  <c r="B13" i="5" l="1"/>
  <c r="B7" i="5"/>
  <c r="B19" i="5" l="1"/>
  <c r="B18" i="5"/>
  <c r="B11" i="3"/>
  <c r="B10" i="1"/>
  <c r="B9" i="1"/>
  <c r="B6" i="7" l="1"/>
  <c r="B7" i="7"/>
  <c r="B10" i="5"/>
  <c r="J2" i="7" l="1"/>
  <c r="B8" i="7"/>
  <c r="B9" i="7"/>
  <c r="B10" i="7"/>
  <c r="B12" i="7"/>
  <c r="B13" i="7"/>
  <c r="B14" i="7"/>
  <c r="B15" i="7"/>
  <c r="B16" i="7"/>
  <c r="B17" i="7"/>
  <c r="J2" i="5"/>
  <c r="B6" i="5"/>
  <c r="B8" i="5"/>
  <c r="B9" i="5"/>
  <c r="B11" i="5"/>
  <c r="B14" i="5"/>
  <c r="B15" i="5"/>
  <c r="B16" i="5"/>
  <c r="B17" i="5"/>
  <c r="B20" i="5"/>
  <c r="B22" i="5"/>
  <c r="B23" i="5"/>
  <c r="B5" i="5"/>
  <c r="B6" i="3"/>
  <c r="B7" i="3"/>
  <c r="B8" i="3"/>
  <c r="B14" i="3"/>
  <c r="B12" i="3"/>
  <c r="B13" i="3"/>
  <c r="B15" i="3"/>
  <c r="B16" i="3"/>
  <c r="B17" i="3"/>
  <c r="B18" i="3"/>
  <c r="J2" i="1" l="1"/>
  <c r="B6" i="1"/>
  <c r="B7" i="1"/>
  <c r="B11" i="1"/>
  <c r="B12" i="1"/>
  <c r="B13" i="1"/>
  <c r="B14" i="1"/>
  <c r="B15" i="1"/>
  <c r="B5" i="1" l="1"/>
  <c r="G15" i="7" l="1"/>
  <c r="B5" i="7" l="1"/>
  <c r="I7" i="4" l="1"/>
  <c r="H2" i="7"/>
  <c r="D2" i="7"/>
  <c r="L12" i="4"/>
  <c r="G7" i="4"/>
  <c r="H2" i="5"/>
  <c r="D2" i="5"/>
  <c r="H2" i="3"/>
  <c r="D2" i="3"/>
  <c r="H2" i="1"/>
  <c r="D2" i="1"/>
  <c r="B5" i="3"/>
  <c r="J2" i="3"/>
  <c r="E7" i="4" s="1"/>
  <c r="C7" i="4"/>
</calcChain>
</file>

<file path=xl/comments1.xml><?xml version="1.0" encoding="utf-8"?>
<comments xmlns="http://schemas.openxmlformats.org/spreadsheetml/2006/main">
  <authors>
    <author>Dell</author>
  </authors>
  <commentList>
    <comment ref="D16" authorId="0" shapeId="0">
      <text>
        <r>
          <rPr>
            <b/>
            <sz val="9"/>
            <color indexed="81"/>
            <rFont val="Tahoma"/>
            <family val="2"/>
          </rPr>
          <t>Dell:</t>
        </r>
        <r>
          <rPr>
            <sz val="9"/>
            <color indexed="81"/>
            <rFont val="Tahoma"/>
            <family val="2"/>
          </rPr>
          <t xml:space="preserve">
</t>
        </r>
        <r>
          <rPr>
            <sz val="9"/>
            <color indexed="81"/>
            <rFont val="宋体"/>
            <family val="3"/>
            <charset val="134"/>
          </rPr>
          <t>相关链接：</t>
        </r>
        <r>
          <rPr>
            <sz val="9"/>
            <color indexed="81"/>
            <rFont val="Tahoma"/>
            <family val="2"/>
          </rPr>
          <t xml:space="preserve">http://3ms.huawei.com/hi/group/2970439/file_9967983.html?for_statistic_from=my_group_file
</t>
        </r>
        <r>
          <rPr>
            <sz val="9"/>
            <color indexed="81"/>
            <rFont val="宋体"/>
            <family val="3"/>
            <charset val="134"/>
          </rPr>
          <t xml:space="preserve">多语言完整性要求：
</t>
        </r>
        <r>
          <rPr>
            <sz val="9"/>
            <color indexed="81"/>
            <rFont val="Tahoma"/>
            <family val="2"/>
          </rPr>
          <t>1</t>
        </r>
        <r>
          <rPr>
            <sz val="9"/>
            <color indexed="81"/>
            <rFont val="宋体"/>
            <family val="3"/>
            <charset val="134"/>
          </rPr>
          <t>）各个</t>
        </r>
        <r>
          <rPr>
            <sz val="9"/>
            <color indexed="81"/>
            <rFont val="Tahoma"/>
            <family val="2"/>
          </rPr>
          <t>APK</t>
        </r>
        <r>
          <rPr>
            <sz val="9"/>
            <color indexed="81"/>
            <rFont val="宋体"/>
            <family val="3"/>
            <charset val="134"/>
          </rPr>
          <t>的转测试团队通过该工具，检查需要归档到</t>
        </r>
        <r>
          <rPr>
            <sz val="9"/>
            <color indexed="81"/>
            <rFont val="Tahoma"/>
            <family val="2"/>
          </rPr>
          <t>SVN</t>
        </r>
        <r>
          <rPr>
            <sz val="9"/>
            <color indexed="81"/>
            <rFont val="宋体"/>
            <family val="3"/>
            <charset val="134"/>
          </rPr>
          <t>的所有</t>
        </r>
        <r>
          <rPr>
            <sz val="9"/>
            <color indexed="81"/>
            <rFont val="Tahoma"/>
            <family val="2"/>
          </rPr>
          <t>APK</t>
        </r>
        <r>
          <rPr>
            <sz val="9"/>
            <color indexed="81"/>
            <rFont val="宋体"/>
            <family val="3"/>
            <charset val="134"/>
          </rPr>
          <t xml:space="preserve">的多语言完整性，只有多语言齐全的情况下才可以归档。
</t>
        </r>
        <r>
          <rPr>
            <sz val="9"/>
            <color indexed="81"/>
            <rFont val="Tahoma"/>
            <family val="2"/>
          </rPr>
          <t>2</t>
        </r>
        <r>
          <rPr>
            <sz val="9"/>
            <color indexed="81"/>
            <rFont val="宋体"/>
            <family val="3"/>
            <charset val="134"/>
          </rPr>
          <t>）对于个别做过</t>
        </r>
        <r>
          <rPr>
            <sz val="9"/>
            <color indexed="81"/>
            <rFont val="Tahoma"/>
            <family val="2"/>
          </rPr>
          <t>TMT</t>
        </r>
        <r>
          <rPr>
            <sz val="9"/>
            <color indexed="81"/>
            <rFont val="宋体"/>
            <family val="3"/>
            <charset val="134"/>
          </rPr>
          <t>汇报并达成结论的模块，可以只针对</t>
        </r>
        <r>
          <rPr>
            <sz val="9"/>
            <color indexed="81"/>
            <rFont val="Tahoma"/>
            <family val="2"/>
          </rPr>
          <t>TMT</t>
        </r>
        <r>
          <rPr>
            <sz val="9"/>
            <color indexed="81"/>
            <rFont val="宋体"/>
            <family val="3"/>
            <charset val="134"/>
          </rPr>
          <t>会议结论要求的语言进行检查（通过修改</t>
        </r>
        <r>
          <rPr>
            <sz val="9"/>
            <color indexed="81"/>
            <rFont val="Tahoma"/>
            <family val="2"/>
          </rPr>
          <t>config</t>
        </r>
        <r>
          <rPr>
            <sz val="9"/>
            <color indexed="81"/>
            <rFont val="宋体"/>
            <family val="3"/>
            <charset val="134"/>
          </rPr>
          <t>文件），只有在</t>
        </r>
        <r>
          <rPr>
            <sz val="9"/>
            <color indexed="81"/>
            <rFont val="Tahoma"/>
            <family val="2"/>
          </rPr>
          <t>TMT</t>
        </r>
        <r>
          <rPr>
            <sz val="9"/>
            <color indexed="81"/>
            <rFont val="宋体"/>
            <family val="3"/>
            <charset val="134"/>
          </rPr>
          <t xml:space="preserve">结论要求的语言翻译齐全的情况下才可以归档
</t>
        </r>
      </text>
    </comment>
    <comment ref="D17" authorId="0" shapeId="0">
      <text>
        <r>
          <rPr>
            <b/>
            <sz val="9"/>
            <color indexed="81"/>
            <rFont val="Tahoma"/>
            <family val="2"/>
          </rPr>
          <t>Dell:</t>
        </r>
        <r>
          <rPr>
            <sz val="9"/>
            <color indexed="81"/>
            <rFont val="Tahoma"/>
            <family val="2"/>
          </rPr>
          <t xml:space="preserve">
</t>
        </r>
        <r>
          <rPr>
            <sz val="9"/>
            <color indexed="81"/>
            <rFont val="宋体"/>
            <family val="3"/>
            <charset val="134"/>
          </rPr>
          <t>质量管控和工具地址</t>
        </r>
        <r>
          <rPr>
            <sz val="9"/>
            <color indexed="81"/>
            <rFont val="Tahoma"/>
            <family val="2"/>
          </rPr>
          <t>http://3ms.huawei.com/hi/group/2970439/file_9952871.html?for_statistic_from=my_group_file</t>
        </r>
      </text>
    </comment>
  </commentList>
</comments>
</file>

<file path=xl/comments2.xml><?xml version="1.0" encoding="utf-8"?>
<comments xmlns="http://schemas.openxmlformats.org/spreadsheetml/2006/main">
  <authors>
    <author>y00152047</author>
  </authors>
  <commentList>
    <comment ref="G4" authorId="0" shapeId="0">
      <text>
        <r>
          <rPr>
            <b/>
            <sz val="9"/>
            <color indexed="81"/>
            <rFont val="Tahoma"/>
            <family val="2"/>
          </rPr>
          <t>y00152047:</t>
        </r>
        <r>
          <rPr>
            <sz val="9"/>
            <color indexed="81"/>
            <rFont val="Tahoma"/>
            <family val="2"/>
          </rPr>
          <t xml:space="preserve">
</t>
        </r>
        <r>
          <rPr>
            <sz val="9"/>
            <color indexed="81"/>
            <rFont val="宋体"/>
            <family val="3"/>
            <charset val="134"/>
          </rPr>
          <t>可选</t>
        </r>
        <r>
          <rPr>
            <sz val="9"/>
            <color indexed="81"/>
            <rFont val="Tahoma"/>
            <family val="2"/>
          </rPr>
          <t xml:space="preserve"> </t>
        </r>
        <r>
          <rPr>
            <sz val="9"/>
            <color indexed="81"/>
            <rFont val="宋体"/>
            <family val="3"/>
            <charset val="134"/>
          </rPr>
          <t>等级，检查结果可以免</t>
        </r>
      </text>
    </comment>
  </commentList>
</comments>
</file>

<file path=xl/comments3.xml><?xml version="1.0" encoding="utf-8"?>
<comments xmlns="http://schemas.openxmlformats.org/spreadsheetml/2006/main">
  <authors>
    <author>y00152047</author>
  </authors>
  <commentList>
    <comment ref="G4" authorId="0" shapeId="0">
      <text>
        <r>
          <rPr>
            <b/>
            <sz val="9"/>
            <color indexed="81"/>
            <rFont val="Tahoma"/>
            <family val="2"/>
          </rPr>
          <t>y00152047:</t>
        </r>
        <r>
          <rPr>
            <sz val="9"/>
            <color indexed="81"/>
            <rFont val="Tahoma"/>
            <family val="2"/>
          </rPr>
          <t xml:space="preserve">
</t>
        </r>
        <r>
          <rPr>
            <sz val="9"/>
            <color indexed="81"/>
            <rFont val="宋体"/>
            <family val="3"/>
            <charset val="134"/>
          </rPr>
          <t>可选</t>
        </r>
        <r>
          <rPr>
            <sz val="9"/>
            <color indexed="81"/>
            <rFont val="Tahoma"/>
            <family val="2"/>
          </rPr>
          <t xml:space="preserve"> </t>
        </r>
        <r>
          <rPr>
            <sz val="9"/>
            <color indexed="81"/>
            <rFont val="宋体"/>
            <family val="3"/>
            <charset val="134"/>
          </rPr>
          <t>等级，检查结果可以免</t>
        </r>
      </text>
    </comment>
  </commentList>
</comments>
</file>

<file path=xl/sharedStrings.xml><?xml version="1.0" encoding="utf-8"?>
<sst xmlns="http://schemas.openxmlformats.org/spreadsheetml/2006/main" count="448" uniqueCount="267">
  <si>
    <t>必选</t>
    <phoneticPr fontId="1" type="noConversion"/>
  </si>
  <si>
    <t>序号</t>
    <phoneticPr fontId="1" type="noConversion"/>
  </si>
  <si>
    <t>检查结果</t>
    <phoneticPr fontId="1" type="noConversion"/>
  </si>
  <si>
    <t>要求</t>
    <phoneticPr fontId="1" type="noConversion"/>
  </si>
  <si>
    <t>适用等级</t>
    <phoneticPr fontId="1" type="noConversion"/>
  </si>
  <si>
    <t>满足度</t>
    <phoneticPr fontId="1" type="noConversion"/>
  </si>
  <si>
    <t>版本名称</t>
    <phoneticPr fontId="1" type="noConversion"/>
  </si>
  <si>
    <r>
      <t xml:space="preserve"> </t>
    </r>
    <r>
      <rPr>
        <b/>
        <sz val="10"/>
        <rFont val="宋体"/>
        <family val="3"/>
        <charset val="134"/>
      </rPr>
      <t>文件名称</t>
    </r>
    <phoneticPr fontId="11" type="noConversion"/>
  </si>
  <si>
    <r>
      <t xml:space="preserve"> </t>
    </r>
    <r>
      <rPr>
        <b/>
        <sz val="10"/>
        <rFont val="宋体"/>
        <family val="3"/>
        <charset val="134"/>
      </rPr>
      <t>版本</t>
    </r>
    <phoneticPr fontId="11" type="noConversion"/>
  </si>
  <si>
    <r>
      <rPr>
        <b/>
        <sz val="10"/>
        <rFont val="宋体"/>
        <family val="3"/>
        <charset val="134"/>
      </rPr>
      <t>生效日期</t>
    </r>
    <phoneticPr fontId="11" type="noConversion"/>
  </si>
  <si>
    <r>
      <t xml:space="preserve"> </t>
    </r>
    <r>
      <rPr>
        <b/>
        <sz val="10"/>
        <rFont val="宋体"/>
        <family val="3"/>
        <charset val="134"/>
      </rPr>
      <t>文件编码</t>
    </r>
    <phoneticPr fontId="11" type="noConversion"/>
  </si>
  <si>
    <r>
      <rPr>
        <b/>
        <sz val="10"/>
        <rFont val="宋体"/>
        <family val="3"/>
        <charset val="134"/>
      </rPr>
      <t>流程架构</t>
    </r>
    <phoneticPr fontId="11" type="noConversion"/>
  </si>
  <si>
    <t>L1</t>
    <phoneticPr fontId="11" type="noConversion"/>
  </si>
  <si>
    <r>
      <t xml:space="preserve"> </t>
    </r>
    <r>
      <rPr>
        <b/>
        <sz val="10"/>
        <rFont val="宋体"/>
        <family val="3"/>
        <charset val="134"/>
      </rPr>
      <t>拟制人</t>
    </r>
    <phoneticPr fontId="11" type="noConversion"/>
  </si>
  <si>
    <t>L2</t>
    <phoneticPr fontId="11" type="noConversion"/>
  </si>
  <si>
    <r>
      <t xml:space="preserve"> </t>
    </r>
    <r>
      <rPr>
        <b/>
        <sz val="10"/>
        <rFont val="宋体"/>
        <family val="3"/>
        <charset val="134"/>
      </rPr>
      <t>审核人</t>
    </r>
    <phoneticPr fontId="11" type="noConversion"/>
  </si>
  <si>
    <t>L3</t>
    <phoneticPr fontId="11" type="noConversion"/>
  </si>
  <si>
    <r>
      <t xml:space="preserve"> </t>
    </r>
    <r>
      <rPr>
        <b/>
        <sz val="10"/>
        <rFont val="宋体"/>
        <family val="3"/>
        <charset val="134"/>
      </rPr>
      <t>批准人</t>
    </r>
    <phoneticPr fontId="11" type="noConversion"/>
  </si>
  <si>
    <t>L4</t>
    <phoneticPr fontId="11" type="noConversion"/>
  </si>
  <si>
    <r>
      <rPr>
        <b/>
        <sz val="10"/>
        <rFont val="宋体"/>
        <family val="3"/>
        <charset val="134"/>
      </rPr>
      <t>流程</t>
    </r>
    <r>
      <rPr>
        <b/>
        <sz val="10"/>
        <rFont val="Arial"/>
        <family val="2"/>
      </rPr>
      <t>Owner</t>
    </r>
    <phoneticPr fontId="11" type="noConversion"/>
  </si>
  <si>
    <r>
      <t xml:space="preserve"> </t>
    </r>
    <r>
      <rPr>
        <b/>
        <sz val="10"/>
        <rFont val="宋体"/>
        <family val="3"/>
        <charset val="134"/>
      </rPr>
      <t>适用范围</t>
    </r>
    <phoneticPr fontId="11" type="noConversion"/>
  </si>
  <si>
    <r>
      <rPr>
        <b/>
        <sz val="10"/>
        <rFont val="宋体"/>
        <family val="3"/>
        <charset val="134"/>
      </rPr>
      <t>对应的流程</t>
    </r>
    <r>
      <rPr>
        <b/>
        <sz val="10"/>
        <rFont val="Arial"/>
        <family val="2"/>
      </rPr>
      <t>/</t>
    </r>
    <r>
      <rPr>
        <b/>
        <sz val="10"/>
        <rFont val="宋体"/>
        <family val="3"/>
        <charset val="134"/>
      </rPr>
      <t>规范</t>
    </r>
    <r>
      <rPr>
        <b/>
        <sz val="10"/>
        <rFont val="Arial"/>
        <family val="2"/>
      </rPr>
      <t>/</t>
    </r>
    <r>
      <rPr>
        <b/>
        <sz val="10"/>
        <rFont val="宋体"/>
        <family val="3"/>
        <charset val="134"/>
      </rPr>
      <t>操作指导</t>
    </r>
    <phoneticPr fontId="11" type="noConversion"/>
  </si>
  <si>
    <r>
      <rPr>
        <b/>
        <sz val="10"/>
        <rFont val="宋体"/>
        <family val="3"/>
        <charset val="134"/>
      </rPr>
      <t>文件名称</t>
    </r>
    <phoneticPr fontId="11" type="noConversion"/>
  </si>
  <si>
    <r>
      <rPr>
        <b/>
        <sz val="10"/>
        <rFont val="宋体"/>
        <family val="3"/>
        <charset val="134"/>
      </rPr>
      <t>文件编码</t>
    </r>
    <phoneticPr fontId="11" type="noConversion"/>
  </si>
  <si>
    <r>
      <rPr>
        <b/>
        <sz val="10"/>
        <rFont val="宋体"/>
        <family val="3"/>
        <charset val="134"/>
      </rPr>
      <t>修订记录</t>
    </r>
    <phoneticPr fontId="11" type="noConversion"/>
  </si>
  <si>
    <r>
      <rPr>
        <b/>
        <sz val="10"/>
        <rFont val="宋体"/>
        <family val="3"/>
        <charset val="134"/>
      </rPr>
      <t>版本</t>
    </r>
  </si>
  <si>
    <r>
      <rPr>
        <b/>
        <sz val="10"/>
        <rFont val="宋体"/>
        <family val="3"/>
        <charset val="134"/>
      </rPr>
      <t>拟制</t>
    </r>
    <r>
      <rPr>
        <b/>
        <sz val="10"/>
        <rFont val="Arial"/>
        <family val="2"/>
      </rPr>
      <t>/</t>
    </r>
    <r>
      <rPr>
        <b/>
        <sz val="10"/>
        <rFont val="宋体"/>
        <family val="3"/>
        <charset val="134"/>
      </rPr>
      <t>修订责任人</t>
    </r>
  </si>
  <si>
    <r>
      <rPr>
        <b/>
        <sz val="10"/>
        <rFont val="宋体"/>
        <family val="3"/>
        <charset val="134"/>
      </rPr>
      <t>拟制</t>
    </r>
    <r>
      <rPr>
        <b/>
        <sz val="10"/>
        <rFont val="Arial"/>
        <family val="2"/>
      </rPr>
      <t>/</t>
    </r>
    <r>
      <rPr>
        <b/>
        <sz val="10"/>
        <rFont val="宋体"/>
        <family val="3"/>
        <charset val="134"/>
      </rPr>
      <t>修订日期</t>
    </r>
  </si>
  <si>
    <r>
      <rPr>
        <b/>
        <sz val="10"/>
        <rFont val="宋体"/>
        <family val="3"/>
        <charset val="134"/>
      </rPr>
      <t>修订内容及理由</t>
    </r>
  </si>
  <si>
    <r>
      <rPr>
        <b/>
        <sz val="10"/>
        <rFont val="宋体"/>
        <family val="3"/>
        <charset val="134"/>
      </rPr>
      <t>批准人</t>
    </r>
  </si>
  <si>
    <t>发布类型</t>
    <phoneticPr fontId="1" type="noConversion"/>
  </si>
  <si>
    <t>自检满足度</t>
    <phoneticPr fontId="1" type="noConversion"/>
  </si>
  <si>
    <t>版本名称</t>
    <phoneticPr fontId="1" type="noConversion"/>
  </si>
  <si>
    <t>李四/00xxxxxx</t>
    <phoneticPr fontId="1" type="noConversion"/>
  </si>
  <si>
    <t>版本PM</t>
    <phoneticPr fontId="1" type="noConversion"/>
  </si>
  <si>
    <t>版本转测试失败</t>
    <phoneticPr fontId="1" type="noConversion"/>
  </si>
  <si>
    <t>分类</t>
    <phoneticPr fontId="1" type="noConversion"/>
  </si>
  <si>
    <t>质量标准</t>
    <phoneticPr fontId="1" type="noConversion"/>
  </si>
  <si>
    <t>转测试失败</t>
    <phoneticPr fontId="1" type="noConversion"/>
  </si>
  <si>
    <t>·</t>
    <phoneticPr fontId="1" type="noConversion"/>
  </si>
  <si>
    <t>版本不存在致命和严重级别遗留问题</t>
    <phoneticPr fontId="1" type="noConversion"/>
  </si>
  <si>
    <t>版本遗留问题DI值满足要求：DI值 ≤ 5</t>
    <phoneticPr fontId="1" type="noConversion"/>
  </si>
  <si>
    <t>经过安全测试A/B类安全红线遗留问题数为0，且公司网络安全能力要求的总体评分达到3.2分以上</t>
    <phoneticPr fontId="1" type="noConversion"/>
  </si>
  <si>
    <t>版本不存在内存泄露问题</t>
    <phoneticPr fontId="1" type="noConversion"/>
  </si>
  <si>
    <t>版本不存在不可恢复或严重影响业务的可靠性问题</t>
    <phoneticPr fontId="1" type="noConversion"/>
  </si>
  <si>
    <t>版本模拟了现网升级、割接和回滚的测试验证，且验证结果为通过</t>
    <phoneticPr fontId="1" type="noConversion"/>
  </si>
  <si>
    <t>灰度版本</t>
    <phoneticPr fontId="1" type="noConversion"/>
  </si>
  <si>
    <t>版本遗留问题DI值满足要求：DI值 ≤ 20</t>
    <phoneticPr fontId="1" type="noConversion"/>
  </si>
  <si>
    <t>XXXXX 3.1.0.300</t>
    <phoneticPr fontId="1" type="noConversion"/>
  </si>
  <si>
    <t>DOR2
(转测试)</t>
    <phoneticPr fontId="1" type="noConversion"/>
  </si>
  <si>
    <t>DOR3
(发布)</t>
    <phoneticPr fontId="1" type="noConversion"/>
  </si>
  <si>
    <t>版本分类</t>
    <phoneticPr fontId="1" type="noConversion"/>
  </si>
  <si>
    <t>增量/基线</t>
    <phoneticPr fontId="1" type="noConversion"/>
  </si>
  <si>
    <t>满足度</t>
    <phoneticPr fontId="1" type="noConversion"/>
  </si>
  <si>
    <t>序号</t>
    <phoneticPr fontId="1" type="noConversion"/>
  </si>
  <si>
    <t>适用等级</t>
    <phoneticPr fontId="1" type="noConversion"/>
  </si>
  <si>
    <t>必选</t>
    <phoneticPr fontId="1" type="noConversion"/>
  </si>
  <si>
    <t>增量（月度）</t>
  </si>
  <si>
    <t>版本类型</t>
  </si>
  <si>
    <t>质量标准</t>
  </si>
  <si>
    <t>版本经过模拟现网组网的性能测试，且性能指标达到性能预期要求</t>
    <phoneticPr fontId="1" type="noConversion"/>
  </si>
  <si>
    <t>版本经过模拟现网组网的性能测试，且性能指标达到性能需求的要求（评估是否有影响，无影响可选）</t>
    <phoneticPr fontId="1" type="noConversion"/>
  </si>
  <si>
    <t>经过安全测试A/B类安全红线遗留问题数为0，且无隐私遗留问题</t>
    <phoneticPr fontId="1" type="noConversion"/>
  </si>
  <si>
    <t>版本不存在致命和严重级别遗留问题</t>
    <phoneticPr fontId="1" type="noConversion"/>
  </si>
  <si>
    <t>版本遗留问题DI值满足要求：DI值 ≤ 20</t>
    <phoneticPr fontId="1" type="noConversion"/>
  </si>
  <si>
    <t>众测版本</t>
    <phoneticPr fontId="1" type="noConversion"/>
  </si>
  <si>
    <t>全量版本</t>
  </si>
  <si>
    <t>全量版本</t>
    <phoneticPr fontId="1" type="noConversion"/>
  </si>
  <si>
    <t>变更申请人</t>
    <phoneticPr fontId="1" type="noConversion"/>
  </si>
  <si>
    <t>变更申请人提交的材料（软件包、升级指导、申请表等）是否正确</t>
    <phoneticPr fontId="1" type="noConversion"/>
  </si>
  <si>
    <t>DOR1
(需求&amp;计划）</t>
    <phoneticPr fontId="1" type="noConversion"/>
  </si>
  <si>
    <t>DOR4
(上线&amp;变更)</t>
    <phoneticPr fontId="1" type="noConversion"/>
  </si>
  <si>
    <t>服务器</t>
  </si>
  <si>
    <t>服务代表</t>
    <phoneticPr fontId="1" type="noConversion"/>
  </si>
  <si>
    <t>测试经理</t>
    <phoneticPr fontId="1" type="noConversion"/>
  </si>
  <si>
    <t>法务代表</t>
    <phoneticPr fontId="1" type="noConversion"/>
  </si>
  <si>
    <r>
      <t xml:space="preserve">版本遗留问题DI值是否满足要求：
DI值&lt;=5(全量版本)
</t>
    </r>
    <r>
      <rPr>
        <sz val="10"/>
        <color rgb="FFFF0000"/>
        <rFont val="宋体"/>
        <family val="3"/>
        <charset val="134"/>
        <scheme val="minor"/>
      </rPr>
      <t>DI值&lt;=20(灰度版本)</t>
    </r>
    <r>
      <rPr>
        <sz val="10"/>
        <color theme="1"/>
        <rFont val="宋体"/>
        <family val="3"/>
        <charset val="134"/>
        <scheme val="minor"/>
      </rPr>
      <t xml:space="preserve">
DI值&lt;=20(众测版本)</t>
    </r>
    <phoneticPr fontId="1" type="noConversion"/>
  </si>
  <si>
    <t>运营代表</t>
    <phoneticPr fontId="1" type="noConversion"/>
  </si>
  <si>
    <t>运维代表</t>
    <phoneticPr fontId="1" type="noConversion"/>
  </si>
  <si>
    <t>质量代表</t>
    <phoneticPr fontId="1" type="noConversion"/>
  </si>
  <si>
    <t>运维代表</t>
    <phoneticPr fontId="1" type="noConversion"/>
  </si>
  <si>
    <t>运营代表</t>
    <phoneticPr fontId="1" type="noConversion"/>
  </si>
  <si>
    <t>所有版本转测试未通过转测试电子流（http://w3.huawei.com/ipd/t2t）提交申请或提交的转测电子流的版本号错误</t>
    <phoneticPr fontId="1" type="noConversion"/>
  </si>
  <si>
    <t>版本遗留问题解决率 &lt; 80%（版本发布遗留问题情况除外）</t>
    <phoneticPr fontId="1" type="noConversion"/>
  </si>
  <si>
    <t>回归测试问题通过率 &lt; 90%</t>
    <phoneticPr fontId="1" type="noConversion"/>
  </si>
  <si>
    <t>基础用例预测试不通过(基本功能不可用，严重崩溃等现象)</t>
    <phoneticPr fontId="1" type="noConversion"/>
  </si>
  <si>
    <t>新功能不可测试（如：用例阻塞或大部分用例不通过等无法继续测试的情况）</t>
    <phoneticPr fontId="1" type="noConversion"/>
  </si>
  <si>
    <t>转测试材料不规范（提交的转测试材料不完整，内容不正确等）</t>
    <phoneticPr fontId="1" type="noConversion"/>
  </si>
  <si>
    <t>安全相关交付件及质量未达到转测的安全要求</t>
    <phoneticPr fontId="1" type="noConversion"/>
  </si>
  <si>
    <t>财经代表</t>
    <phoneticPr fontId="1" type="noConversion"/>
  </si>
  <si>
    <t>类别</t>
    <phoneticPr fontId="1" type="noConversion"/>
  </si>
  <si>
    <t>交付件</t>
  </si>
  <si>
    <t>活动</t>
  </si>
  <si>
    <t>说明</t>
    <phoneticPr fontId="1" type="noConversion"/>
  </si>
  <si>
    <t>有条件必选</t>
    <phoneticPr fontId="1" type="noConversion"/>
  </si>
  <si>
    <t>说明</t>
    <phoneticPr fontId="1" type="noConversion"/>
  </si>
  <si>
    <t>有条件必选</t>
    <phoneticPr fontId="1" type="noConversion"/>
  </si>
  <si>
    <t>端侧必选做对应检查</t>
    <phoneticPr fontId="1" type="noConversion"/>
  </si>
  <si>
    <t>说明</t>
    <phoneticPr fontId="1" type="noConversion"/>
  </si>
  <si>
    <t>版本测试报告</t>
    <phoneticPr fontId="1" type="noConversion"/>
  </si>
  <si>
    <t>财经验收报告</t>
    <phoneticPr fontId="1" type="noConversion"/>
  </si>
  <si>
    <t>有条件必选</t>
    <phoneticPr fontId="1" type="noConversion"/>
  </si>
  <si>
    <t>有条件必选</t>
    <phoneticPr fontId="1" type="noConversion"/>
  </si>
  <si>
    <t>云侧必选</t>
    <phoneticPr fontId="1" type="noConversion"/>
  </si>
  <si>
    <t>版本上线所需要的服务交付件是否准备和测试验证完成</t>
    <phoneticPr fontId="1" type="noConversion"/>
  </si>
  <si>
    <t>需求低保真文档</t>
    <phoneticPr fontId="1" type="noConversion"/>
  </si>
  <si>
    <t>要求说明</t>
    <phoneticPr fontId="1" type="noConversion"/>
  </si>
  <si>
    <t>需求文档</t>
    <phoneticPr fontId="1" type="noConversion"/>
  </si>
  <si>
    <t>产品需求PRD文档</t>
    <phoneticPr fontId="1" type="noConversion"/>
  </si>
  <si>
    <t>UI工程师</t>
    <phoneticPr fontId="1" type="noConversion"/>
  </si>
  <si>
    <t>产品经理</t>
    <phoneticPr fontId="1" type="noConversion"/>
  </si>
  <si>
    <t>项目计划</t>
    <phoneticPr fontId="1" type="noConversion"/>
  </si>
  <si>
    <t>产品服务交付件文档</t>
    <phoneticPr fontId="1" type="noConversion"/>
  </si>
  <si>
    <t>责任人</t>
    <phoneticPr fontId="1" type="noConversion"/>
  </si>
  <si>
    <t>产品经理</t>
    <phoneticPr fontId="1" type="noConversion"/>
  </si>
  <si>
    <t>SE</t>
    <phoneticPr fontId="1" type="noConversion"/>
  </si>
  <si>
    <t>必选</t>
    <phoneticPr fontId="1" type="noConversion"/>
  </si>
  <si>
    <t>产品需求SR质量评估</t>
    <phoneticPr fontId="1" type="noConversion"/>
  </si>
  <si>
    <t>产品需求IR质量评估</t>
    <phoneticPr fontId="1" type="noConversion"/>
  </si>
  <si>
    <t>检查项描述</t>
    <phoneticPr fontId="1" type="noConversion"/>
  </si>
  <si>
    <t>责任人</t>
    <phoneticPr fontId="1" type="noConversion"/>
  </si>
  <si>
    <t>版本配套表</t>
    <phoneticPr fontId="1" type="noConversion"/>
  </si>
  <si>
    <t>版本配套表（配套产品、部件的具体版本号等）</t>
    <phoneticPr fontId="1" type="noConversion"/>
  </si>
  <si>
    <t>自测试报告</t>
    <phoneticPr fontId="1" type="noConversion"/>
  </si>
  <si>
    <t>升级指导书</t>
    <phoneticPr fontId="1" type="noConversion"/>
  </si>
  <si>
    <t>Release Notes</t>
    <phoneticPr fontId="1" type="noConversion"/>
  </si>
  <si>
    <t>Release Notes（包括但不限：新增需求或特性、修改的问题、测试建议等）</t>
    <phoneticPr fontId="1" type="noConversion"/>
  </si>
  <si>
    <t>代码静态检查数据</t>
    <phoneticPr fontId="1" type="noConversion"/>
  </si>
  <si>
    <t>安全告警检查数据</t>
    <phoneticPr fontId="1" type="noConversion"/>
  </si>
  <si>
    <t>内存泄露报告</t>
    <phoneticPr fontId="1" type="noConversion"/>
  </si>
  <si>
    <t>性能测试报告</t>
    <phoneticPr fontId="1" type="noConversion"/>
  </si>
  <si>
    <t>转测试入口自检评估</t>
    <phoneticPr fontId="1" type="noConversion"/>
  </si>
  <si>
    <t>1、T2T转测试电子流是否完成？
2、版本交付件按照归档要求正确归档到VMP指定目录结构下？
3、安全交付件和活动是否符合部门质量要求？</t>
    <phoneticPr fontId="1" type="noConversion"/>
  </si>
  <si>
    <t>版本网络安全红线A/B类遗留问题数是否为0，且公司网络安全能力要求的总体评分达成3.2分以上</t>
    <phoneticPr fontId="1" type="noConversion"/>
  </si>
  <si>
    <t>安全结果数据评估</t>
    <phoneticPr fontId="1" type="noConversion"/>
  </si>
  <si>
    <t>版本需求AR在TALM上的状态是否处于测试环节？</t>
    <phoneticPr fontId="1" type="noConversion"/>
  </si>
  <si>
    <t>需求原始包IR书写是否符合公司要求？分解率是否达到100%？</t>
    <phoneticPr fontId="1" type="noConversion"/>
  </si>
  <si>
    <t>需求SR书写是否符合公司要求？分解率是否达到100%？</t>
    <phoneticPr fontId="1" type="noConversion"/>
  </si>
  <si>
    <t>需求AR书写是否符合公司要求？分解率是否达到100%？</t>
    <phoneticPr fontId="1" type="noConversion"/>
  </si>
  <si>
    <t>产品需求AR质量评估</t>
    <phoneticPr fontId="1" type="noConversion"/>
  </si>
  <si>
    <t>APK多语言评估</t>
    <phoneticPr fontId="1" type="noConversion"/>
  </si>
  <si>
    <t>APK是否经过多语言完整性工具检查并符合要求(端侧必选)</t>
    <phoneticPr fontId="1" type="noConversion"/>
  </si>
  <si>
    <t>APK是否经过自检工具检查(端侧必选)</t>
    <phoneticPr fontId="1" type="noConversion"/>
  </si>
  <si>
    <t>APK自检工具检查</t>
    <phoneticPr fontId="1" type="noConversion"/>
  </si>
  <si>
    <t>版本自测试报告，其内容自检是否满足如下要求：
1、需求/特性是否已完成开发和自验证测试？
2、涉及的修改的问题是否修改闭环？
3、预测试用例通过率是否达到100%？</t>
    <phoneticPr fontId="1" type="noConversion"/>
  </si>
  <si>
    <t>版本测试报告（明确测试结论，除新老特性测试结果外，还包括 安全、性能、可靠性、内存泄露等专项测试结果）</t>
    <phoneticPr fontId="1" type="noConversion"/>
  </si>
  <si>
    <t>升级指导书</t>
    <phoneticPr fontId="1" type="noConversion"/>
  </si>
  <si>
    <t>众测报告</t>
    <phoneticPr fontId="1" type="noConversion"/>
  </si>
  <si>
    <t>测试经理</t>
    <phoneticPr fontId="1" type="noConversion"/>
  </si>
  <si>
    <t>版本发布包</t>
    <phoneticPr fontId="1" type="noConversion"/>
  </si>
  <si>
    <t>可能引入的服务风险是否进行评估？FAQ/UG/培训资料/操作类软文等服务交付件是否输出？
（如果涉及则必选，否则可选）</t>
    <phoneticPr fontId="1" type="noConversion"/>
  </si>
  <si>
    <t>版本测试报告评估</t>
    <phoneticPr fontId="1" type="noConversion"/>
  </si>
  <si>
    <t>版本发布包，其内容自检是否满足如下要求：
1、版本发布包是否全部归档至VMP？
2、版本发布包是否符合部门命名规范要求？
3、版本发布包是否经过病毒检测且符合要求？</t>
    <phoneticPr fontId="1" type="noConversion"/>
  </si>
  <si>
    <t>遗留DI值评估</t>
    <phoneticPr fontId="1" type="noConversion"/>
  </si>
  <si>
    <t>产品需求AR状态质量评估</t>
    <phoneticPr fontId="1" type="noConversion"/>
  </si>
  <si>
    <t>产品需求AR状态质量评估</t>
    <phoneticPr fontId="1" type="noConversion"/>
  </si>
  <si>
    <t>是否存在法务风险？（新业务上线、新增相关销售类的功能等必选，是否存在涉黄、欺诈、安全与隐私等法务风险）</t>
    <phoneticPr fontId="1" type="noConversion"/>
  </si>
  <si>
    <t>安全代表</t>
    <phoneticPr fontId="1" type="noConversion"/>
  </si>
  <si>
    <t>双官认证和审批是否已通过？（变更是否涉及双官审批，和安全组进行确认，新业务上线、新增相关销售类的功能等必选）</t>
    <phoneticPr fontId="1" type="noConversion"/>
  </si>
  <si>
    <t>明确服务风险点对应的服务方案，并提供技术公告
（版本是否中涉及对最终用户的服务类内容（FAQ/UG/培训资料/操作类软文等资料文档），如果要求则必选，否则可选）</t>
    <phoneticPr fontId="1" type="noConversion"/>
  </si>
  <si>
    <t>产品服务内容评估</t>
    <phoneticPr fontId="1" type="noConversion"/>
  </si>
  <si>
    <t>法务风险评估</t>
    <phoneticPr fontId="1" type="noConversion"/>
  </si>
  <si>
    <t>双官认证和审批评估</t>
    <phoneticPr fontId="1" type="noConversion"/>
  </si>
  <si>
    <t>检查项描述</t>
    <phoneticPr fontId="1" type="noConversion"/>
  </si>
  <si>
    <t>检查项描述</t>
    <phoneticPr fontId="1" type="noConversion"/>
  </si>
  <si>
    <t>版本包来源确认</t>
    <phoneticPr fontId="1" type="noConversion"/>
  </si>
  <si>
    <t>版本变更申请书</t>
    <phoneticPr fontId="1" type="noConversion"/>
  </si>
  <si>
    <t>版本变更申请书</t>
    <phoneticPr fontId="1" type="noConversion"/>
  </si>
  <si>
    <t>版本变更验证CheckList</t>
  </si>
  <si>
    <t>版本变更验证CheckList</t>
    <phoneticPr fontId="1" type="noConversion"/>
  </si>
  <si>
    <t>运维代表</t>
    <phoneticPr fontId="1" type="noConversion"/>
  </si>
  <si>
    <t>责任人</t>
    <phoneticPr fontId="1" type="noConversion"/>
  </si>
  <si>
    <t>运维准备度评估</t>
    <phoneticPr fontId="1" type="noConversion"/>
  </si>
  <si>
    <t>服务文档</t>
    <phoneticPr fontId="1" type="noConversion"/>
  </si>
  <si>
    <t>测试报告是否经过测试经理、SE、产品经理、CME、运营代码、运维代表、QA、财经代表、服务代表等评审专家的评审，其内容自检是否满足如下要求：
1、是否已完成周边部件的影响（是否存在对周边产品的接口变化，可靠性、性能变化等影响。如存在需要与周边产品沟通，形成一致策略。并与周边产品策略实施计划对齐）
2、版本是否经过模拟现网组网的性能测试，且性能指标达到性能需求的要求（原则上灰度版本可选,但紧急版本可依据影响评估来确定可选或必选）
3、版本是否不存在不可恢复或严重影响业务的可靠性问题
4、版本是否不存在内存泄露问题
5、版本是否模拟了现网升级、割接和回滚的测试验证，且验证结果为通过
6、版本是否不存在致命和严重级别遗留问题
7、兼容性测试验证是否完成（与各手机ROM的兼容情况、与服务器配合情况、与相互依赖关系业务的配合情况、历史特性是否兼容且继承等）</t>
    <phoneticPr fontId="1" type="noConversion"/>
  </si>
  <si>
    <t>运营文档</t>
    <phoneticPr fontId="1" type="noConversion"/>
  </si>
  <si>
    <t>版本发布时，检查所有服务文档是否已经准备就绪？是否存在相关风险？包括但不限于：
1）FAQ
2）UG（用户手册）
3）培训资料（根据DOR2计划可选）
4）技术公告（根据服务风险评估可选）
5）操作类软文（根据DOR2计划可选）
6）在线帮助/联机帮助/*.INI说明文档，海外版本对应的英文化/本地化文档</t>
    <phoneticPr fontId="1" type="noConversion"/>
  </si>
  <si>
    <t>产品运营资质检查</t>
    <phoneticPr fontId="1" type="noConversion"/>
  </si>
  <si>
    <t>运营代表</t>
    <phoneticPr fontId="1" type="noConversion"/>
  </si>
  <si>
    <t>有条件必选</t>
    <phoneticPr fontId="1" type="noConversion"/>
  </si>
  <si>
    <t>产品经理
（开发者联盟）</t>
    <phoneticPr fontId="1" type="noConversion"/>
  </si>
  <si>
    <t>财经代表</t>
    <phoneticPr fontId="1" type="noConversion"/>
  </si>
  <si>
    <t>低保真文档</t>
    <phoneticPr fontId="1" type="noConversion"/>
  </si>
  <si>
    <t>产品运营相关需求评估</t>
    <phoneticPr fontId="1" type="noConversion"/>
  </si>
  <si>
    <t>涉及产品运营需求功能的相关策略是否输出，且是否经过评审？</t>
    <phoneticPr fontId="1" type="noConversion"/>
  </si>
  <si>
    <t>产品财经相关需求评估</t>
    <phoneticPr fontId="1" type="noConversion"/>
  </si>
  <si>
    <t>产品开放能力相关需求评估</t>
    <phoneticPr fontId="1" type="noConversion"/>
  </si>
  <si>
    <t>财经是否认可相关解决方案（产品需求设计文档中体现）？</t>
    <phoneticPr fontId="1" type="noConversion"/>
  </si>
  <si>
    <t>版本需求AR在TALM上的状态是否处于关闭状态，关闭率100%</t>
    <phoneticPr fontId="1" type="noConversion"/>
  </si>
  <si>
    <t>上线变更获取的版本包来源是否来源VMP？</t>
    <phoneticPr fontId="1" type="noConversion"/>
  </si>
  <si>
    <t>运营是否参与功能验收测试，且功能验收通过</t>
    <phoneticPr fontId="1" type="noConversion"/>
  </si>
  <si>
    <t>运营资质是否具备？是否存在其他运营风险？
（包含不限于运营活动上线和下线对现有活动的影响评估）</t>
    <phoneticPr fontId="1" type="noConversion"/>
  </si>
  <si>
    <t>是否存在法务风险？（新业务上线、新增相关销售类的功能等必选）
（包括不限于新功能上线后，是否存在法务风险（涉黄、欺诈、安全与隐私等））</t>
    <phoneticPr fontId="1" type="noConversion"/>
  </si>
  <si>
    <t>双官认证和审批是否已通过？
（新业务上线、新增相关销售类的功能等必选）</t>
    <phoneticPr fontId="1" type="noConversion"/>
  </si>
  <si>
    <t>运维准备度是否已经通过？
（包括但不限于业务上线所需要的资源、计划、人力等是否准备完成）</t>
    <phoneticPr fontId="1" type="noConversion"/>
  </si>
  <si>
    <t>产品涉及的财经相关解决方案（产品需求设计文档中）是否通过验收？</t>
    <phoneticPr fontId="1" type="noConversion"/>
  </si>
  <si>
    <t>产品财经相关需求验收评估</t>
    <phoneticPr fontId="1" type="noConversion"/>
  </si>
  <si>
    <t>产品开放能力相关需求验收评估</t>
    <phoneticPr fontId="1" type="noConversion"/>
  </si>
  <si>
    <t>版本发布时，所有运营文档是否已经准备就绪？包括但不限于：
1、产品上线升级策略
2、产品运营营销文档
3、营销上市与发布的准备度是否满足前期预定策略？
（产品功能需求涉及和运营相关则必选，否则不予发布）</t>
    <phoneticPr fontId="1" type="noConversion"/>
  </si>
  <si>
    <t>运营验收特性</t>
    <phoneticPr fontId="1" type="noConversion"/>
  </si>
  <si>
    <t>安全交付件符合《消费者云服务 安全与隐私送测版本转测试和发布入口条件及要求Checklist_试行.xlsx》相关质量要求</t>
    <phoneticPr fontId="1" type="noConversion"/>
  </si>
  <si>
    <t>开发者联盟是否认可相关解决方案（产品需求设计文档中体现）？</t>
    <phoneticPr fontId="1" type="noConversion"/>
  </si>
  <si>
    <t>产品涉及的开放能力相关的解决方案（产品需求设计文档中）是否通过验收？</t>
    <phoneticPr fontId="1" type="noConversion"/>
  </si>
  <si>
    <t>版本经理</t>
    <phoneticPr fontId="1" type="noConversion"/>
  </si>
  <si>
    <t>服务代表</t>
    <phoneticPr fontId="1" type="noConversion"/>
  </si>
  <si>
    <t>产品相关FAQ/UG/培训资料/操作类软文等服务交付件交付计划是否确认？</t>
    <phoneticPr fontId="1" type="noConversion"/>
  </si>
  <si>
    <t>项目项目计划，其内容自检是否满足如下要求：
1、是否包含需要合入的需求（含UI及策略）、功能特性，以及需要修订的问题？
2、是否明确了对外发布的版本和对内用于测试的版本号？
3、是否明确了投入所需的资源（人力、机器等）？
4、是否明确了里程碑时间点（包括但不限：系统设计、开发、测试、发布等）？
5、是否包含了当前的风险以及相应的应急计划？
6、是否包含了安全交付件、开源认证交付件等计划是否确认？
7、核心角色（项目经理、产品经理、SE、测试工程师、安全代表等）是否参与了评审？是否输出项目计划评审（形式不限）会议纪要？</t>
  </si>
  <si>
    <t>项目经理</t>
  </si>
  <si>
    <t>版本是否涉及开放能力或服务上架、更新联盟官网、联盟做服务运营支撑等，如果涉及则必选，开发者联盟代表必须参加，相关内容需要抄送开发者联盟代表；否则可选</t>
    <phoneticPr fontId="1" type="noConversion"/>
  </si>
  <si>
    <t>版本是否涉及收退款和赠送功能，如果涉及则必选，财经代表必须参加，相关内容需要抄送财经代表；否则可选</t>
    <phoneticPr fontId="1" type="noConversion"/>
  </si>
  <si>
    <t>版本功能是否涉及FAQ/UG/培训资料/操作类软文等资料文档，如果涉及则必选,服务代表必须参加，相关内容需要抄送服务代表，否则可选</t>
    <phoneticPr fontId="1" type="noConversion"/>
  </si>
  <si>
    <t>版本是否涉及财经相关能力（如：收退款和赠送功能），如果涉及则必选，财经代表必须参加，相关内容需要抄送财经代表；否则可选</t>
    <phoneticPr fontId="1" type="noConversion"/>
  </si>
  <si>
    <t>版本是否涉及开放能力或服务上架、更新联盟官网、联盟做服务运营支撑等，如果涉及则必选，开发者联盟代表必须参加，相关内容需要抄送开发者联盟代表;否则可选</t>
    <phoneticPr fontId="1" type="noConversion"/>
  </si>
  <si>
    <t>运营代表</t>
    <phoneticPr fontId="1" type="noConversion"/>
  </si>
  <si>
    <t>版本是否规划落实了关于产品营销相关的能力，如果要求则必选,运营代表必须参加，相关内容需要抄送运营代表；否则可选</t>
    <phoneticPr fontId="1" type="noConversion"/>
  </si>
  <si>
    <t>版本是否规划落实了关于产品营销相关的能力，如果要求则必选,运营代表必须参加，相关内容需要抄送运营代表；否则可选</t>
    <phoneticPr fontId="1" type="noConversion"/>
  </si>
  <si>
    <t>消费者云服务
DevOps持续开发流程-DOR自检Checklist</t>
    <phoneticPr fontId="1" type="noConversion"/>
  </si>
  <si>
    <r>
      <t xml:space="preserve">DOR1（需求&amp;计划） 自检 Checklist
</t>
    </r>
    <r>
      <rPr>
        <sz val="10"/>
        <color rgb="FFFF0000"/>
        <rFont val="微软雅黑"/>
        <family val="2"/>
        <charset val="134"/>
      </rPr>
      <t>【注</t>
    </r>
    <r>
      <rPr>
        <sz val="10"/>
        <color rgb="FF0033CC"/>
        <rFont val="微软雅黑"/>
        <family val="2"/>
        <charset val="134"/>
      </rPr>
      <t>：适用等级为”可选“的，检查结果可以为”免“；适用等级为”必选“的，检查结果原则上不得为”免“，否则必须在检查记录里注明合适理由</t>
    </r>
    <r>
      <rPr>
        <sz val="10"/>
        <color rgb="FFFF0000"/>
        <rFont val="微软雅黑"/>
        <family val="2"/>
        <charset val="134"/>
      </rPr>
      <t>】</t>
    </r>
    <phoneticPr fontId="1" type="noConversion"/>
  </si>
  <si>
    <r>
      <t xml:space="preserve">DOR2（转测试） 自检 Checklist
</t>
    </r>
    <r>
      <rPr>
        <sz val="10"/>
        <color rgb="FFFF0000"/>
        <rFont val="微软雅黑"/>
        <family val="2"/>
        <charset val="134"/>
      </rPr>
      <t>【注：</t>
    </r>
    <r>
      <rPr>
        <sz val="10"/>
        <color rgb="FF0033CC"/>
        <rFont val="微软雅黑"/>
        <family val="2"/>
        <charset val="134"/>
      </rPr>
      <t>适用等级为”可选“的，检查结果可以为”免“；适用等级为”必选“的，检查结果原则上不得为”免“，否则必须在检查记录里注明合适理由</t>
    </r>
    <r>
      <rPr>
        <sz val="10"/>
        <color rgb="FFFF0000"/>
        <rFont val="微软雅黑"/>
        <family val="2"/>
        <charset val="134"/>
      </rPr>
      <t>】</t>
    </r>
    <phoneticPr fontId="1" type="noConversion"/>
  </si>
  <si>
    <r>
      <t xml:space="preserve">DOR3（发布 ) 自检 Checklist
</t>
    </r>
    <r>
      <rPr>
        <sz val="10"/>
        <color rgb="FFFF0000"/>
        <rFont val="微软雅黑"/>
        <family val="2"/>
        <charset val="134"/>
      </rPr>
      <t>【注：</t>
    </r>
    <r>
      <rPr>
        <sz val="10"/>
        <color rgb="FF0033CC"/>
        <rFont val="微软雅黑"/>
        <family val="2"/>
        <charset val="134"/>
      </rPr>
      <t>适用等级为”可选“的，检查结果可以为”免“；适用等级为”必选“的，检查结果原则上不得为”免“，否则必须在检查记录里注明合适理由</t>
    </r>
    <r>
      <rPr>
        <sz val="10"/>
        <color rgb="FFFF0000"/>
        <rFont val="微软雅黑"/>
        <family val="2"/>
        <charset val="134"/>
      </rPr>
      <t>】</t>
    </r>
    <phoneticPr fontId="1" type="noConversion"/>
  </si>
  <si>
    <r>
      <t xml:space="preserve">DOR4（上线&amp;变更） 自检 Checklist
</t>
    </r>
    <r>
      <rPr>
        <sz val="10"/>
        <color rgb="FFFF0000"/>
        <rFont val="微软雅黑"/>
        <family val="2"/>
        <charset val="134"/>
      </rPr>
      <t>【注：</t>
    </r>
    <r>
      <rPr>
        <sz val="10"/>
        <color rgb="FF0033CC"/>
        <rFont val="微软雅黑"/>
        <family val="2"/>
        <charset val="134"/>
      </rPr>
      <t>适用等级为”可选“的，检查结果可以为”免“；适用等级为”必选“的，检查结果原则上不得为”免“，否则必须在检查记录里注明合适理由</t>
    </r>
    <r>
      <rPr>
        <sz val="10"/>
        <color rgb="FFFF0000"/>
        <rFont val="微软雅黑"/>
        <family val="2"/>
        <charset val="134"/>
      </rPr>
      <t>】</t>
    </r>
    <phoneticPr fontId="1" type="noConversion"/>
  </si>
  <si>
    <t>1、安全交付件（设计、编码、测试）是否均归档完成，且打分是否符合公司3.2质量要求？
2、红线AB类问题、非红线CVSS打分大于7分的严重以上问题以及TopN观察项一般问题遗留数=0
3、开源认证报告是否具备且是否在有效期内?开源认证中发现的致命严重问题是否闭环？</t>
    <phoneticPr fontId="1" type="noConversion"/>
  </si>
  <si>
    <t>Coverity/Fortify（使用CodeDex）扫描报告，且是否符合部门质量要求检查？</t>
    <phoneticPr fontId="1" type="noConversion"/>
  </si>
  <si>
    <t>归档完成且交付件需满足《消费者云服务版本转测试和发布的安全与隐私入口条件及要求Checklist》相关质量要求</t>
    <phoneticPr fontId="1" type="noConversion"/>
  </si>
  <si>
    <t>是否已完成了所有特性的内存泄露检测并提供报告？
（云侧通过Purify/Valgrind等工具，端侧采用Monkey和压力测试进行确认是否存在内存遗漏情况）</t>
    <phoneticPr fontId="1" type="noConversion"/>
  </si>
  <si>
    <t>1、云侧通过Purify/Valgrind等工具，如果云侧工具暂时不具备，可选
2、端侧可采用Monkey和压力测试进行确认是否存在内存遗漏情况</t>
    <phoneticPr fontId="1" type="noConversion"/>
  </si>
  <si>
    <r>
      <rPr>
        <sz val="10"/>
        <rFont val="宋体"/>
        <family val="3"/>
        <charset val="134"/>
      </rPr>
      <t>消费者云服务</t>
    </r>
    <r>
      <rPr>
        <sz val="10"/>
        <rFont val="Arial"/>
        <family val="2"/>
      </rPr>
      <t>DevOps</t>
    </r>
    <r>
      <rPr>
        <sz val="10"/>
        <rFont val="宋体"/>
        <family val="3"/>
        <charset val="134"/>
      </rPr>
      <t>持续开发流程</t>
    </r>
    <phoneticPr fontId="1" type="noConversion"/>
  </si>
  <si>
    <r>
      <rPr>
        <sz val="10"/>
        <rFont val="宋体"/>
        <family val="3"/>
        <charset val="134"/>
      </rPr>
      <t>吴永能</t>
    </r>
    <r>
      <rPr>
        <sz val="10"/>
        <rFont val="Arial"/>
        <family val="2"/>
      </rPr>
      <t>/00339164</t>
    </r>
    <phoneticPr fontId="1" type="noConversion"/>
  </si>
  <si>
    <r>
      <rPr>
        <sz val="10"/>
        <rFont val="宋体"/>
        <family val="3"/>
        <charset val="134"/>
      </rPr>
      <t>吴永能</t>
    </r>
    <r>
      <rPr>
        <sz val="10"/>
        <rFont val="Arial"/>
        <family val="2"/>
      </rPr>
      <t xml:space="preserve">/00339164
</t>
    </r>
    <r>
      <rPr>
        <sz val="10"/>
        <rFont val="宋体"/>
        <family val="3"/>
        <charset val="134"/>
      </rPr>
      <t>邹闻宇</t>
    </r>
    <r>
      <rPr>
        <sz val="10"/>
        <rFont val="Arial"/>
        <family val="2"/>
      </rPr>
      <t>/00419519</t>
    </r>
    <phoneticPr fontId="1" type="noConversion"/>
  </si>
  <si>
    <t>云平台开发部部长</t>
    <phoneticPr fontId="1" type="noConversion"/>
  </si>
  <si>
    <t>消费者云服务</t>
    <phoneticPr fontId="1" type="noConversion"/>
  </si>
  <si>
    <t>产品开发与运维</t>
    <phoneticPr fontId="1" type="noConversion"/>
  </si>
  <si>
    <t>持续开发</t>
    <phoneticPr fontId="1" type="noConversion"/>
  </si>
  <si>
    <t>安全与隐私活动执行</t>
    <phoneticPr fontId="1" type="noConversion"/>
  </si>
  <si>
    <t>安全与隐私活动执行</t>
    <phoneticPr fontId="1" type="noConversion"/>
  </si>
  <si>
    <t>安全与隐私活动执行</t>
    <phoneticPr fontId="1" type="noConversion"/>
  </si>
  <si>
    <t>安全与隐私交付件</t>
    <phoneticPr fontId="1" type="noConversion"/>
  </si>
  <si>
    <t>安全与隐私活动执行</t>
    <phoneticPr fontId="1" type="noConversion"/>
  </si>
  <si>
    <t>安全与隐私结果评估</t>
    <phoneticPr fontId="1" type="noConversion"/>
  </si>
  <si>
    <t>PV_Global_CSBF_CCS_PDTO_CD_P315548</t>
    <phoneticPr fontId="1" type="noConversion"/>
  </si>
  <si>
    <t>消费者云服务DevOps持续开发流程-DOR自检Checklist</t>
    <phoneticPr fontId="11" type="noConversion"/>
  </si>
  <si>
    <t>PV_Global_CSBF_CCS_PDTO_CD_C311686</t>
    <phoneticPr fontId="1" type="noConversion"/>
  </si>
  <si>
    <t>《消费者云服务DevOps安全与隐私研发过程操作指导书》中部署和运营管控分析章节活动中确定无需进行双官审批的业务版本，无需执行部署和运营管控审批(双官审批)活动</t>
    <phoneticPr fontId="1" type="noConversion"/>
  </si>
  <si>
    <t>云侧必选，端侧视情况而定</t>
    <phoneticPr fontId="1" type="noConversion"/>
  </si>
  <si>
    <t>云侧必选，端侧不涉及</t>
    <phoneticPr fontId="1" type="noConversion"/>
  </si>
  <si>
    <t>升级指导书，其内容自检是否满足如下要求：
1、内容是否包含备份和恢复步骤，可以明确指导升级异常后的回滚操作？
2、版本是否能够顺利支撑测试部的安装与升级，且不会阻塞测试</t>
    <phoneticPr fontId="1" type="noConversion"/>
  </si>
  <si>
    <t>安全与隐私交付件（设计、编码、测试）</t>
    <phoneticPr fontId="1" type="noConversion"/>
  </si>
  <si>
    <t>安全交付件，交付件需满足《消费者云服务版本转测试和发布的安全与隐私入口条件及要求Checklist》相关质量要求</t>
    <phoneticPr fontId="1" type="noConversion"/>
  </si>
  <si>
    <t>升级指导书</t>
    <phoneticPr fontId="1" type="noConversion"/>
  </si>
  <si>
    <t>是否已完成了性能测试，并提供了性能测试基线数据报告
（涉及对性能的影响的需求和修改点，必须要进行性能测试）</t>
    <phoneticPr fontId="1" type="noConversion"/>
  </si>
  <si>
    <t>涉及对性能的影响的需求和修改点，必须要进行性能测试</t>
    <phoneticPr fontId="1" type="noConversion"/>
  </si>
  <si>
    <t>财经验收报告，文档形式不限，建议采用邮件或者文档形式提供给版本PM</t>
    <phoneticPr fontId="1" type="noConversion"/>
  </si>
  <si>
    <t>如果涉及财经相关能力（如：收退款和赠送），需要经过财经的验收</t>
    <phoneticPr fontId="1" type="noConversion"/>
  </si>
  <si>
    <t>端侧必选</t>
    <phoneticPr fontId="1" type="noConversion"/>
  </si>
  <si>
    <t>众测报告（如果端侧落实了众测，则必选要提供）</t>
    <phoneticPr fontId="1" type="noConversion"/>
  </si>
  <si>
    <t>运营代表</t>
    <phoneticPr fontId="1" type="noConversion"/>
  </si>
  <si>
    <t>评审专家的评审建议内容修改（产品、测试、安全、服务、运营等专家）</t>
    <phoneticPr fontId="1" type="noConversion"/>
  </si>
  <si>
    <t>1、代码统计结果
2、开发自测的语句覆盖率（LLT）结果
3、代码Review（Smart-IDE）数据
4、UADP（SAI）数据，且是否符合部门质量要求？
4、代码圈复杂度数据，且是否符合部门质量要求？
5、代码重复率数据，且是否符合部门质量要求？
6、FindBugs/PC-Lint数据且是否符合部门质量要求？</t>
    <phoneticPr fontId="1" type="noConversion"/>
  </si>
  <si>
    <r>
      <rPr>
        <sz val="10"/>
        <rFont val="宋体"/>
        <family val="3"/>
        <charset val="134"/>
      </rPr>
      <t>姜志华</t>
    </r>
    <r>
      <rPr>
        <sz val="10"/>
        <rFont val="Arial"/>
        <family val="2"/>
      </rPr>
      <t xml:space="preserve">/00375029
</t>
    </r>
    <r>
      <rPr>
        <sz val="10"/>
        <rFont val="宋体"/>
        <family val="3"/>
        <charset val="134"/>
      </rPr>
      <t>杨邦文</t>
    </r>
    <r>
      <rPr>
        <sz val="10"/>
        <rFont val="Arial"/>
        <family val="2"/>
      </rPr>
      <t>/00419142</t>
    </r>
    <phoneticPr fontId="1" type="noConversion"/>
  </si>
  <si>
    <t>姜志华/00375029
杨邦文/00419142</t>
    <phoneticPr fontId="1" type="noConversion"/>
  </si>
  <si>
    <t>安全交付件评审记录需要提供，没有评审需要给出说明</t>
    <phoneticPr fontId="1" type="noConversion"/>
  </si>
  <si>
    <r>
      <t>1、安全需求分析活动是否执行？
2、对应输出交付件是否经过评审？评审记录（形式不限，具体要有邮件、Espace等评审记录）是否归档？
具体见：《消费者云服务DevOps安全与隐私研发过程操作指导书》</t>
    </r>
    <r>
      <rPr>
        <b/>
        <sz val="10"/>
        <color theme="1"/>
        <rFont val="宋体"/>
        <family val="3"/>
        <charset val="134"/>
        <scheme val="minor"/>
      </rPr>
      <t>部署和运营管控分析、安全需求分析</t>
    </r>
    <r>
      <rPr>
        <sz val="10"/>
        <color theme="1"/>
        <rFont val="宋体"/>
        <family val="3"/>
        <charset val="134"/>
        <scheme val="minor"/>
      </rPr>
      <t>章节相关要求。</t>
    </r>
    <phoneticPr fontId="1" type="noConversion"/>
  </si>
  <si>
    <r>
      <t>1、安全需求分析活动是否执行？
2、对应输出交付件是否经过评审？评审记录（形式不限，具体要有邮件、Espace等评审记录）是否归档？
具体见：《消费者云服务DevOps安全与隐私研发过程操作指导书》</t>
    </r>
    <r>
      <rPr>
        <b/>
        <sz val="10"/>
        <color theme="1"/>
        <rFont val="宋体"/>
        <family val="3"/>
        <charset val="134"/>
        <scheme val="minor"/>
      </rPr>
      <t>安全设计、安全开发、安全测试</t>
    </r>
    <r>
      <rPr>
        <sz val="10"/>
        <color theme="1"/>
        <rFont val="宋体"/>
        <family val="3"/>
        <charset val="134"/>
        <scheme val="minor"/>
      </rPr>
      <t>章节相关要求。</t>
    </r>
    <phoneticPr fontId="1" type="noConversion"/>
  </si>
  <si>
    <r>
      <t>1、安全发布活动是否执行？
2、对应输出交付件是否经过评审？评审记录（形式不限，具体要有邮件、Espace等评审记录）是否归档？
具体见：《消费者云服务DevOps安全与隐私研发过程操作指导书》</t>
    </r>
    <r>
      <rPr>
        <b/>
        <sz val="10"/>
        <color theme="1"/>
        <rFont val="宋体"/>
        <family val="3"/>
        <charset val="134"/>
        <scheme val="minor"/>
      </rPr>
      <t>安全发布</t>
    </r>
    <r>
      <rPr>
        <sz val="10"/>
        <color theme="1"/>
        <rFont val="宋体"/>
        <family val="3"/>
        <charset val="134"/>
        <scheme val="minor"/>
      </rPr>
      <t>章节相关要求。</t>
    </r>
    <phoneticPr fontId="1" type="noConversion"/>
  </si>
  <si>
    <r>
      <t>1、安全部署活动是否执行？
2、对应输出交付件是否经过评审？评审记录（形式不限，具体要有邮件、Espace等评审记录）是否归档？
具体见：《消费者云服务DevOps安全与隐私研发过程操作指导书》</t>
    </r>
    <r>
      <rPr>
        <b/>
        <sz val="10"/>
        <color theme="1"/>
        <rFont val="宋体"/>
        <family val="3"/>
        <charset val="134"/>
        <scheme val="minor"/>
      </rPr>
      <t>安全部署</t>
    </r>
    <r>
      <rPr>
        <sz val="10"/>
        <color theme="1"/>
        <rFont val="宋体"/>
        <family val="3"/>
        <charset val="134"/>
        <scheme val="minor"/>
      </rPr>
      <t>章节相关要求。</t>
    </r>
    <phoneticPr fontId="1" type="noConversion"/>
  </si>
  <si>
    <t>V01.00</t>
    <phoneticPr fontId="11" type="noConversion"/>
  </si>
  <si>
    <t>V01.00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</si>
</sst>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
    <numFmt numFmtId="177" formatCode="0.0_);[Red]\(0.0\)"/>
  </numFmts>
  <fonts count="30"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10"/>
      <color theme="1"/>
      <name val="宋体"/>
      <family val="2"/>
      <charset val="134"/>
      <scheme val="minor"/>
    </font>
    <font>
      <sz val="10"/>
      <color theme="1"/>
      <name val="宋体"/>
      <family val="3"/>
      <charset val="134"/>
      <scheme val="minor"/>
    </font>
    <font>
      <sz val="10"/>
      <color rgb="FFFF0000"/>
      <name val="宋体"/>
      <family val="3"/>
      <charset val="134"/>
      <scheme val="minor"/>
    </font>
    <font>
      <sz val="14"/>
      <color theme="1"/>
      <name val="微软雅黑"/>
      <family val="2"/>
      <charset val="134"/>
    </font>
    <font>
      <b/>
      <sz val="12"/>
      <color rgb="FFFF0000"/>
      <name val="宋体"/>
      <family val="3"/>
      <charset val="134"/>
      <scheme val="minor"/>
    </font>
    <font>
      <sz val="12"/>
      <name val="宋体"/>
      <family val="3"/>
      <charset val="134"/>
    </font>
    <font>
      <b/>
      <sz val="10"/>
      <name val="Arial"/>
      <family val="2"/>
    </font>
    <font>
      <b/>
      <sz val="10"/>
      <name val="宋体"/>
      <family val="3"/>
      <charset val="134"/>
    </font>
    <font>
      <sz val="9"/>
      <name val="宋体"/>
      <family val="3"/>
      <charset val="134"/>
    </font>
    <font>
      <sz val="10"/>
      <name val="宋体"/>
      <family val="3"/>
      <charset val="134"/>
    </font>
    <font>
      <sz val="10"/>
      <name val="Arial"/>
      <family val="2"/>
    </font>
    <font>
      <sz val="12"/>
      <name val="Arial"/>
      <family val="2"/>
    </font>
    <font>
      <sz val="12"/>
      <color theme="1"/>
      <name val="宋体"/>
      <family val="2"/>
      <charset val="134"/>
      <scheme val="minor"/>
    </font>
    <font>
      <b/>
      <sz val="12"/>
      <color theme="1"/>
      <name val="宋体"/>
      <family val="3"/>
      <charset val="134"/>
      <scheme val="minor"/>
    </font>
    <font>
      <sz val="16"/>
      <color theme="1"/>
      <name val="微软雅黑"/>
      <family val="2"/>
      <charset val="134"/>
    </font>
    <font>
      <sz val="12"/>
      <color theme="0"/>
      <name val="宋体"/>
      <family val="2"/>
      <charset val="134"/>
      <scheme val="minor"/>
    </font>
    <font>
      <sz val="9"/>
      <color indexed="81"/>
      <name val="Tahoma"/>
      <family val="2"/>
    </font>
    <font>
      <b/>
      <sz val="9"/>
      <color indexed="81"/>
      <name val="Tahoma"/>
      <family val="2"/>
    </font>
    <font>
      <sz val="9"/>
      <color indexed="81"/>
      <name val="宋体"/>
      <family val="3"/>
      <charset val="134"/>
    </font>
    <font>
      <sz val="10"/>
      <color rgb="FFFF0000"/>
      <name val="微软雅黑"/>
      <family val="2"/>
      <charset val="134"/>
    </font>
    <font>
      <sz val="10"/>
      <color rgb="FF0033CC"/>
      <name val="微软雅黑"/>
      <family val="2"/>
      <charset val="134"/>
    </font>
    <font>
      <sz val="11"/>
      <color theme="1"/>
      <name val="宋体"/>
      <family val="3"/>
      <charset val="134"/>
      <scheme val="minor"/>
    </font>
    <font>
      <sz val="10"/>
      <name val="宋体"/>
      <family val="3"/>
      <charset val="134"/>
      <scheme val="minor"/>
    </font>
    <font>
      <sz val="10.5"/>
      <color theme="1"/>
      <name val="宋体"/>
      <family val="3"/>
      <charset val="134"/>
    </font>
    <font>
      <sz val="10"/>
      <name val="宋体"/>
      <family val="2"/>
      <charset val="134"/>
      <scheme val="minor"/>
    </font>
    <font>
      <sz val="12"/>
      <name val="FrutigerNext LT Regular"/>
      <family val="2"/>
    </font>
    <font>
      <b/>
      <sz val="10"/>
      <color theme="1"/>
      <name val="宋体"/>
      <family val="3"/>
      <charset val="134"/>
      <scheme val="minor"/>
    </font>
  </fonts>
  <fills count="8">
    <fill>
      <patternFill patternType="none"/>
    </fill>
    <fill>
      <patternFill patternType="gray125"/>
    </fill>
    <fill>
      <patternFill patternType="solid">
        <fgColor theme="3" tint="0.79998168889431442"/>
        <bgColor indexed="64"/>
      </patternFill>
    </fill>
    <fill>
      <patternFill patternType="solid">
        <fgColor rgb="FFCCFFFF"/>
        <bgColor indexed="64"/>
      </patternFill>
    </fill>
    <fill>
      <patternFill patternType="solid">
        <fgColor rgb="FFFFFFCC"/>
        <bgColor indexed="64"/>
      </patternFill>
    </fill>
    <fill>
      <patternFill patternType="solid">
        <fgColor rgb="FFFFCC99"/>
        <bgColor indexed="64"/>
      </patternFill>
    </fill>
    <fill>
      <patternFill patternType="solid">
        <fgColor indexed="41"/>
        <bgColor indexed="64"/>
      </patternFill>
    </fill>
    <fill>
      <patternFill patternType="solid">
        <fgColor indexed="26"/>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top style="thin">
        <color indexed="64"/>
      </top>
      <bottom style="thin">
        <color indexed="64"/>
      </bottom>
      <diagonal/>
    </border>
  </borders>
  <cellStyleXfs count="4">
    <xf numFmtId="0" fontId="0" fillId="0" borderId="0">
      <alignment vertical="center"/>
    </xf>
    <xf numFmtId="0" fontId="8" fillId="0" borderId="0" applyFill="0">
      <alignment vertical="center"/>
    </xf>
    <xf numFmtId="0" fontId="14" fillId="0" borderId="0"/>
    <xf numFmtId="0" fontId="28" fillId="0" borderId="0">
      <alignment vertical="center"/>
    </xf>
  </cellStyleXfs>
  <cellXfs count="140">
    <xf numFmtId="0" fontId="0" fillId="0" borderId="0" xfId="0">
      <alignment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3"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1" xfId="0" applyFont="1" applyFill="1" applyBorder="1" applyAlignment="1">
      <alignment vertical="center" wrapText="1"/>
    </xf>
    <xf numFmtId="0" fontId="2" fillId="3" borderId="1" xfId="0" applyFont="1" applyFill="1" applyBorder="1" applyAlignment="1">
      <alignment horizontal="center" vertical="center"/>
    </xf>
    <xf numFmtId="0" fontId="0" fillId="0" borderId="9" xfId="0" applyBorder="1" applyAlignment="1">
      <alignment horizontal="center" vertical="center"/>
    </xf>
    <xf numFmtId="0" fontId="0" fillId="0" borderId="0" xfId="0" applyBorder="1">
      <alignment vertical="center"/>
    </xf>
    <xf numFmtId="0" fontId="0" fillId="0" borderId="0" xfId="0" applyBorder="1" applyAlignment="1">
      <alignment horizontal="center" vertical="center"/>
    </xf>
    <xf numFmtId="0" fontId="0" fillId="0" borderId="10" xfId="0" applyBorder="1">
      <alignment vertical="center"/>
    </xf>
    <xf numFmtId="0" fontId="2" fillId="2" borderId="7" xfId="0" applyFont="1" applyFill="1" applyBorder="1" applyAlignment="1">
      <alignment horizontal="center" vertical="center"/>
    </xf>
    <xf numFmtId="0" fontId="3" fillId="3" borderId="7" xfId="0" applyFont="1" applyFill="1" applyBorder="1" applyAlignment="1">
      <alignment horizontal="center" vertical="center"/>
    </xf>
    <xf numFmtId="176" fontId="7" fillId="5" borderId="8" xfId="0" applyNumberFormat="1" applyFont="1" applyFill="1" applyBorder="1" applyAlignment="1">
      <alignment horizontal="center" vertical="center"/>
    </xf>
    <xf numFmtId="0" fontId="9" fillId="6" borderId="1" xfId="1" applyFont="1" applyFill="1" applyBorder="1" applyAlignment="1" applyProtection="1">
      <alignment horizontal="center" wrapText="1"/>
    </xf>
    <xf numFmtId="49" fontId="13" fillId="7" borderId="1" xfId="1" applyNumberFormat="1" applyFont="1" applyFill="1" applyBorder="1" applyAlignment="1" applyProtection="1">
      <alignment horizontal="left" wrapText="1"/>
      <protection locked="0"/>
    </xf>
    <xf numFmtId="14" fontId="13" fillId="7" borderId="3" xfId="1" applyNumberFormat="1" applyFont="1" applyFill="1" applyBorder="1" applyAlignment="1" applyProtection="1">
      <alignment horizontal="left" wrapText="1"/>
      <protection locked="0"/>
    </xf>
    <xf numFmtId="177" fontId="13" fillId="7" borderId="1" xfId="1" applyNumberFormat="1" applyFont="1" applyFill="1" applyBorder="1" applyAlignment="1" applyProtection="1">
      <alignment horizontal="left" wrapText="1"/>
      <protection locked="0"/>
    </xf>
    <xf numFmtId="0" fontId="13" fillId="0" borderId="0" xfId="1" applyFont="1">
      <alignment vertical="center"/>
    </xf>
    <xf numFmtId="177" fontId="13" fillId="0" borderId="0" xfId="1" applyNumberFormat="1" applyFont="1">
      <alignment vertical="center"/>
    </xf>
    <xf numFmtId="177" fontId="9" fillId="6" borderId="1" xfId="1" applyNumberFormat="1" applyFont="1" applyFill="1" applyBorder="1" applyAlignment="1" applyProtection="1">
      <alignment horizontal="center" vertical="center" wrapText="1"/>
    </xf>
    <xf numFmtId="49" fontId="13" fillId="7" borderId="1" xfId="1" applyNumberFormat="1" applyFont="1" applyFill="1" applyBorder="1" applyAlignment="1" applyProtection="1">
      <alignment horizontal="center" vertical="center" wrapText="1"/>
      <protection locked="0"/>
    </xf>
    <xf numFmtId="0" fontId="12" fillId="7" borderId="1" xfId="1" applyNumberFormat="1" applyFont="1" applyFill="1" applyBorder="1" applyAlignment="1" applyProtection="1">
      <alignment horizontal="left" vertical="center" wrapText="1"/>
      <protection locked="0"/>
    </xf>
    <xf numFmtId="0" fontId="15" fillId="0" borderId="0" xfId="0" applyFont="1">
      <alignment vertical="center"/>
    </xf>
    <xf numFmtId="0" fontId="16" fillId="3" borderId="18" xfId="0" applyFont="1" applyFill="1" applyBorder="1" applyAlignment="1">
      <alignment horizontal="center" vertical="center"/>
    </xf>
    <xf numFmtId="0" fontId="16" fillId="3" borderId="7" xfId="0" applyFont="1" applyFill="1" applyBorder="1" applyAlignment="1">
      <alignment horizontal="center" vertical="center"/>
    </xf>
    <xf numFmtId="0" fontId="16" fillId="3" borderId="1" xfId="0" applyFont="1" applyFill="1" applyBorder="1" applyAlignment="1">
      <alignment horizontal="center" vertical="center"/>
    </xf>
    <xf numFmtId="0" fontId="4" fillId="5" borderId="1" xfId="0" applyFont="1" applyFill="1" applyBorder="1" applyAlignment="1">
      <alignment horizontal="center" vertical="center"/>
    </xf>
    <xf numFmtId="176" fontId="7" fillId="5" borderId="13" xfId="0" applyNumberFormat="1" applyFont="1" applyFill="1" applyBorder="1" applyAlignment="1">
      <alignment horizontal="center" vertical="center"/>
    </xf>
    <xf numFmtId="0" fontId="18" fillId="0" borderId="0" xfId="0" applyFont="1">
      <alignment vertical="center"/>
    </xf>
    <xf numFmtId="0" fontId="4" fillId="4" borderId="1" xfId="0" applyFont="1" applyFill="1" applyBorder="1" applyAlignment="1" applyProtection="1">
      <alignment horizontal="center" vertical="center"/>
      <protection locked="0"/>
    </xf>
    <xf numFmtId="0" fontId="4" fillId="4" borderId="8" xfId="0" applyFont="1" applyFill="1" applyBorder="1" applyAlignment="1" applyProtection="1">
      <alignment horizontal="center" vertical="center"/>
      <protection locked="0"/>
    </xf>
    <xf numFmtId="0" fontId="4" fillId="4" borderId="2" xfId="0" applyFont="1" applyFill="1" applyBorder="1" applyAlignment="1" applyProtection="1">
      <alignment horizontal="left" vertical="center" wrapText="1"/>
      <protection locked="0"/>
    </xf>
    <xf numFmtId="0" fontId="4" fillId="4" borderId="11" xfId="0" applyFont="1" applyFill="1" applyBorder="1" applyAlignment="1" applyProtection="1">
      <alignment horizontal="left" vertical="center" wrapText="1"/>
      <protection locked="0"/>
    </xf>
    <xf numFmtId="0" fontId="4" fillId="4" borderId="21" xfId="0" applyFont="1" applyFill="1" applyBorder="1" applyAlignment="1" applyProtection="1">
      <alignment horizontal="left" vertical="center" wrapText="1"/>
      <protection locked="0"/>
    </xf>
    <xf numFmtId="0" fontId="4" fillId="4" borderId="22" xfId="0" applyFont="1" applyFill="1" applyBorder="1" applyAlignment="1" applyProtection="1">
      <alignment horizontal="left" vertical="center" wrapText="1"/>
      <protection locked="0"/>
    </xf>
    <xf numFmtId="0" fontId="2" fillId="2" borderId="8" xfId="0" applyFont="1" applyFill="1" applyBorder="1" applyAlignment="1">
      <alignment horizontal="center" vertical="center"/>
    </xf>
    <xf numFmtId="0" fontId="0" fillId="0" borderId="0" xfId="0" applyFont="1">
      <alignment vertical="center"/>
    </xf>
    <xf numFmtId="14" fontId="13" fillId="7" borderId="1" xfId="1"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xf>
    <xf numFmtId="0" fontId="16" fillId="3" borderId="12" xfId="0" applyFont="1" applyFill="1" applyBorder="1" applyAlignment="1">
      <alignment horizontal="center" vertical="center" wrapText="1"/>
    </xf>
    <xf numFmtId="0" fontId="16" fillId="3" borderId="13" xfId="0" applyFont="1" applyFill="1" applyBorder="1" applyAlignment="1">
      <alignment horizontal="center" vertical="center" wrapText="1"/>
    </xf>
    <xf numFmtId="176" fontId="7" fillId="5" borderId="23" xfId="0" applyNumberFormat="1" applyFont="1" applyFill="1" applyBorder="1" applyAlignment="1">
      <alignment horizontal="center" vertical="center"/>
    </xf>
    <xf numFmtId="0" fontId="26" fillId="0" borderId="25" xfId="0" applyFont="1" applyBorder="1" applyAlignment="1">
      <alignment horizontal="center" vertical="center"/>
    </xf>
    <xf numFmtId="0" fontId="26" fillId="0" borderId="26" xfId="0" applyFont="1" applyBorder="1" applyAlignment="1">
      <alignment horizontal="center" vertical="center"/>
    </xf>
    <xf numFmtId="0" fontId="24" fillId="0" borderId="0" xfId="0" applyFont="1">
      <alignment vertical="center"/>
    </xf>
    <xf numFmtId="0" fontId="27" fillId="3" borderId="1" xfId="0" applyFont="1" applyFill="1" applyBorder="1" applyAlignment="1">
      <alignment vertical="center" wrapText="1"/>
    </xf>
    <xf numFmtId="0" fontId="25" fillId="3" borderId="1" xfId="0" applyFont="1" applyFill="1" applyBorder="1" applyAlignment="1">
      <alignment horizontal="center" vertical="center"/>
    </xf>
    <xf numFmtId="0" fontId="25" fillId="3" borderId="1" xfId="0" applyFont="1" applyFill="1" applyBorder="1" applyAlignment="1">
      <alignment vertical="center" wrapText="1"/>
    </xf>
    <xf numFmtId="0" fontId="2" fillId="2" borderId="1" xfId="0" applyFont="1" applyFill="1" applyBorder="1" applyAlignment="1">
      <alignment horizontal="center" vertical="center"/>
    </xf>
    <xf numFmtId="0" fontId="27" fillId="3" borderId="7" xfId="0" applyFont="1" applyFill="1" applyBorder="1" applyAlignment="1">
      <alignment horizontal="center" vertical="center"/>
    </xf>
    <xf numFmtId="0" fontId="3" fillId="3" borderId="1"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4" fillId="3" borderId="7" xfId="0" applyFont="1" applyFill="1" applyBorder="1" applyAlignment="1">
      <alignment horizontal="center" vertical="center"/>
    </xf>
    <xf numFmtId="0" fontId="2" fillId="2" borderId="1" xfId="0" applyFont="1" applyFill="1" applyBorder="1" applyAlignment="1">
      <alignment horizontal="center" vertical="center"/>
    </xf>
    <xf numFmtId="0" fontId="4" fillId="4" borderId="2" xfId="0" applyFont="1" applyFill="1" applyBorder="1" applyAlignment="1" applyProtection="1">
      <alignment horizontal="left" vertical="center" wrapText="1"/>
      <protection locked="0"/>
    </xf>
    <xf numFmtId="0" fontId="4" fillId="4" borderId="11" xfId="0" applyFont="1" applyFill="1" applyBorder="1" applyAlignment="1" applyProtection="1">
      <alignment horizontal="left" vertical="center" wrapText="1"/>
      <protection locked="0"/>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4" fillId="4" borderId="2" xfId="0" applyFont="1" applyFill="1" applyBorder="1" applyAlignment="1" applyProtection="1">
      <alignment horizontal="left" vertical="center" wrapText="1"/>
      <protection locked="0"/>
    </xf>
    <xf numFmtId="0" fontId="4" fillId="4" borderId="11" xfId="0" applyFont="1" applyFill="1" applyBorder="1" applyAlignment="1" applyProtection="1">
      <alignment horizontal="left" vertical="center" wrapText="1"/>
      <protection locked="0"/>
    </xf>
    <xf numFmtId="0" fontId="2" fillId="2" borderId="1" xfId="0" applyFont="1" applyFill="1" applyBorder="1" applyAlignment="1">
      <alignment horizontal="center" vertical="center"/>
    </xf>
    <xf numFmtId="0" fontId="5" fillId="4" borderId="2" xfId="0" applyFont="1" applyFill="1" applyBorder="1" applyAlignment="1" applyProtection="1">
      <alignment horizontal="left" vertical="center" wrapText="1"/>
      <protection locked="0"/>
    </xf>
    <xf numFmtId="0" fontId="5" fillId="4" borderId="11" xfId="0" applyFont="1" applyFill="1" applyBorder="1" applyAlignment="1" applyProtection="1">
      <alignment horizontal="left" vertical="center" wrapText="1"/>
      <protection locked="0"/>
    </xf>
    <xf numFmtId="0" fontId="4" fillId="5" borderId="3" xfId="0" applyFont="1" applyFill="1" applyBorder="1" applyAlignment="1">
      <alignment horizontal="center" vertical="center"/>
    </xf>
    <xf numFmtId="0" fontId="2" fillId="2" borderId="3" xfId="0" applyFont="1" applyFill="1" applyBorder="1" applyAlignment="1">
      <alignment horizontal="center" vertical="center"/>
    </xf>
    <xf numFmtId="0" fontId="3" fillId="3" borderId="3" xfId="0" applyFont="1" applyFill="1" applyBorder="1" applyAlignment="1">
      <alignment horizontal="center" vertical="center"/>
    </xf>
    <xf numFmtId="0" fontId="0" fillId="0" borderId="0" xfId="0" applyBorder="1" applyAlignment="1">
      <alignment horizontal="left" vertical="center"/>
    </xf>
    <xf numFmtId="0" fontId="3" fillId="3" borderId="3" xfId="0" applyFont="1" applyFill="1" applyBorder="1" applyAlignment="1">
      <alignment horizontal="left" vertical="center"/>
    </xf>
    <xf numFmtId="0" fontId="0" fillId="0" borderId="0" xfId="0" applyAlignment="1">
      <alignment horizontal="left" vertical="center"/>
    </xf>
    <xf numFmtId="0" fontId="3" fillId="3" borderId="1" xfId="0" applyFont="1" applyFill="1" applyBorder="1" applyAlignment="1">
      <alignment horizontal="center" vertical="center"/>
    </xf>
    <xf numFmtId="0" fontId="3" fillId="3" borderId="1" xfId="0" applyFont="1" applyFill="1" applyBorder="1" applyAlignment="1">
      <alignment horizontal="left" vertical="center"/>
    </xf>
    <xf numFmtId="0" fontId="4" fillId="3" borderId="3" xfId="0" applyFont="1" applyFill="1" applyBorder="1" applyAlignment="1">
      <alignment horizontal="left" vertical="center"/>
    </xf>
    <xf numFmtId="0" fontId="27" fillId="3" borderId="3" xfId="0" applyFont="1" applyFill="1" applyBorder="1" applyAlignment="1">
      <alignment horizontal="left" vertical="center"/>
    </xf>
    <xf numFmtId="177" fontId="12" fillId="7" borderId="1" xfId="1" applyNumberFormat="1" applyFont="1" applyFill="1" applyBorder="1" applyAlignment="1" applyProtection="1">
      <alignment horizontal="left" vertical="center" wrapText="1"/>
      <protection locked="0"/>
    </xf>
    <xf numFmtId="0" fontId="12" fillId="7" borderId="1" xfId="1" applyNumberFormat="1" applyFont="1" applyFill="1" applyBorder="1" applyAlignment="1" applyProtection="1">
      <alignment horizontal="left" wrapText="1"/>
      <protection locked="0"/>
    </xf>
    <xf numFmtId="0" fontId="13" fillId="7" borderId="1" xfId="1" applyNumberFormat="1" applyFont="1" applyFill="1" applyBorder="1" applyAlignment="1" applyProtection="1">
      <alignment horizontal="left" wrapText="1"/>
      <protection locked="0"/>
    </xf>
    <xf numFmtId="0" fontId="9" fillId="6" borderId="2" xfId="1" applyNumberFormat="1" applyFont="1" applyFill="1" applyBorder="1" applyAlignment="1" applyProtection="1">
      <alignment horizontal="center"/>
    </xf>
    <xf numFmtId="0" fontId="9" fillId="6" borderId="14" xfId="1" applyFont="1" applyFill="1" applyBorder="1" applyAlignment="1">
      <alignment horizontal="center"/>
    </xf>
    <xf numFmtId="0" fontId="9" fillId="6" borderId="3" xfId="1" applyFont="1" applyFill="1" applyBorder="1" applyAlignment="1">
      <alignment horizontal="center"/>
    </xf>
    <xf numFmtId="0" fontId="9" fillId="6" borderId="2" xfId="1" applyFont="1" applyFill="1" applyBorder="1" applyAlignment="1" applyProtection="1">
      <alignment horizontal="center" wrapText="1"/>
    </xf>
    <xf numFmtId="0" fontId="9" fillId="6" borderId="14" xfId="1" applyFont="1" applyFill="1" applyBorder="1" applyAlignment="1" applyProtection="1">
      <alignment horizontal="center" wrapText="1"/>
    </xf>
    <xf numFmtId="0" fontId="9" fillId="6" borderId="3" xfId="1" applyFont="1" applyFill="1" applyBorder="1" applyAlignment="1" applyProtection="1">
      <alignment horizontal="center" wrapText="1"/>
    </xf>
    <xf numFmtId="0" fontId="9" fillId="6" borderId="2" xfId="1" applyNumberFormat="1" applyFont="1" applyFill="1" applyBorder="1" applyAlignment="1" applyProtection="1">
      <alignment horizontal="center" wrapText="1"/>
    </xf>
    <xf numFmtId="0" fontId="9" fillId="6" borderId="3" xfId="1" applyNumberFormat="1" applyFont="1" applyFill="1" applyBorder="1" applyAlignment="1" applyProtection="1">
      <alignment horizontal="center" wrapText="1"/>
    </xf>
    <xf numFmtId="14" fontId="13" fillId="7" borderId="2" xfId="1" applyNumberFormat="1" applyFont="1" applyFill="1" applyBorder="1" applyAlignment="1" applyProtection="1">
      <alignment horizontal="center" wrapText="1"/>
      <protection locked="0"/>
    </xf>
    <xf numFmtId="14" fontId="13" fillId="7" borderId="14" xfId="1" applyNumberFormat="1" applyFont="1" applyFill="1" applyBorder="1" applyAlignment="1" applyProtection="1">
      <alignment horizontal="center" wrapText="1"/>
      <protection locked="0"/>
    </xf>
    <xf numFmtId="14" fontId="13" fillId="7" borderId="3" xfId="1" applyNumberFormat="1" applyFont="1" applyFill="1" applyBorder="1" applyAlignment="1" applyProtection="1">
      <alignment horizontal="center" wrapText="1"/>
      <protection locked="0"/>
    </xf>
    <xf numFmtId="0" fontId="13" fillId="7" borderId="2" xfId="1" applyNumberFormat="1" applyFont="1" applyFill="1" applyBorder="1" applyAlignment="1" applyProtection="1">
      <alignment horizontal="center" wrapText="1"/>
      <protection locked="0"/>
    </xf>
    <xf numFmtId="0" fontId="13" fillId="7" borderId="3" xfId="1" applyNumberFormat="1" applyFont="1" applyFill="1" applyBorder="1" applyAlignment="1" applyProtection="1">
      <alignment horizontal="center" wrapText="1"/>
      <protection locked="0"/>
    </xf>
    <xf numFmtId="0" fontId="9" fillId="6" borderId="2" xfId="1" applyNumberFormat="1" applyFont="1" applyFill="1" applyBorder="1" applyAlignment="1" applyProtection="1">
      <alignment horizontal="left"/>
    </xf>
    <xf numFmtId="0" fontId="9" fillId="6" borderId="14" xfId="1" applyFont="1" applyFill="1" applyBorder="1" applyAlignment="1">
      <alignment horizontal="left"/>
    </xf>
    <xf numFmtId="0" fontId="9" fillId="6" borderId="3" xfId="1" applyFont="1" applyFill="1" applyBorder="1" applyAlignment="1">
      <alignment horizontal="left"/>
    </xf>
    <xf numFmtId="0" fontId="12" fillId="7" borderId="2" xfId="1" applyNumberFormat="1" applyFont="1" applyFill="1" applyBorder="1" applyAlignment="1" applyProtection="1">
      <alignment horizontal="left" wrapText="1"/>
      <protection locked="0"/>
    </xf>
    <xf numFmtId="0" fontId="13" fillId="7" borderId="14" xfId="1" applyNumberFormat="1" applyFont="1" applyFill="1" applyBorder="1" applyAlignment="1" applyProtection="1">
      <alignment horizontal="left" wrapText="1"/>
      <protection locked="0"/>
    </xf>
    <xf numFmtId="0" fontId="13" fillId="7" borderId="3" xfId="1" applyNumberFormat="1" applyFont="1" applyFill="1" applyBorder="1" applyAlignment="1" applyProtection="1">
      <alignment horizontal="left" wrapText="1"/>
      <protection locked="0"/>
    </xf>
    <xf numFmtId="0" fontId="9" fillId="0" borderId="3" xfId="2" applyFont="1" applyBorder="1" applyAlignment="1">
      <alignment horizontal="center" wrapText="1"/>
    </xf>
    <xf numFmtId="0" fontId="9" fillId="6" borderId="15" xfId="1" applyFont="1" applyFill="1" applyBorder="1" applyAlignment="1" applyProtection="1">
      <alignment horizontal="center" vertical="center" wrapText="1"/>
    </xf>
    <xf numFmtId="0" fontId="9" fillId="6" borderId="16" xfId="1" applyFont="1" applyFill="1" applyBorder="1" applyAlignment="1" applyProtection="1">
      <alignment horizontal="center" vertical="center" wrapText="1"/>
    </xf>
    <xf numFmtId="0" fontId="9" fillId="6" borderId="17" xfId="1" applyFont="1" applyFill="1" applyBorder="1" applyAlignment="1" applyProtection="1">
      <alignment horizontal="center" vertical="center" wrapText="1"/>
    </xf>
    <xf numFmtId="177" fontId="12" fillId="7" borderId="2" xfId="1" applyNumberFormat="1" applyFont="1" applyFill="1" applyBorder="1" applyAlignment="1" applyProtection="1">
      <alignment horizontal="left" wrapText="1"/>
      <protection locked="0"/>
    </xf>
    <xf numFmtId="177" fontId="13" fillId="7" borderId="14" xfId="1" applyNumberFormat="1" applyFont="1" applyFill="1" applyBorder="1" applyAlignment="1" applyProtection="1">
      <alignment horizontal="left" wrapText="1"/>
      <protection locked="0"/>
    </xf>
    <xf numFmtId="177" fontId="13" fillId="7" borderId="3" xfId="1" applyNumberFormat="1" applyFont="1" applyFill="1" applyBorder="1" applyAlignment="1" applyProtection="1">
      <alignment horizontal="left" wrapText="1"/>
      <protection locked="0"/>
    </xf>
    <xf numFmtId="0" fontId="4" fillId="4" borderId="19" xfId="0" applyFont="1" applyFill="1" applyBorder="1" applyAlignment="1" applyProtection="1">
      <alignment horizontal="center" vertical="center"/>
      <protection locked="0"/>
    </xf>
    <xf numFmtId="0" fontId="4" fillId="4" borderId="20" xfId="0" applyFont="1" applyFill="1" applyBorder="1" applyAlignment="1" applyProtection="1">
      <alignment horizontal="center" vertical="center"/>
      <protection locked="0"/>
    </xf>
    <xf numFmtId="0" fontId="16" fillId="3" borderId="7" xfId="0" applyFont="1" applyFill="1" applyBorder="1" applyAlignment="1">
      <alignment horizontal="center" vertical="center"/>
    </xf>
    <xf numFmtId="0" fontId="16" fillId="3" borderId="1" xfId="0" applyFont="1" applyFill="1" applyBorder="1" applyAlignment="1">
      <alignment horizontal="center" vertical="center"/>
    </xf>
    <xf numFmtId="0" fontId="16" fillId="3" borderId="8" xfId="0" applyFont="1" applyFill="1" applyBorder="1" applyAlignment="1">
      <alignment horizontal="center" vertical="center"/>
    </xf>
    <xf numFmtId="0" fontId="17" fillId="0" borderId="0" xfId="0" applyFont="1" applyAlignment="1">
      <alignment horizontal="center" vertical="center" wrapText="1"/>
    </xf>
    <xf numFmtId="0" fontId="17" fillId="0" borderId="0" xfId="0" applyFont="1" applyAlignment="1">
      <alignment horizontal="center" vertical="center"/>
    </xf>
    <xf numFmtId="0" fontId="17" fillId="0" borderId="24" xfId="0" applyFont="1" applyBorder="1" applyAlignment="1">
      <alignment horizontal="center" vertical="center"/>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4" fillId="4" borderId="2" xfId="0" applyFont="1" applyFill="1" applyBorder="1" applyAlignment="1" applyProtection="1">
      <alignment horizontal="left" vertical="center" wrapText="1"/>
      <protection locked="0"/>
    </xf>
    <xf numFmtId="0" fontId="4" fillId="4" borderId="11" xfId="0" applyFont="1" applyFill="1" applyBorder="1" applyAlignment="1" applyProtection="1">
      <alignment horizontal="left" vertical="center" wrapText="1"/>
      <protection locked="0"/>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3" xfId="0" applyFont="1" applyFill="1" applyBorder="1" applyAlignment="1">
      <alignment horizontal="center" vertical="center"/>
    </xf>
    <xf numFmtId="0" fontId="5" fillId="4" borderId="2" xfId="0" applyFont="1" applyFill="1" applyBorder="1" applyAlignment="1" applyProtection="1">
      <alignment horizontal="left" vertical="center" wrapText="1"/>
      <protection locked="0"/>
    </xf>
    <xf numFmtId="0" fontId="5" fillId="4" borderId="11" xfId="0" applyFont="1" applyFill="1" applyBorder="1" applyAlignment="1" applyProtection="1">
      <alignment horizontal="left" vertical="center" wrapText="1"/>
      <protection locked="0"/>
    </xf>
    <xf numFmtId="0" fontId="4" fillId="5" borderId="2" xfId="0" applyFont="1" applyFill="1" applyBorder="1" applyAlignment="1">
      <alignment horizontal="center" vertical="center"/>
    </xf>
    <xf numFmtId="0" fontId="4" fillId="5" borderId="14" xfId="0" applyFont="1" applyFill="1" applyBorder="1" applyAlignment="1">
      <alignment horizontal="center" vertical="center"/>
    </xf>
    <xf numFmtId="0" fontId="4" fillId="4" borderId="2"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wrapText="1"/>
      <protection locked="0"/>
    </xf>
    <xf numFmtId="0" fontId="4" fillId="5" borderId="3" xfId="0" applyFont="1" applyFill="1" applyBorder="1" applyAlignment="1">
      <alignment horizontal="center" vertical="center"/>
    </xf>
    <xf numFmtId="0" fontId="4" fillId="4" borderId="1" xfId="0" applyFont="1" applyFill="1" applyBorder="1" applyAlignment="1" applyProtection="1">
      <alignment horizontal="left" vertical="center" wrapText="1"/>
      <protection locked="0"/>
    </xf>
    <xf numFmtId="0" fontId="5" fillId="4" borderId="1" xfId="0" applyFont="1" applyFill="1" applyBorder="1" applyAlignment="1" applyProtection="1">
      <alignment horizontal="left" vertical="center" wrapText="1"/>
      <protection locked="0"/>
    </xf>
    <xf numFmtId="0" fontId="4" fillId="3" borderId="27"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17" fillId="0" borderId="4" xfId="0" applyFont="1" applyBorder="1" applyAlignment="1">
      <alignment horizontal="center" vertical="center"/>
    </xf>
    <xf numFmtId="0" fontId="17" fillId="0" borderId="6" xfId="0" applyFont="1" applyBorder="1" applyAlignment="1">
      <alignment horizontal="center" vertical="center"/>
    </xf>
    <xf numFmtId="0" fontId="24" fillId="3" borderId="7" xfId="0" applyFont="1" applyFill="1" applyBorder="1" applyAlignment="1">
      <alignment horizontal="center" vertical="center"/>
    </xf>
    <xf numFmtId="0" fontId="24" fillId="3" borderId="12" xfId="0" applyFont="1" applyFill="1" applyBorder="1" applyAlignment="1">
      <alignment horizontal="center" vertical="center"/>
    </xf>
    <xf numFmtId="0" fontId="4" fillId="3" borderId="28" xfId="0" applyFont="1" applyFill="1" applyBorder="1" applyAlignment="1">
      <alignment horizontal="center" vertical="center" wrapText="1"/>
    </xf>
  </cellXfs>
  <cellStyles count="4">
    <cellStyle name="常规" xfId="0" builtinId="0"/>
    <cellStyle name="常规 2" xfId="3"/>
    <cellStyle name="常规_IPM01T01-资料计划模板" xfId="2"/>
    <cellStyle name="常规_PCM03F01-Product Access Control List Form" xfId="1"/>
  </cellStyles>
  <dxfs count="5">
    <dxf>
      <font>
        <b/>
        <i val="0"/>
        <color rgb="FF009900"/>
      </font>
    </dxf>
    <dxf>
      <font>
        <b/>
        <i val="0"/>
        <color rgb="FF009900"/>
      </font>
    </dxf>
    <dxf>
      <font>
        <b/>
        <i val="0"/>
        <color rgb="FF009900"/>
      </font>
    </dxf>
    <dxf>
      <font>
        <b/>
        <i val="0"/>
        <color rgb="FF009900"/>
      </font>
    </dxf>
    <dxf>
      <font>
        <b/>
        <i val="0"/>
        <color rgb="FF009900"/>
      </font>
    </dxf>
  </dxfs>
  <tableStyles count="0" defaultTableStyle="TableStyleMedium9" defaultPivotStyle="PivotStyleLight16"/>
  <colors>
    <mruColors>
      <color rgb="FF0033CC"/>
      <color rgb="FFCCFFFF"/>
      <color rgb="FF009900"/>
      <color rgb="FFFFCC99"/>
      <color rgb="FFFFFFCC"/>
      <color rgb="FF66FFFF"/>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3.huawei.com/ipd/t2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H10" sqref="H10"/>
    </sheetView>
  </sheetViews>
  <sheetFormatPr defaultRowHeight="14.4" x14ac:dyDescent="0.25"/>
  <cols>
    <col min="1" max="1" width="11.44140625" bestFit="1" customWidth="1"/>
    <col min="2" max="2" width="21.77734375" customWidth="1"/>
    <col min="3" max="3" width="10.88671875" customWidth="1"/>
    <col min="4" max="4" width="19.109375" customWidth="1"/>
    <col min="5" max="5" width="29.109375" customWidth="1"/>
  </cols>
  <sheetData>
    <row r="1" spans="1:5" x14ac:dyDescent="0.25">
      <c r="A1" s="15" t="s">
        <v>7</v>
      </c>
      <c r="B1" s="95" t="s">
        <v>240</v>
      </c>
      <c r="C1" s="96"/>
      <c r="D1" s="96"/>
      <c r="E1" s="97"/>
    </row>
    <row r="2" spans="1:5" x14ac:dyDescent="0.25">
      <c r="A2" s="15" t="s">
        <v>8</v>
      </c>
      <c r="B2" s="16" t="s">
        <v>265</v>
      </c>
      <c r="C2" s="82" t="s">
        <v>9</v>
      </c>
      <c r="D2" s="98"/>
      <c r="E2" s="17">
        <v>42910</v>
      </c>
    </row>
    <row r="3" spans="1:5" ht="26.4" x14ac:dyDescent="0.25">
      <c r="A3" s="15" t="s">
        <v>10</v>
      </c>
      <c r="B3" s="18" t="s">
        <v>241</v>
      </c>
      <c r="C3" s="99" t="s">
        <v>11</v>
      </c>
      <c r="D3" s="15" t="s">
        <v>12</v>
      </c>
      <c r="E3" s="77" t="s">
        <v>230</v>
      </c>
    </row>
    <row r="4" spans="1:5" ht="26.4" x14ac:dyDescent="0.25">
      <c r="A4" s="15" t="s">
        <v>13</v>
      </c>
      <c r="B4" s="18" t="s">
        <v>258</v>
      </c>
      <c r="C4" s="100"/>
      <c r="D4" s="15" t="s">
        <v>14</v>
      </c>
      <c r="E4" s="77" t="s">
        <v>231</v>
      </c>
    </row>
    <row r="5" spans="1:5" x14ac:dyDescent="0.25">
      <c r="A5" s="15" t="s">
        <v>15</v>
      </c>
      <c r="B5" s="18" t="s">
        <v>227</v>
      </c>
      <c r="C5" s="100"/>
      <c r="D5" s="15" t="s">
        <v>16</v>
      </c>
      <c r="E5" s="77" t="s">
        <v>232</v>
      </c>
    </row>
    <row r="6" spans="1:5" ht="26.4" x14ac:dyDescent="0.25">
      <c r="A6" s="15" t="s">
        <v>17</v>
      </c>
      <c r="B6" s="18" t="s">
        <v>228</v>
      </c>
      <c r="C6" s="101"/>
      <c r="D6" s="15" t="s">
        <v>18</v>
      </c>
      <c r="E6" s="78"/>
    </row>
    <row r="7" spans="1:5" x14ac:dyDescent="0.25">
      <c r="A7" s="15" t="s">
        <v>19</v>
      </c>
      <c r="B7" s="102" t="s">
        <v>229</v>
      </c>
      <c r="C7" s="103"/>
      <c r="D7" s="103"/>
      <c r="E7" s="104"/>
    </row>
    <row r="8" spans="1:5" x14ac:dyDescent="0.25">
      <c r="A8" s="15" t="s">
        <v>20</v>
      </c>
      <c r="B8" s="102" t="s">
        <v>230</v>
      </c>
      <c r="C8" s="103"/>
      <c r="D8" s="103"/>
      <c r="E8" s="104"/>
    </row>
    <row r="9" spans="1:5" x14ac:dyDescent="0.25">
      <c r="A9" s="19"/>
      <c r="B9" s="20"/>
      <c r="C9" s="20"/>
      <c r="D9" s="19"/>
      <c r="E9" s="19"/>
    </row>
    <row r="10" spans="1:5" x14ac:dyDescent="0.25">
      <c r="A10" s="92" t="s">
        <v>21</v>
      </c>
      <c r="B10" s="93"/>
      <c r="C10" s="93"/>
      <c r="D10" s="93"/>
      <c r="E10" s="94"/>
    </row>
    <row r="11" spans="1:5" x14ac:dyDescent="0.25">
      <c r="A11" s="82" t="s">
        <v>22</v>
      </c>
      <c r="B11" s="83"/>
      <c r="C11" s="84"/>
      <c r="D11" s="85" t="s">
        <v>23</v>
      </c>
      <c r="E11" s="86"/>
    </row>
    <row r="12" spans="1:5" x14ac:dyDescent="0.25">
      <c r="A12" s="87" t="s">
        <v>226</v>
      </c>
      <c r="B12" s="88"/>
      <c r="C12" s="89"/>
      <c r="D12" s="90" t="s">
        <v>239</v>
      </c>
      <c r="E12" s="91"/>
    </row>
    <row r="13" spans="1:5" x14ac:dyDescent="0.25">
      <c r="A13" s="87"/>
      <c r="B13" s="88"/>
      <c r="C13" s="89"/>
      <c r="D13" s="90"/>
      <c r="E13" s="91"/>
    </row>
    <row r="14" spans="1:5" x14ac:dyDescent="0.25">
      <c r="A14" s="19"/>
      <c r="B14" s="19"/>
      <c r="C14" s="19"/>
      <c r="D14" s="19"/>
      <c r="E14" s="19"/>
    </row>
    <row r="15" spans="1:5" x14ac:dyDescent="0.25">
      <c r="A15" s="79" t="s">
        <v>24</v>
      </c>
      <c r="B15" s="80"/>
      <c r="C15" s="80"/>
      <c r="D15" s="80"/>
      <c r="E15" s="81"/>
    </row>
    <row r="16" spans="1:5" ht="25.2" x14ac:dyDescent="0.25">
      <c r="A16" s="21" t="s">
        <v>25</v>
      </c>
      <c r="B16" s="21" t="s">
        <v>26</v>
      </c>
      <c r="C16" s="21" t="s">
        <v>27</v>
      </c>
      <c r="D16" s="21" t="s">
        <v>28</v>
      </c>
      <c r="E16" s="21" t="s">
        <v>29</v>
      </c>
    </row>
    <row r="17" spans="1:5" ht="48" x14ac:dyDescent="0.25">
      <c r="A17" s="22" t="s">
        <v>266</v>
      </c>
      <c r="B17" s="76" t="s">
        <v>259</v>
      </c>
      <c r="C17" s="39">
        <v>42895</v>
      </c>
      <c r="D17" s="23" t="s">
        <v>256</v>
      </c>
      <c r="E17" s="18" t="s">
        <v>228</v>
      </c>
    </row>
  </sheetData>
  <mergeCells count="13">
    <mergeCell ref="A10:E10"/>
    <mergeCell ref="B1:E1"/>
    <mergeCell ref="C2:D2"/>
    <mergeCell ref="C3:C6"/>
    <mergeCell ref="B7:E7"/>
    <mergeCell ref="B8:E8"/>
    <mergeCell ref="A15:E15"/>
    <mergeCell ref="A11:C11"/>
    <mergeCell ref="D11:E11"/>
    <mergeCell ref="A12:C12"/>
    <mergeCell ref="D12:E12"/>
    <mergeCell ref="A13:C13"/>
    <mergeCell ref="D13:E13"/>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2"/>
  <sheetViews>
    <sheetView showGridLines="0" workbookViewId="0">
      <selection activeCell="F17" sqref="F17"/>
    </sheetView>
  </sheetViews>
  <sheetFormatPr defaultColWidth="9" defaultRowHeight="15.6" x14ac:dyDescent="0.25"/>
  <cols>
    <col min="1" max="1" width="13.109375" style="24" customWidth="1"/>
    <col min="2" max="7" width="15.33203125" style="24" customWidth="1"/>
    <col min="8" max="8" width="16.44140625" style="24" customWidth="1"/>
    <col min="9" max="9" width="19.77734375" style="24" customWidth="1"/>
    <col min="10" max="11" width="9" style="24"/>
    <col min="12" max="12" width="13.88671875" style="24" customWidth="1"/>
    <col min="13" max="16384" width="9" style="24"/>
  </cols>
  <sheetData>
    <row r="2" spans="2:12" ht="51.6" customHeight="1" x14ac:dyDescent="0.25">
      <c r="B2" s="110" t="s">
        <v>216</v>
      </c>
      <c r="C2" s="111"/>
      <c r="D2" s="111"/>
      <c r="E2" s="111"/>
      <c r="F2" s="111"/>
      <c r="G2" s="111"/>
      <c r="H2" s="111"/>
      <c r="I2" s="111"/>
    </row>
    <row r="3" spans="2:12" ht="7.5" customHeight="1" thickBot="1" x14ac:dyDescent="0.3">
      <c r="B3" s="112"/>
      <c r="C3" s="112"/>
      <c r="D3" s="112"/>
      <c r="E3" s="112"/>
      <c r="F3" s="112"/>
      <c r="G3" s="112"/>
      <c r="H3" s="112"/>
      <c r="I3" s="112"/>
    </row>
    <row r="4" spans="2:12" ht="28.5" customHeight="1" x14ac:dyDescent="0.25">
      <c r="B4" s="25" t="s">
        <v>32</v>
      </c>
      <c r="C4" s="105" t="s">
        <v>48</v>
      </c>
      <c r="D4" s="105"/>
      <c r="E4" s="105"/>
      <c r="F4" s="105"/>
      <c r="G4" s="105"/>
      <c r="H4" s="105"/>
      <c r="I4" s="106"/>
    </row>
    <row r="5" spans="2:12" ht="24.75" customHeight="1" x14ac:dyDescent="0.25">
      <c r="B5" s="26" t="s">
        <v>203</v>
      </c>
      <c r="C5" s="31" t="s">
        <v>33</v>
      </c>
      <c r="D5" s="27" t="s">
        <v>30</v>
      </c>
      <c r="E5" s="31" t="s">
        <v>66</v>
      </c>
      <c r="F5" s="27" t="s">
        <v>51</v>
      </c>
      <c r="G5" s="31" t="s">
        <v>72</v>
      </c>
      <c r="H5" s="27" t="s">
        <v>52</v>
      </c>
      <c r="I5" s="32" t="s">
        <v>57</v>
      </c>
    </row>
    <row r="6" spans="2:12" ht="18" customHeight="1" x14ac:dyDescent="0.25">
      <c r="B6" s="107" t="s">
        <v>31</v>
      </c>
      <c r="C6" s="108"/>
      <c r="D6" s="108"/>
      <c r="E6" s="108"/>
      <c r="F6" s="108"/>
      <c r="G6" s="108"/>
      <c r="H6" s="108"/>
      <c r="I6" s="109"/>
    </row>
    <row r="7" spans="2:12" ht="32.25" customHeight="1" thickBot="1" x14ac:dyDescent="0.3">
      <c r="B7" s="41" t="s">
        <v>70</v>
      </c>
      <c r="C7" s="29" t="str">
        <f>'DOR1（需求&amp;计划）自检Checklist'!J2</f>
        <v/>
      </c>
      <c r="D7" s="42" t="s">
        <v>49</v>
      </c>
      <c r="E7" s="29" t="str">
        <f>'DOR2（转测试）自检Checklist'!J2</f>
        <v/>
      </c>
      <c r="F7" s="42" t="s">
        <v>50</v>
      </c>
      <c r="G7" s="29" t="str">
        <f>'DOR3（发布）自检Checklist'!J2</f>
        <v/>
      </c>
      <c r="H7" s="42" t="s">
        <v>71</v>
      </c>
      <c r="I7" s="43" t="str">
        <f>'DOR4（上线&amp;变更）自检Checklist'!J2</f>
        <v/>
      </c>
    </row>
    <row r="12" spans="2:12" x14ac:dyDescent="0.25">
      <c r="L12" s="30">
        <f>IF(E5="紧急版本",10,IF(E5="灰度版本",20,5))</f>
        <v>5</v>
      </c>
    </row>
  </sheetData>
  <sheetProtection selectLockedCells="1"/>
  <mergeCells count="3">
    <mergeCell ref="C4:I4"/>
    <mergeCell ref="B6:I6"/>
    <mergeCell ref="B2:I3"/>
  </mergeCells>
  <phoneticPr fontId="1" type="noConversion"/>
  <conditionalFormatting sqref="E7">
    <cfRule type="cellIs" dxfId="4" priority="5" operator="equal">
      <formula>1</formula>
    </cfRule>
  </conditionalFormatting>
  <conditionalFormatting sqref="C7">
    <cfRule type="cellIs" dxfId="3" priority="4" operator="equal">
      <formula>1</formula>
    </cfRule>
  </conditionalFormatting>
  <conditionalFormatting sqref="G7">
    <cfRule type="cellIs" dxfId="2" priority="3" operator="equal">
      <formula>1</formula>
    </cfRule>
  </conditionalFormatting>
  <conditionalFormatting sqref="C7">
    <cfRule type="cellIs" dxfId="1" priority="2" operator="equal">
      <formula>1</formula>
    </cfRule>
  </conditionalFormatting>
  <conditionalFormatting sqref="I7">
    <cfRule type="cellIs" dxfId="0" priority="1" operator="equal">
      <formula>1</formula>
    </cfRule>
  </conditionalFormatting>
  <dataValidations count="3">
    <dataValidation type="list" allowBlank="1" showInputMessage="1" showErrorMessage="1" sqref="E5">
      <formula1>"全量版本,灰度版本,众测版本"</formula1>
    </dataValidation>
    <dataValidation type="list" allowBlank="1" showInputMessage="1" showErrorMessage="1" sqref="G5">
      <formula1>"APP,服务器,SDK,工具软件"</formula1>
    </dataValidation>
    <dataValidation type="list" allowBlank="1" showInputMessage="1" showErrorMessage="1" sqref="I5">
      <formula1>"增量（月度）,基线（已6个月增量）,基线（新业务版本）"</formula1>
    </dataValidation>
  </dataValidation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5"/>
  <sheetViews>
    <sheetView showGridLines="0" topLeftCell="A4" workbookViewId="0">
      <selection activeCell="D8" sqref="D8"/>
    </sheetView>
  </sheetViews>
  <sheetFormatPr defaultRowHeight="14.4" x14ac:dyDescent="0.25"/>
  <cols>
    <col min="1" max="1" width="2" customWidth="1"/>
    <col min="2" max="2" width="10.77734375" style="1" customWidth="1"/>
    <col min="3" max="3" width="27.109375" style="71" customWidth="1"/>
    <col min="4" max="4" width="58.6640625" customWidth="1"/>
    <col min="5" max="5" width="8.88671875" style="1" customWidth="1"/>
    <col min="6" max="6" width="14.44140625" style="1" customWidth="1"/>
    <col min="7" max="7" width="14.109375" style="1" bestFit="1" customWidth="1"/>
    <col min="8" max="8" width="17.21875" style="1" customWidth="1"/>
    <col min="9" max="9" width="14" customWidth="1"/>
    <col min="10" max="10" width="26.21875" customWidth="1"/>
  </cols>
  <sheetData>
    <row r="1" spans="2:10" ht="41.25" customHeight="1" x14ac:dyDescent="0.25">
      <c r="B1" s="113" t="s">
        <v>217</v>
      </c>
      <c r="C1" s="114"/>
      <c r="D1" s="115"/>
      <c r="E1" s="115"/>
      <c r="F1" s="115"/>
      <c r="G1" s="115"/>
      <c r="H1" s="115"/>
      <c r="I1" s="115"/>
      <c r="J1" s="116"/>
    </row>
    <row r="2" spans="2:10" ht="33" customHeight="1" x14ac:dyDescent="0.25">
      <c r="B2" s="121" t="s">
        <v>6</v>
      </c>
      <c r="C2" s="122"/>
      <c r="D2" s="125" t="str">
        <f>DOR自检综览!C4</f>
        <v>XXXXX 3.1.0.300</v>
      </c>
      <c r="E2" s="126"/>
      <c r="F2" s="66"/>
      <c r="G2" s="7" t="s">
        <v>34</v>
      </c>
      <c r="H2" s="28" t="str">
        <f>DOR自检综览!C5</f>
        <v>李四/00xxxxxx</v>
      </c>
      <c r="I2" s="7" t="s">
        <v>5</v>
      </c>
      <c r="J2" s="14" t="str">
        <f>IF((COUNTA($H$5:$H$15)-COUNTIF($H$5:$H$15,"免"))=0,"",COUNTIF($H$5:$H$15,"满足")/(COUNTA($H$5:$H$15)-COUNTIF($H$5:$H$15,"免")))</f>
        <v/>
      </c>
    </row>
    <row r="3" spans="2:10" ht="3.75" customHeight="1" x14ac:dyDescent="0.25">
      <c r="B3" s="8"/>
      <c r="C3" s="69"/>
      <c r="D3" s="9"/>
      <c r="E3" s="10"/>
      <c r="F3" s="10"/>
      <c r="G3" s="10"/>
      <c r="H3" s="10"/>
      <c r="I3" s="9"/>
      <c r="J3" s="11"/>
    </row>
    <row r="4" spans="2:10" ht="30" customHeight="1" x14ac:dyDescent="0.25">
      <c r="B4" s="12" t="s">
        <v>1</v>
      </c>
      <c r="C4" s="67" t="s">
        <v>119</v>
      </c>
      <c r="D4" s="56" t="s">
        <v>106</v>
      </c>
      <c r="E4" s="59" t="s">
        <v>90</v>
      </c>
      <c r="F4" s="63" t="s">
        <v>113</v>
      </c>
      <c r="G4" s="2" t="s">
        <v>4</v>
      </c>
      <c r="H4" s="2" t="s">
        <v>2</v>
      </c>
      <c r="I4" s="119" t="s">
        <v>93</v>
      </c>
      <c r="J4" s="120"/>
    </row>
    <row r="5" spans="2:10" ht="146.4" customHeight="1" x14ac:dyDescent="0.25">
      <c r="B5" s="13">
        <f t="shared" ref="B5:B15" si="0">IF(D5="","",ROW()-4)</f>
        <v>1</v>
      </c>
      <c r="C5" s="70" t="s">
        <v>111</v>
      </c>
      <c r="D5" s="3" t="s">
        <v>206</v>
      </c>
      <c r="E5" s="52" t="s">
        <v>91</v>
      </c>
      <c r="F5" s="68" t="s">
        <v>207</v>
      </c>
      <c r="G5" s="4" t="s">
        <v>56</v>
      </c>
      <c r="H5" s="31"/>
      <c r="I5" s="117"/>
      <c r="J5" s="118"/>
    </row>
    <row r="6" spans="2:10" ht="28.95" customHeight="1" x14ac:dyDescent="0.25">
      <c r="B6" s="13">
        <f t="shared" si="0"/>
        <v>2</v>
      </c>
      <c r="C6" s="70" t="s">
        <v>107</v>
      </c>
      <c r="D6" s="3" t="s">
        <v>108</v>
      </c>
      <c r="E6" s="52" t="s">
        <v>91</v>
      </c>
      <c r="F6" s="68" t="s">
        <v>110</v>
      </c>
      <c r="G6" s="4" t="s">
        <v>56</v>
      </c>
      <c r="H6" s="31"/>
      <c r="I6" s="117"/>
      <c r="J6" s="118"/>
    </row>
    <row r="7" spans="2:10" ht="28.95" customHeight="1" x14ac:dyDescent="0.25">
      <c r="B7" s="13">
        <f t="shared" si="0"/>
        <v>3</v>
      </c>
      <c r="C7" s="70" t="s">
        <v>182</v>
      </c>
      <c r="D7" s="3" t="s">
        <v>105</v>
      </c>
      <c r="E7" s="52" t="s">
        <v>91</v>
      </c>
      <c r="F7" s="68" t="s">
        <v>109</v>
      </c>
      <c r="G7" s="4" t="s">
        <v>56</v>
      </c>
      <c r="H7" s="31"/>
      <c r="I7" s="117"/>
      <c r="J7" s="118"/>
    </row>
    <row r="8" spans="2:10" ht="55.95" customHeight="1" x14ac:dyDescent="0.25">
      <c r="B8" s="13">
        <f>IF(D8="","",ROW()-4)</f>
        <v>4</v>
      </c>
      <c r="C8" s="70" t="s">
        <v>233</v>
      </c>
      <c r="D8" s="6" t="s">
        <v>261</v>
      </c>
      <c r="E8" s="52" t="s">
        <v>92</v>
      </c>
      <c r="F8" s="52" t="s">
        <v>157</v>
      </c>
      <c r="G8" s="5" t="s">
        <v>0</v>
      </c>
      <c r="H8" s="31"/>
      <c r="I8" s="117" t="s">
        <v>260</v>
      </c>
      <c r="J8" s="118"/>
    </row>
    <row r="9" spans="2:10" ht="18.600000000000001" customHeight="1" x14ac:dyDescent="0.25">
      <c r="B9" s="13">
        <f t="shared" si="0"/>
        <v>5</v>
      </c>
      <c r="C9" s="70" t="s">
        <v>118</v>
      </c>
      <c r="D9" s="6" t="s">
        <v>136</v>
      </c>
      <c r="E9" s="52" t="s">
        <v>92</v>
      </c>
      <c r="F9" s="52" t="s">
        <v>114</v>
      </c>
      <c r="G9" s="5" t="s">
        <v>56</v>
      </c>
      <c r="H9" s="31"/>
      <c r="I9" s="61"/>
      <c r="J9" s="62"/>
    </row>
    <row r="10" spans="2:10" ht="18.600000000000001" customHeight="1" x14ac:dyDescent="0.25">
      <c r="B10" s="13">
        <f t="shared" si="0"/>
        <v>6</v>
      </c>
      <c r="C10" s="70" t="s">
        <v>117</v>
      </c>
      <c r="D10" s="6" t="s">
        <v>137</v>
      </c>
      <c r="E10" s="52" t="s">
        <v>92</v>
      </c>
      <c r="F10" s="52" t="s">
        <v>115</v>
      </c>
      <c r="G10" s="5" t="s">
        <v>116</v>
      </c>
      <c r="H10" s="31"/>
      <c r="I10" s="61"/>
      <c r="J10" s="62"/>
    </row>
    <row r="11" spans="2:10" ht="18.600000000000001" customHeight="1" x14ac:dyDescent="0.25">
      <c r="B11" s="13">
        <f t="shared" si="0"/>
        <v>7</v>
      </c>
      <c r="C11" s="70" t="s">
        <v>139</v>
      </c>
      <c r="D11" s="6" t="s">
        <v>138</v>
      </c>
      <c r="E11" s="52" t="s">
        <v>92</v>
      </c>
      <c r="F11" s="52" t="s">
        <v>207</v>
      </c>
      <c r="G11" s="5" t="s">
        <v>116</v>
      </c>
      <c r="H11" s="31"/>
      <c r="I11" s="61"/>
      <c r="J11" s="62"/>
    </row>
    <row r="12" spans="2:10" ht="36" customHeight="1" x14ac:dyDescent="0.25">
      <c r="B12" s="13">
        <f t="shared" si="0"/>
        <v>8</v>
      </c>
      <c r="C12" s="70" t="s">
        <v>183</v>
      </c>
      <c r="D12" s="6" t="s">
        <v>184</v>
      </c>
      <c r="E12" s="52" t="s">
        <v>92</v>
      </c>
      <c r="F12" s="52" t="s">
        <v>81</v>
      </c>
      <c r="G12" s="5" t="s">
        <v>94</v>
      </c>
      <c r="H12" s="31"/>
      <c r="I12" s="123" t="s">
        <v>215</v>
      </c>
      <c r="J12" s="124"/>
    </row>
    <row r="13" spans="2:10" ht="36" customHeight="1" x14ac:dyDescent="0.25">
      <c r="B13" s="13">
        <f t="shared" si="0"/>
        <v>9</v>
      </c>
      <c r="C13" s="70" t="s">
        <v>112</v>
      </c>
      <c r="D13" s="6" t="s">
        <v>205</v>
      </c>
      <c r="E13" s="52" t="s">
        <v>92</v>
      </c>
      <c r="F13" s="52" t="s">
        <v>204</v>
      </c>
      <c r="G13" s="5" t="s">
        <v>94</v>
      </c>
      <c r="H13" s="31"/>
      <c r="I13" s="123" t="s">
        <v>210</v>
      </c>
      <c r="J13" s="124"/>
    </row>
    <row r="14" spans="2:10" s="46" customFormat="1" ht="36" customHeight="1" x14ac:dyDescent="0.25">
      <c r="B14" s="13">
        <f t="shared" si="0"/>
        <v>10</v>
      </c>
      <c r="C14" s="70" t="s">
        <v>185</v>
      </c>
      <c r="D14" s="6" t="s">
        <v>187</v>
      </c>
      <c r="E14" s="4" t="s">
        <v>92</v>
      </c>
      <c r="F14" s="4" t="s">
        <v>181</v>
      </c>
      <c r="G14" s="5" t="s">
        <v>96</v>
      </c>
      <c r="H14" s="31"/>
      <c r="I14" s="123" t="s">
        <v>209</v>
      </c>
      <c r="J14" s="124"/>
    </row>
    <row r="15" spans="2:10" s="46" customFormat="1" ht="36" customHeight="1" x14ac:dyDescent="0.25">
      <c r="B15" s="13">
        <f t="shared" si="0"/>
        <v>11</v>
      </c>
      <c r="C15" s="70" t="s">
        <v>186</v>
      </c>
      <c r="D15" s="6" t="s">
        <v>201</v>
      </c>
      <c r="E15" s="4" t="s">
        <v>92</v>
      </c>
      <c r="F15" s="4" t="s">
        <v>180</v>
      </c>
      <c r="G15" s="5" t="s">
        <v>94</v>
      </c>
      <c r="H15" s="31"/>
      <c r="I15" s="123" t="s">
        <v>208</v>
      </c>
      <c r="J15" s="124"/>
    </row>
  </sheetData>
  <sheetProtection selectLockedCells="1"/>
  <mergeCells count="12">
    <mergeCell ref="I14:J14"/>
    <mergeCell ref="I15:J15"/>
    <mergeCell ref="I12:J12"/>
    <mergeCell ref="D2:E2"/>
    <mergeCell ref="I13:J13"/>
    <mergeCell ref="I5:J5"/>
    <mergeCell ref="I8:J8"/>
    <mergeCell ref="B1:J1"/>
    <mergeCell ref="I6:J6"/>
    <mergeCell ref="I7:J7"/>
    <mergeCell ref="I4:J4"/>
    <mergeCell ref="B2:C2"/>
  </mergeCells>
  <phoneticPr fontId="1" type="noConversion"/>
  <dataValidations count="2">
    <dataValidation type="list" allowBlank="1" showInputMessage="1" showErrorMessage="1" sqref="H5:H15">
      <formula1>"满足,不满足,免"</formula1>
    </dataValidation>
    <dataValidation type="list" allowBlank="1" showInputMessage="1" showErrorMessage="1" sqref="E5:E15">
      <formula1>"交付件,活动"</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18"/>
  <sheetViews>
    <sheetView topLeftCell="B10" workbookViewId="0">
      <selection activeCell="G11" sqref="G11"/>
    </sheetView>
  </sheetViews>
  <sheetFormatPr defaultRowHeight="14.4" x14ac:dyDescent="0.25"/>
  <cols>
    <col min="1" max="1" width="2" customWidth="1"/>
    <col min="2" max="2" width="10.77734375" style="1" customWidth="1"/>
    <col min="3" max="3" width="34" style="1" customWidth="1"/>
    <col min="4" max="4" width="58.6640625" customWidth="1"/>
    <col min="5" max="5" width="8.88671875" style="1" customWidth="1"/>
    <col min="6" max="6" width="16.88671875" customWidth="1"/>
    <col min="7" max="7" width="14.109375" style="1" bestFit="1" customWidth="1"/>
    <col min="8" max="8" width="17.21875" style="1" customWidth="1"/>
    <col min="9" max="9" width="14" customWidth="1"/>
    <col min="10" max="10" width="26.21875" customWidth="1"/>
  </cols>
  <sheetData>
    <row r="1" spans="2:10" ht="40.5" customHeight="1" x14ac:dyDescent="0.25">
      <c r="B1" s="113" t="s">
        <v>218</v>
      </c>
      <c r="C1" s="114"/>
      <c r="D1" s="115"/>
      <c r="E1" s="115"/>
      <c r="F1" s="115"/>
      <c r="G1" s="115"/>
      <c r="H1" s="115"/>
      <c r="I1" s="115"/>
      <c r="J1" s="116"/>
    </row>
    <row r="2" spans="2:10" ht="33" customHeight="1" x14ac:dyDescent="0.25">
      <c r="B2" s="121" t="s">
        <v>6</v>
      </c>
      <c r="C2" s="122"/>
      <c r="D2" s="125" t="str">
        <f>DOR自检综览!C4</f>
        <v>XXXXX 3.1.0.300</v>
      </c>
      <c r="E2" s="126"/>
      <c r="F2" s="129"/>
      <c r="G2" s="7" t="s">
        <v>34</v>
      </c>
      <c r="H2" s="28" t="str">
        <f>DOR自检综览!C5</f>
        <v>李四/00xxxxxx</v>
      </c>
      <c r="I2" s="7" t="s">
        <v>5</v>
      </c>
      <c r="J2" s="14" t="str">
        <f>IF((COUNTA($H$5:$H$18)-COUNTIF($H$5:$H$18,"免"))=0,"",COUNTIF($H$5:$H$18,"满足")/(COUNTA($H$5:$H$18)-COUNTIF($H$5:$H$18,"免")))</f>
        <v/>
      </c>
    </row>
    <row r="3" spans="2:10" ht="3.75" customHeight="1" x14ac:dyDescent="0.25">
      <c r="B3" s="8"/>
      <c r="C3" s="10"/>
      <c r="D3" s="9"/>
      <c r="E3" s="10"/>
      <c r="F3" s="9"/>
      <c r="G3" s="10"/>
      <c r="H3" s="10"/>
      <c r="I3" s="9"/>
      <c r="J3" s="11"/>
    </row>
    <row r="4" spans="2:10" ht="30" customHeight="1" x14ac:dyDescent="0.25">
      <c r="B4" s="12" t="s">
        <v>1</v>
      </c>
      <c r="C4" s="67" t="s">
        <v>119</v>
      </c>
      <c r="D4" s="2" t="s">
        <v>3</v>
      </c>
      <c r="E4" s="59" t="s">
        <v>90</v>
      </c>
      <c r="F4" s="50" t="s">
        <v>120</v>
      </c>
      <c r="G4" s="2" t="s">
        <v>4</v>
      </c>
      <c r="H4" s="2" t="s">
        <v>2</v>
      </c>
      <c r="I4" s="119" t="s">
        <v>95</v>
      </c>
      <c r="J4" s="120"/>
    </row>
    <row r="5" spans="2:10" ht="24" customHeight="1" x14ac:dyDescent="0.25">
      <c r="B5" s="13">
        <f t="shared" ref="B5:B18" si="0">IF(D5="","",ROW()-4)</f>
        <v>1</v>
      </c>
      <c r="C5" s="70" t="s">
        <v>121</v>
      </c>
      <c r="D5" s="6" t="s">
        <v>122</v>
      </c>
      <c r="E5" s="52" t="s">
        <v>91</v>
      </c>
      <c r="F5" s="52" t="s">
        <v>207</v>
      </c>
      <c r="G5" s="5" t="s">
        <v>0</v>
      </c>
      <c r="H5" s="31"/>
      <c r="I5" s="117" t="s">
        <v>243</v>
      </c>
      <c r="J5" s="118"/>
    </row>
    <row r="6" spans="2:10" ht="54" customHeight="1" x14ac:dyDescent="0.25">
      <c r="B6" s="13">
        <f t="shared" si="0"/>
        <v>2</v>
      </c>
      <c r="C6" s="70" t="s">
        <v>123</v>
      </c>
      <c r="D6" s="6" t="s">
        <v>144</v>
      </c>
      <c r="E6" s="52" t="s">
        <v>91</v>
      </c>
      <c r="F6" s="52" t="s">
        <v>207</v>
      </c>
      <c r="G6" s="5" t="s">
        <v>0</v>
      </c>
      <c r="H6" s="31"/>
      <c r="I6" s="57"/>
      <c r="J6" s="58"/>
    </row>
    <row r="7" spans="2:10" ht="56.4" customHeight="1" x14ac:dyDescent="0.25">
      <c r="B7" s="13">
        <f t="shared" si="0"/>
        <v>3</v>
      </c>
      <c r="C7" s="70" t="s">
        <v>124</v>
      </c>
      <c r="D7" s="6" t="s">
        <v>245</v>
      </c>
      <c r="E7" s="52" t="s">
        <v>91</v>
      </c>
      <c r="F7" s="52" t="s">
        <v>207</v>
      </c>
      <c r="G7" s="5" t="s">
        <v>94</v>
      </c>
      <c r="H7" s="31"/>
      <c r="I7" s="117" t="s">
        <v>244</v>
      </c>
      <c r="J7" s="118"/>
    </row>
    <row r="8" spans="2:10" ht="24" customHeight="1" x14ac:dyDescent="0.25">
      <c r="B8" s="13">
        <f t="shared" si="0"/>
        <v>4</v>
      </c>
      <c r="C8" s="70" t="s">
        <v>125</v>
      </c>
      <c r="D8" s="6" t="s">
        <v>126</v>
      </c>
      <c r="E8" s="52" t="s">
        <v>91</v>
      </c>
      <c r="F8" s="52" t="s">
        <v>207</v>
      </c>
      <c r="G8" s="5" t="s">
        <v>0</v>
      </c>
      <c r="H8" s="31"/>
      <c r="I8" s="117"/>
      <c r="J8" s="118"/>
    </row>
    <row r="9" spans="2:10" ht="42.6" customHeight="1" x14ac:dyDescent="0.25">
      <c r="B9" s="13">
        <f t="shared" si="0"/>
        <v>5</v>
      </c>
      <c r="C9" s="70" t="s">
        <v>234</v>
      </c>
      <c r="D9" s="6" t="s">
        <v>262</v>
      </c>
      <c r="E9" s="52" t="s">
        <v>92</v>
      </c>
      <c r="F9" s="52" t="s">
        <v>157</v>
      </c>
      <c r="G9" s="5" t="s">
        <v>0</v>
      </c>
      <c r="H9" s="31"/>
      <c r="I9" s="117" t="s">
        <v>260</v>
      </c>
      <c r="J9" s="118"/>
    </row>
    <row r="10" spans="2:10" ht="24" customHeight="1" x14ac:dyDescent="0.25">
      <c r="B10" s="13">
        <f t="shared" si="0"/>
        <v>6</v>
      </c>
      <c r="C10" s="70" t="s">
        <v>246</v>
      </c>
      <c r="D10" s="6" t="s">
        <v>247</v>
      </c>
      <c r="E10" s="52" t="s">
        <v>91</v>
      </c>
      <c r="F10" s="52" t="s">
        <v>207</v>
      </c>
      <c r="G10" s="5" t="s">
        <v>0</v>
      </c>
      <c r="H10" s="31"/>
      <c r="I10" s="117"/>
      <c r="J10" s="118"/>
    </row>
    <row r="11" spans="2:10" ht="97.95" customHeight="1" x14ac:dyDescent="0.25">
      <c r="B11" s="13">
        <f t="shared" si="0"/>
        <v>7</v>
      </c>
      <c r="C11" s="70" t="s">
        <v>127</v>
      </c>
      <c r="D11" s="6" t="s">
        <v>257</v>
      </c>
      <c r="E11" s="52" t="s">
        <v>91</v>
      </c>
      <c r="F11" s="52" t="s">
        <v>207</v>
      </c>
      <c r="G11" s="5" t="s">
        <v>0</v>
      </c>
      <c r="H11" s="31"/>
      <c r="I11" s="61"/>
      <c r="J11" s="62"/>
    </row>
    <row r="12" spans="2:10" ht="24" customHeight="1" x14ac:dyDescent="0.25">
      <c r="B12" s="13">
        <f t="shared" si="0"/>
        <v>8</v>
      </c>
      <c r="C12" s="70" t="s">
        <v>128</v>
      </c>
      <c r="D12" s="6" t="s">
        <v>222</v>
      </c>
      <c r="E12" s="52" t="s">
        <v>91</v>
      </c>
      <c r="F12" s="52" t="s">
        <v>207</v>
      </c>
      <c r="G12" s="5" t="s">
        <v>0</v>
      </c>
      <c r="H12" s="31"/>
      <c r="I12" s="33"/>
      <c r="J12" s="34"/>
    </row>
    <row r="13" spans="2:10" ht="45.6" customHeight="1" x14ac:dyDescent="0.25">
      <c r="B13" s="13">
        <f t="shared" si="0"/>
        <v>9</v>
      </c>
      <c r="C13" s="70" t="s">
        <v>129</v>
      </c>
      <c r="D13" s="6" t="s">
        <v>224</v>
      </c>
      <c r="E13" s="4" t="s">
        <v>91</v>
      </c>
      <c r="F13" s="52" t="s">
        <v>207</v>
      </c>
      <c r="G13" s="5" t="s">
        <v>94</v>
      </c>
      <c r="H13" s="31"/>
      <c r="I13" s="117" t="s">
        <v>225</v>
      </c>
      <c r="J13" s="118"/>
    </row>
    <row r="14" spans="2:10" ht="36" customHeight="1" x14ac:dyDescent="0.25">
      <c r="B14" s="13">
        <f t="shared" si="0"/>
        <v>10</v>
      </c>
      <c r="C14" s="70" t="s">
        <v>131</v>
      </c>
      <c r="D14" s="6" t="s">
        <v>132</v>
      </c>
      <c r="E14" s="52" t="s">
        <v>92</v>
      </c>
      <c r="F14" s="52" t="s">
        <v>207</v>
      </c>
      <c r="G14" s="5" t="s">
        <v>0</v>
      </c>
      <c r="H14" s="31"/>
      <c r="I14" s="117"/>
      <c r="J14" s="118"/>
    </row>
    <row r="15" spans="2:10" ht="24" customHeight="1" x14ac:dyDescent="0.25">
      <c r="B15" s="13">
        <f t="shared" si="0"/>
        <v>11</v>
      </c>
      <c r="C15" s="70" t="s">
        <v>134</v>
      </c>
      <c r="D15" s="6" t="s">
        <v>133</v>
      </c>
      <c r="E15" s="52" t="s">
        <v>92</v>
      </c>
      <c r="F15" s="52" t="s">
        <v>207</v>
      </c>
      <c r="G15" s="5" t="s">
        <v>0</v>
      </c>
      <c r="H15" s="31"/>
      <c r="I15" s="130"/>
      <c r="J15" s="130"/>
    </row>
    <row r="16" spans="2:10" ht="24" customHeight="1" x14ac:dyDescent="0.25">
      <c r="B16" s="13">
        <f t="shared" si="0"/>
        <v>12</v>
      </c>
      <c r="C16" s="70" t="s">
        <v>140</v>
      </c>
      <c r="D16" s="6" t="s">
        <v>141</v>
      </c>
      <c r="E16" s="52" t="s">
        <v>92</v>
      </c>
      <c r="F16" s="52" t="s">
        <v>207</v>
      </c>
      <c r="G16" s="5" t="s">
        <v>94</v>
      </c>
      <c r="H16" s="31"/>
      <c r="I16" s="131" t="s">
        <v>97</v>
      </c>
      <c r="J16" s="131"/>
    </row>
    <row r="17" spans="2:10" ht="24" customHeight="1" x14ac:dyDescent="0.25">
      <c r="B17" s="72">
        <f t="shared" si="0"/>
        <v>13</v>
      </c>
      <c r="C17" s="73" t="s">
        <v>143</v>
      </c>
      <c r="D17" s="6" t="s">
        <v>142</v>
      </c>
      <c r="E17" s="52" t="s">
        <v>92</v>
      </c>
      <c r="F17" s="52" t="s">
        <v>207</v>
      </c>
      <c r="G17" s="5" t="s">
        <v>94</v>
      </c>
      <c r="H17" s="31"/>
      <c r="I17" s="131" t="s">
        <v>97</v>
      </c>
      <c r="J17" s="131"/>
    </row>
    <row r="18" spans="2:10" ht="24" customHeight="1" x14ac:dyDescent="0.25">
      <c r="B18" s="72">
        <f t="shared" si="0"/>
        <v>14</v>
      </c>
      <c r="C18" s="73" t="s">
        <v>154</v>
      </c>
      <c r="D18" s="6" t="s">
        <v>135</v>
      </c>
      <c r="E18" s="52" t="s">
        <v>92</v>
      </c>
      <c r="F18" s="52" t="s">
        <v>207</v>
      </c>
      <c r="G18" s="5" t="s">
        <v>0</v>
      </c>
      <c r="H18" s="31"/>
      <c r="I18" s="127"/>
      <c r="J18" s="128"/>
    </row>
  </sheetData>
  <sheetProtection selectLockedCells="1"/>
  <mergeCells count="15">
    <mergeCell ref="I18:J18"/>
    <mergeCell ref="B2:C2"/>
    <mergeCell ref="I13:J13"/>
    <mergeCell ref="B1:J1"/>
    <mergeCell ref="I4:J4"/>
    <mergeCell ref="I5:J5"/>
    <mergeCell ref="I8:J8"/>
    <mergeCell ref="D2:F2"/>
    <mergeCell ref="I9:J9"/>
    <mergeCell ref="I15:J15"/>
    <mergeCell ref="I16:J16"/>
    <mergeCell ref="I17:J17"/>
    <mergeCell ref="I14:J14"/>
    <mergeCell ref="I10:J10"/>
    <mergeCell ref="I7:J7"/>
  </mergeCells>
  <phoneticPr fontId="1" type="noConversion"/>
  <dataValidations count="2">
    <dataValidation type="list" allowBlank="1" showInputMessage="1" showErrorMessage="1" sqref="H5:H18">
      <formula1>"满足,不满足,免"</formula1>
    </dataValidation>
    <dataValidation type="list" allowBlank="1" showInputMessage="1" showErrorMessage="1" sqref="E5:E18">
      <formula1>"交付件,活动"</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23"/>
  <sheetViews>
    <sheetView tabSelected="1" topLeftCell="A10" workbookViewId="0">
      <selection activeCell="I14" sqref="I14:J14"/>
    </sheetView>
  </sheetViews>
  <sheetFormatPr defaultRowHeight="14.4" x14ac:dyDescent="0.25"/>
  <cols>
    <col min="1" max="1" width="2" customWidth="1"/>
    <col min="2" max="2" width="10.77734375" style="1" customWidth="1"/>
    <col min="3" max="3" width="32.44140625" style="1" customWidth="1"/>
    <col min="4" max="4" width="58.6640625" customWidth="1"/>
    <col min="5" max="5" width="8.88671875" style="1" customWidth="1"/>
    <col min="6" max="6" width="17.33203125" style="1" customWidth="1"/>
    <col min="7" max="7" width="14.109375" style="1" bestFit="1" customWidth="1"/>
    <col min="8" max="8" width="17.21875" style="1" customWidth="1"/>
    <col min="9" max="9" width="14" customWidth="1"/>
    <col min="10" max="10" width="26.21875" customWidth="1"/>
  </cols>
  <sheetData>
    <row r="1" spans="2:10" ht="41.25" customHeight="1" x14ac:dyDescent="0.25">
      <c r="B1" s="113" t="s">
        <v>219</v>
      </c>
      <c r="C1" s="114"/>
      <c r="D1" s="115"/>
      <c r="E1" s="115"/>
      <c r="F1" s="115"/>
      <c r="G1" s="115"/>
      <c r="H1" s="115"/>
      <c r="I1" s="115"/>
      <c r="J1" s="116"/>
    </row>
    <row r="2" spans="2:10" ht="33" customHeight="1" x14ac:dyDescent="0.25">
      <c r="B2" s="121" t="s">
        <v>6</v>
      </c>
      <c r="C2" s="122"/>
      <c r="D2" s="125" t="str">
        <f>DOR自检综览!C4</f>
        <v>XXXXX 3.1.0.300</v>
      </c>
      <c r="E2" s="126"/>
      <c r="F2" s="129"/>
      <c r="G2" s="7" t="s">
        <v>34</v>
      </c>
      <c r="H2" s="28" t="str">
        <f>DOR自检综览!C5</f>
        <v>李四/00xxxxxx</v>
      </c>
      <c r="I2" s="7" t="s">
        <v>5</v>
      </c>
      <c r="J2" s="14" t="str">
        <f>IF((COUNTA($H$5:$H$23)-COUNTIF($H$5:$H$23,"免"))=0,"",COUNTIF($H$5:$H$23,"满足")/(COUNTA($H$5:$H$23)-COUNTIF($H$5:$H$23,"免")))</f>
        <v/>
      </c>
    </row>
    <row r="3" spans="2:10" ht="3.6" customHeight="1" x14ac:dyDescent="0.25">
      <c r="B3" s="8"/>
      <c r="C3" s="10"/>
      <c r="D3" s="9"/>
      <c r="E3" s="10"/>
      <c r="F3" s="10"/>
      <c r="G3" s="10"/>
      <c r="H3" s="10"/>
      <c r="I3" s="9"/>
      <c r="J3" s="11"/>
    </row>
    <row r="4" spans="2:10" ht="30" customHeight="1" x14ac:dyDescent="0.25">
      <c r="B4" s="12" t="s">
        <v>1</v>
      </c>
      <c r="C4" s="67" t="s">
        <v>163</v>
      </c>
      <c r="D4" s="2" t="s">
        <v>3</v>
      </c>
      <c r="E4" s="60" t="s">
        <v>90</v>
      </c>
      <c r="F4" s="50" t="s">
        <v>120</v>
      </c>
      <c r="G4" s="2" t="s">
        <v>4</v>
      </c>
      <c r="H4" s="2" t="s">
        <v>2</v>
      </c>
      <c r="I4" s="119" t="s">
        <v>98</v>
      </c>
      <c r="J4" s="120"/>
    </row>
    <row r="5" spans="2:10" x14ac:dyDescent="0.25">
      <c r="B5" s="55">
        <f t="shared" ref="B5:B23" si="0">IF(D5="","",ROW()-4)</f>
        <v>1</v>
      </c>
      <c r="C5" s="70" t="s">
        <v>121</v>
      </c>
      <c r="D5" s="6" t="s">
        <v>122</v>
      </c>
      <c r="E5" s="52" t="s">
        <v>91</v>
      </c>
      <c r="F5" s="52" t="s">
        <v>207</v>
      </c>
      <c r="G5" s="5" t="s">
        <v>0</v>
      </c>
      <c r="H5" s="31"/>
      <c r="I5" s="117" t="s">
        <v>243</v>
      </c>
      <c r="J5" s="118"/>
    </row>
    <row r="6" spans="2:10" ht="24" x14ac:dyDescent="0.25">
      <c r="B6" s="55">
        <f t="shared" si="0"/>
        <v>2</v>
      </c>
      <c r="C6" s="74" t="s">
        <v>99</v>
      </c>
      <c r="D6" s="6" t="s">
        <v>145</v>
      </c>
      <c r="E6" s="52" t="s">
        <v>91</v>
      </c>
      <c r="F6" s="52" t="s">
        <v>74</v>
      </c>
      <c r="G6" s="5" t="s">
        <v>0</v>
      </c>
      <c r="H6" s="31"/>
      <c r="I6" s="117"/>
      <c r="J6" s="118"/>
    </row>
    <row r="7" spans="2:10" ht="24" customHeight="1" x14ac:dyDescent="0.25">
      <c r="B7" s="13">
        <f>IF(D7="","",ROW()-4)</f>
        <v>3</v>
      </c>
      <c r="C7" s="70" t="s">
        <v>130</v>
      </c>
      <c r="D7" s="6" t="s">
        <v>249</v>
      </c>
      <c r="E7" s="4" t="s">
        <v>91</v>
      </c>
      <c r="F7" s="52" t="s">
        <v>74</v>
      </c>
      <c r="G7" s="5" t="s">
        <v>94</v>
      </c>
      <c r="H7" s="31"/>
      <c r="I7" s="117" t="s">
        <v>250</v>
      </c>
      <c r="J7" s="118"/>
    </row>
    <row r="8" spans="2:10" x14ac:dyDescent="0.25">
      <c r="B8" s="55">
        <f t="shared" si="0"/>
        <v>4</v>
      </c>
      <c r="C8" s="74" t="s">
        <v>146</v>
      </c>
      <c r="D8" s="6" t="s">
        <v>248</v>
      </c>
      <c r="E8" s="52" t="s">
        <v>91</v>
      </c>
      <c r="F8" s="52" t="s">
        <v>207</v>
      </c>
      <c r="G8" s="5" t="s">
        <v>94</v>
      </c>
      <c r="H8" s="31"/>
      <c r="I8" s="117" t="s">
        <v>244</v>
      </c>
      <c r="J8" s="118"/>
    </row>
    <row r="9" spans="2:10" ht="38.4" customHeight="1" x14ac:dyDescent="0.25">
      <c r="B9" s="55">
        <f t="shared" si="0"/>
        <v>5</v>
      </c>
      <c r="C9" s="74" t="s">
        <v>100</v>
      </c>
      <c r="D9" s="6" t="s">
        <v>251</v>
      </c>
      <c r="E9" s="52" t="s">
        <v>91</v>
      </c>
      <c r="F9" s="52" t="s">
        <v>89</v>
      </c>
      <c r="G9" s="5" t="s">
        <v>101</v>
      </c>
      <c r="H9" s="31"/>
      <c r="I9" s="123" t="s">
        <v>252</v>
      </c>
      <c r="J9" s="124"/>
    </row>
    <row r="10" spans="2:10" x14ac:dyDescent="0.25">
      <c r="B10" s="55">
        <f t="shared" si="0"/>
        <v>6</v>
      </c>
      <c r="C10" s="74" t="s">
        <v>147</v>
      </c>
      <c r="D10" s="6" t="s">
        <v>254</v>
      </c>
      <c r="E10" s="52" t="s">
        <v>91</v>
      </c>
      <c r="F10" s="52" t="s">
        <v>148</v>
      </c>
      <c r="G10" s="5" t="s">
        <v>102</v>
      </c>
      <c r="H10" s="31"/>
      <c r="I10" s="123" t="s">
        <v>253</v>
      </c>
      <c r="J10" s="124"/>
    </row>
    <row r="11" spans="2:10" ht="24" x14ac:dyDescent="0.25">
      <c r="B11" s="55">
        <f t="shared" si="0"/>
        <v>7</v>
      </c>
      <c r="C11" s="70" t="s">
        <v>125</v>
      </c>
      <c r="D11" s="6" t="s">
        <v>126</v>
      </c>
      <c r="E11" s="52" t="s">
        <v>91</v>
      </c>
      <c r="F11" s="52" t="s">
        <v>207</v>
      </c>
      <c r="G11" s="5" t="s">
        <v>0</v>
      </c>
      <c r="H11" s="31"/>
      <c r="I11" s="117"/>
      <c r="J11" s="118"/>
    </row>
    <row r="12" spans="2:10" ht="48" customHeight="1" x14ac:dyDescent="0.25">
      <c r="B12" s="13">
        <f>IF(D12="","",ROW()-4)</f>
        <v>8</v>
      </c>
      <c r="C12" s="70" t="s">
        <v>235</v>
      </c>
      <c r="D12" s="6" t="s">
        <v>263</v>
      </c>
      <c r="E12" s="52" t="s">
        <v>92</v>
      </c>
      <c r="F12" s="52" t="s">
        <v>157</v>
      </c>
      <c r="G12" s="5" t="s">
        <v>0</v>
      </c>
      <c r="H12" s="31"/>
      <c r="I12" s="117" t="s">
        <v>260</v>
      </c>
      <c r="J12" s="118"/>
    </row>
    <row r="13" spans="2:10" ht="24" x14ac:dyDescent="0.25">
      <c r="B13" s="55">
        <f t="shared" si="0"/>
        <v>9</v>
      </c>
      <c r="C13" s="70" t="s">
        <v>236</v>
      </c>
      <c r="D13" s="6" t="s">
        <v>223</v>
      </c>
      <c r="E13" s="52" t="s">
        <v>91</v>
      </c>
      <c r="F13" s="52" t="s">
        <v>207</v>
      </c>
      <c r="G13" s="5" t="s">
        <v>0</v>
      </c>
      <c r="H13" s="31"/>
      <c r="I13" s="117"/>
      <c r="J13" s="118"/>
    </row>
    <row r="14" spans="2:10" ht="48" x14ac:dyDescent="0.25">
      <c r="B14" s="55">
        <f t="shared" si="0"/>
        <v>10</v>
      </c>
      <c r="C14" s="74" t="s">
        <v>149</v>
      </c>
      <c r="D14" s="6" t="s">
        <v>152</v>
      </c>
      <c r="E14" s="52" t="s">
        <v>91</v>
      </c>
      <c r="F14" s="52" t="s">
        <v>207</v>
      </c>
      <c r="G14" s="5" t="s">
        <v>0</v>
      </c>
      <c r="H14" s="31"/>
      <c r="I14" s="117"/>
      <c r="J14" s="118"/>
    </row>
    <row r="15" spans="2:10" s="46" customFormat="1" ht="36.6" customHeight="1" x14ac:dyDescent="0.25">
      <c r="B15" s="55">
        <f t="shared" si="0"/>
        <v>11</v>
      </c>
      <c r="C15" s="70" t="s">
        <v>112</v>
      </c>
      <c r="D15" s="6" t="s">
        <v>150</v>
      </c>
      <c r="E15" s="52" t="s">
        <v>91</v>
      </c>
      <c r="F15" s="4" t="s">
        <v>81</v>
      </c>
      <c r="G15" s="5" t="s">
        <v>94</v>
      </c>
      <c r="H15" s="31"/>
      <c r="I15" s="123"/>
      <c r="J15" s="124"/>
    </row>
    <row r="16" spans="2:10" ht="204" x14ac:dyDescent="0.25">
      <c r="B16" s="55">
        <f t="shared" si="0"/>
        <v>12</v>
      </c>
      <c r="C16" s="74" t="s">
        <v>151</v>
      </c>
      <c r="D16" s="6" t="s">
        <v>174</v>
      </c>
      <c r="E16" s="52" t="s">
        <v>92</v>
      </c>
      <c r="F16" s="52" t="s">
        <v>74</v>
      </c>
      <c r="G16" s="5" t="s">
        <v>0</v>
      </c>
      <c r="H16" s="31"/>
      <c r="I16" s="117"/>
      <c r="J16" s="118"/>
    </row>
    <row r="17" spans="2:10" ht="24" customHeight="1" x14ac:dyDescent="0.25">
      <c r="B17" s="55">
        <f t="shared" si="0"/>
        <v>13</v>
      </c>
      <c r="C17" s="74" t="s">
        <v>161</v>
      </c>
      <c r="D17" s="49" t="s">
        <v>156</v>
      </c>
      <c r="E17" s="52" t="s">
        <v>92</v>
      </c>
      <c r="F17" s="52" t="s">
        <v>75</v>
      </c>
      <c r="G17" s="5" t="s">
        <v>94</v>
      </c>
      <c r="H17" s="31"/>
      <c r="I17" s="123"/>
      <c r="J17" s="124"/>
    </row>
    <row r="18" spans="2:10" ht="24" customHeight="1" x14ac:dyDescent="0.25">
      <c r="B18" s="55">
        <f t="shared" si="0"/>
        <v>14</v>
      </c>
      <c r="C18" s="74" t="s">
        <v>162</v>
      </c>
      <c r="D18" s="49" t="s">
        <v>158</v>
      </c>
      <c r="E18" s="52" t="s">
        <v>92</v>
      </c>
      <c r="F18" s="52" t="s">
        <v>157</v>
      </c>
      <c r="G18" s="5" t="s">
        <v>94</v>
      </c>
      <c r="H18" s="31"/>
      <c r="I18" s="123"/>
      <c r="J18" s="124"/>
    </row>
    <row r="19" spans="2:10" ht="73.95" customHeight="1" x14ac:dyDescent="0.25">
      <c r="B19" s="55">
        <f t="shared" si="0"/>
        <v>15</v>
      </c>
      <c r="C19" s="74" t="s">
        <v>238</v>
      </c>
      <c r="D19" s="49" t="s">
        <v>221</v>
      </c>
      <c r="E19" s="52" t="s">
        <v>92</v>
      </c>
      <c r="F19" s="52" t="s">
        <v>74</v>
      </c>
      <c r="G19" s="5" t="s">
        <v>0</v>
      </c>
      <c r="H19" s="31"/>
      <c r="I19" s="64"/>
      <c r="J19" s="65"/>
    </row>
    <row r="20" spans="2:10" ht="48" x14ac:dyDescent="0.25">
      <c r="B20" s="55">
        <f t="shared" si="0"/>
        <v>16</v>
      </c>
      <c r="C20" s="74" t="s">
        <v>153</v>
      </c>
      <c r="D20" s="6" t="s">
        <v>76</v>
      </c>
      <c r="E20" s="4" t="s">
        <v>92</v>
      </c>
      <c r="F20" s="52" t="s">
        <v>79</v>
      </c>
      <c r="G20" s="5" t="s">
        <v>0</v>
      </c>
      <c r="H20" s="31"/>
      <c r="I20" s="117"/>
      <c r="J20" s="118"/>
    </row>
    <row r="21" spans="2:10" ht="36" customHeight="1" x14ac:dyDescent="0.25">
      <c r="B21" s="13">
        <f t="shared" si="0"/>
        <v>17</v>
      </c>
      <c r="C21" s="70" t="s">
        <v>112</v>
      </c>
      <c r="D21" s="6" t="s">
        <v>205</v>
      </c>
      <c r="E21" s="52" t="s">
        <v>92</v>
      </c>
      <c r="F21" s="52" t="s">
        <v>73</v>
      </c>
      <c r="G21" s="5" t="s">
        <v>94</v>
      </c>
      <c r="H21" s="31"/>
      <c r="I21" s="123" t="s">
        <v>210</v>
      </c>
      <c r="J21" s="124"/>
    </row>
    <row r="22" spans="2:10" ht="24" customHeight="1" x14ac:dyDescent="0.25">
      <c r="B22" s="55">
        <f t="shared" si="0"/>
        <v>18</v>
      </c>
      <c r="C22" s="74" t="s">
        <v>155</v>
      </c>
      <c r="D22" s="6" t="s">
        <v>188</v>
      </c>
      <c r="E22" s="52" t="s">
        <v>92</v>
      </c>
      <c r="F22" s="52" t="s">
        <v>74</v>
      </c>
      <c r="G22" s="5" t="s">
        <v>0</v>
      </c>
      <c r="H22" s="31"/>
      <c r="I22" s="35"/>
      <c r="J22" s="36"/>
    </row>
    <row r="23" spans="2:10" s="46" customFormat="1" ht="39.6" customHeight="1" x14ac:dyDescent="0.25">
      <c r="B23" s="55">
        <f t="shared" si="0"/>
        <v>19</v>
      </c>
      <c r="C23" s="74" t="s">
        <v>160</v>
      </c>
      <c r="D23" s="6" t="s">
        <v>159</v>
      </c>
      <c r="E23" s="52" t="s">
        <v>92</v>
      </c>
      <c r="F23" s="4" t="s">
        <v>73</v>
      </c>
      <c r="G23" s="5" t="s">
        <v>94</v>
      </c>
      <c r="H23" s="31"/>
      <c r="I23" s="123"/>
      <c r="J23" s="124"/>
    </row>
  </sheetData>
  <sheetProtection selectLockedCells="1"/>
  <mergeCells count="21">
    <mergeCell ref="B1:J1"/>
    <mergeCell ref="I4:J4"/>
    <mergeCell ref="D2:F2"/>
    <mergeCell ref="I16:J16"/>
    <mergeCell ref="I20:J20"/>
    <mergeCell ref="I5:J5"/>
    <mergeCell ref="I11:J11"/>
    <mergeCell ref="I13:J13"/>
    <mergeCell ref="I14:J14"/>
    <mergeCell ref="I9:J9"/>
    <mergeCell ref="I7:J7"/>
    <mergeCell ref="I10:J10"/>
    <mergeCell ref="I12:J12"/>
    <mergeCell ref="I6:J6"/>
    <mergeCell ref="I8:J8"/>
    <mergeCell ref="B2:C2"/>
    <mergeCell ref="I23:J23"/>
    <mergeCell ref="I17:J17"/>
    <mergeCell ref="I18:J18"/>
    <mergeCell ref="I15:J15"/>
    <mergeCell ref="I21:J21"/>
  </mergeCells>
  <phoneticPr fontId="1" type="noConversion"/>
  <dataValidations count="2">
    <dataValidation type="list" allowBlank="1" showInputMessage="1" showErrorMessage="1" sqref="H5:H23">
      <formula1>"满足,不满足,免"</formula1>
    </dataValidation>
    <dataValidation type="list" allowBlank="1" showInputMessage="1" showErrorMessage="1" sqref="E5:E23">
      <formula1>"交付件,活动"</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17"/>
  <sheetViews>
    <sheetView showGridLines="0" topLeftCell="A10" zoomScaleNormal="100" workbookViewId="0">
      <selection activeCell="D14" sqref="D14"/>
    </sheetView>
  </sheetViews>
  <sheetFormatPr defaultRowHeight="14.4" x14ac:dyDescent="0.25"/>
  <cols>
    <col min="1" max="1" width="2" customWidth="1"/>
    <col min="2" max="2" width="10.77734375" style="1" customWidth="1"/>
    <col min="3" max="3" width="28.77734375" style="1" customWidth="1"/>
    <col min="4" max="4" width="64" customWidth="1"/>
    <col min="5" max="5" width="8.88671875" style="1" customWidth="1"/>
    <col min="6" max="6" width="17" style="1" customWidth="1"/>
    <col min="7" max="7" width="14.109375" style="1" bestFit="1" customWidth="1"/>
    <col min="8" max="8" width="17.21875" style="1" customWidth="1"/>
    <col min="9" max="9" width="14" customWidth="1"/>
    <col min="10" max="10" width="26.21875" customWidth="1"/>
  </cols>
  <sheetData>
    <row r="1" spans="2:10" ht="41.25" customHeight="1" x14ac:dyDescent="0.25">
      <c r="B1" s="113" t="s">
        <v>220</v>
      </c>
      <c r="C1" s="114"/>
      <c r="D1" s="115"/>
      <c r="E1" s="115"/>
      <c r="F1" s="115"/>
      <c r="G1" s="115"/>
      <c r="H1" s="115"/>
      <c r="I1" s="115"/>
      <c r="J1" s="116"/>
    </row>
    <row r="2" spans="2:10" ht="33" customHeight="1" x14ac:dyDescent="0.25">
      <c r="B2" s="121" t="s">
        <v>6</v>
      </c>
      <c r="C2" s="122"/>
      <c r="D2" s="125" t="str">
        <f>DOR自检综览!C4</f>
        <v>XXXXX 3.1.0.300</v>
      </c>
      <c r="E2" s="126"/>
      <c r="F2" s="129"/>
      <c r="G2" s="7" t="s">
        <v>68</v>
      </c>
      <c r="H2" s="28" t="str">
        <f>DOR自检综览!C5</f>
        <v>李四/00xxxxxx</v>
      </c>
      <c r="I2" s="7" t="s">
        <v>53</v>
      </c>
      <c r="J2" s="14" t="str">
        <f>IF((COUNTA($H$5:$H$17)-COUNTIF($H$5:$H$17,"免"))=0,"",COUNTIF($H$5:$H$17,"满足")/(COUNTA($H$5:$H$17)-COUNTIF($H$5:$H$17,"免")))</f>
        <v/>
      </c>
    </row>
    <row r="3" spans="2:10" ht="3.75" customHeight="1" x14ac:dyDescent="0.25">
      <c r="B3" s="8"/>
      <c r="C3" s="10"/>
      <c r="D3" s="9"/>
      <c r="E3" s="10"/>
      <c r="F3" s="10"/>
      <c r="G3" s="10"/>
      <c r="H3" s="10"/>
      <c r="I3" s="9"/>
      <c r="J3" s="11"/>
    </row>
    <row r="4" spans="2:10" ht="30" customHeight="1" x14ac:dyDescent="0.25">
      <c r="B4" s="12" t="s">
        <v>54</v>
      </c>
      <c r="C4" s="67" t="s">
        <v>164</v>
      </c>
      <c r="D4" s="40" t="s">
        <v>3</v>
      </c>
      <c r="E4" s="60" t="s">
        <v>90</v>
      </c>
      <c r="F4" s="50" t="s">
        <v>171</v>
      </c>
      <c r="G4" s="40" t="s">
        <v>55</v>
      </c>
      <c r="H4" s="40" t="s">
        <v>2</v>
      </c>
      <c r="I4" s="119" t="s">
        <v>93</v>
      </c>
      <c r="J4" s="120"/>
    </row>
    <row r="5" spans="2:10" ht="24" customHeight="1" x14ac:dyDescent="0.25">
      <c r="B5" s="51">
        <f>IF(D5="","",ROW()-4)</f>
        <v>1</v>
      </c>
      <c r="C5" s="75" t="s">
        <v>165</v>
      </c>
      <c r="D5" s="47" t="s">
        <v>189</v>
      </c>
      <c r="E5" s="52" t="s">
        <v>92</v>
      </c>
      <c r="F5" s="54" t="s">
        <v>170</v>
      </c>
      <c r="G5" s="48" t="s">
        <v>56</v>
      </c>
      <c r="H5" s="31"/>
      <c r="I5" s="117" t="s">
        <v>69</v>
      </c>
      <c r="J5" s="118"/>
    </row>
    <row r="6" spans="2:10" ht="24" customHeight="1" x14ac:dyDescent="0.25">
      <c r="B6" s="51">
        <f t="shared" ref="B6:B7" si="0">IF(D6="","",ROW()-4)</f>
        <v>2</v>
      </c>
      <c r="C6" s="75" t="s">
        <v>167</v>
      </c>
      <c r="D6" s="47" t="s">
        <v>166</v>
      </c>
      <c r="E6" s="52" t="s">
        <v>91</v>
      </c>
      <c r="F6" s="54" t="s">
        <v>207</v>
      </c>
      <c r="G6" s="5" t="s">
        <v>94</v>
      </c>
      <c r="H6" s="31"/>
      <c r="I6" s="123" t="s">
        <v>103</v>
      </c>
      <c r="J6" s="124"/>
    </row>
    <row r="7" spans="2:10" ht="24" customHeight="1" x14ac:dyDescent="0.25">
      <c r="B7" s="51">
        <f t="shared" si="0"/>
        <v>3</v>
      </c>
      <c r="C7" s="75" t="s">
        <v>169</v>
      </c>
      <c r="D7" s="47" t="s">
        <v>168</v>
      </c>
      <c r="E7" s="52" t="s">
        <v>91</v>
      </c>
      <c r="F7" s="54" t="s">
        <v>80</v>
      </c>
      <c r="G7" s="5" t="s">
        <v>94</v>
      </c>
      <c r="H7" s="31"/>
      <c r="I7" s="123" t="s">
        <v>103</v>
      </c>
      <c r="J7" s="124"/>
    </row>
    <row r="8" spans="2:10" ht="24" customHeight="1" x14ac:dyDescent="0.25">
      <c r="B8" s="51">
        <f t="shared" ref="B8:B17" si="1">IF(D8="","",ROW()-4)</f>
        <v>4</v>
      </c>
      <c r="C8" s="75" t="s">
        <v>199</v>
      </c>
      <c r="D8" s="49" t="s">
        <v>190</v>
      </c>
      <c r="E8" s="52" t="s">
        <v>92</v>
      </c>
      <c r="F8" s="54" t="s">
        <v>77</v>
      </c>
      <c r="G8" s="48" t="s">
        <v>56</v>
      </c>
      <c r="H8" s="31"/>
      <c r="I8" s="117"/>
      <c r="J8" s="118"/>
    </row>
    <row r="9" spans="2:10" ht="24" customHeight="1" x14ac:dyDescent="0.25">
      <c r="B9" s="51">
        <f t="shared" si="1"/>
        <v>5</v>
      </c>
      <c r="C9" s="75" t="s">
        <v>177</v>
      </c>
      <c r="D9" s="49" t="s">
        <v>191</v>
      </c>
      <c r="E9" s="52" t="s">
        <v>92</v>
      </c>
      <c r="F9" s="54" t="s">
        <v>178</v>
      </c>
      <c r="G9" s="48" t="s">
        <v>179</v>
      </c>
      <c r="H9" s="31"/>
      <c r="I9" s="123"/>
      <c r="J9" s="124"/>
    </row>
    <row r="10" spans="2:10" ht="24" customHeight="1" x14ac:dyDescent="0.25">
      <c r="B10" s="51">
        <f t="shared" si="1"/>
        <v>6</v>
      </c>
      <c r="C10" s="74" t="s">
        <v>161</v>
      </c>
      <c r="D10" s="49" t="s">
        <v>192</v>
      </c>
      <c r="E10" s="52" t="s">
        <v>92</v>
      </c>
      <c r="F10" s="54" t="s">
        <v>75</v>
      </c>
      <c r="G10" s="5" t="s">
        <v>94</v>
      </c>
      <c r="H10" s="31"/>
      <c r="I10" s="123"/>
      <c r="J10" s="124"/>
    </row>
    <row r="11" spans="2:10" ht="54" customHeight="1" x14ac:dyDescent="0.25">
      <c r="B11" s="13">
        <f>IF(D11="","",ROW()-4)</f>
        <v>7</v>
      </c>
      <c r="C11" s="70" t="s">
        <v>237</v>
      </c>
      <c r="D11" s="6" t="s">
        <v>264</v>
      </c>
      <c r="E11" s="52" t="s">
        <v>92</v>
      </c>
      <c r="F11" s="52" t="s">
        <v>157</v>
      </c>
      <c r="G11" s="5" t="s">
        <v>0</v>
      </c>
      <c r="H11" s="31"/>
      <c r="I11" s="117" t="s">
        <v>260</v>
      </c>
      <c r="J11" s="118"/>
    </row>
    <row r="12" spans="2:10" ht="24" customHeight="1" x14ac:dyDescent="0.25">
      <c r="B12" s="51">
        <f t="shared" si="1"/>
        <v>8</v>
      </c>
      <c r="C12" s="74" t="s">
        <v>162</v>
      </c>
      <c r="D12" s="49" t="s">
        <v>193</v>
      </c>
      <c r="E12" s="52" t="s">
        <v>92</v>
      </c>
      <c r="F12" s="52" t="s">
        <v>157</v>
      </c>
      <c r="G12" s="5" t="s">
        <v>94</v>
      </c>
      <c r="H12" s="31"/>
      <c r="I12" s="123" t="s">
        <v>242</v>
      </c>
      <c r="J12" s="124"/>
    </row>
    <row r="13" spans="2:10" ht="60" x14ac:dyDescent="0.25">
      <c r="B13" s="51">
        <f t="shared" si="1"/>
        <v>9</v>
      </c>
      <c r="C13" s="75" t="s">
        <v>175</v>
      </c>
      <c r="D13" s="47" t="s">
        <v>198</v>
      </c>
      <c r="E13" s="52" t="s">
        <v>91</v>
      </c>
      <c r="F13" s="52" t="s">
        <v>213</v>
      </c>
      <c r="G13" s="5" t="s">
        <v>94</v>
      </c>
      <c r="H13" s="31"/>
      <c r="I13" s="123" t="s">
        <v>214</v>
      </c>
      <c r="J13" s="124"/>
    </row>
    <row r="14" spans="2:10" ht="106.2" customHeight="1" x14ac:dyDescent="0.25">
      <c r="B14" s="51">
        <f t="shared" si="1"/>
        <v>10</v>
      </c>
      <c r="C14" s="75" t="s">
        <v>173</v>
      </c>
      <c r="D14" s="6" t="s">
        <v>176</v>
      </c>
      <c r="E14" s="52" t="s">
        <v>91</v>
      </c>
      <c r="F14" s="52" t="s">
        <v>255</v>
      </c>
      <c r="G14" s="5" t="s">
        <v>94</v>
      </c>
      <c r="H14" s="31"/>
      <c r="I14" s="123" t="s">
        <v>104</v>
      </c>
      <c r="J14" s="124"/>
    </row>
    <row r="15" spans="2:10" ht="24" customHeight="1" x14ac:dyDescent="0.25">
      <c r="B15" s="51">
        <f t="shared" si="1"/>
        <v>11</v>
      </c>
      <c r="C15" s="75" t="s">
        <v>172</v>
      </c>
      <c r="D15" s="47" t="s">
        <v>194</v>
      </c>
      <c r="E15" s="52" t="s">
        <v>92</v>
      </c>
      <c r="F15" s="53" t="s">
        <v>78</v>
      </c>
      <c r="G15" s="48" t="str">
        <f>IF(DOR自检综览!$G$5="服务器","必选","可选")</f>
        <v>必选</v>
      </c>
      <c r="H15" s="31"/>
      <c r="I15" s="117"/>
      <c r="J15" s="118"/>
    </row>
    <row r="16" spans="2:10" s="46" customFormat="1" ht="36" customHeight="1" x14ac:dyDescent="0.25">
      <c r="B16" s="51">
        <f t="shared" si="1"/>
        <v>12</v>
      </c>
      <c r="C16" s="70" t="s">
        <v>196</v>
      </c>
      <c r="D16" s="6" t="s">
        <v>195</v>
      </c>
      <c r="E16" s="4" t="s">
        <v>92</v>
      </c>
      <c r="F16" s="4" t="s">
        <v>89</v>
      </c>
      <c r="G16" s="5" t="s">
        <v>94</v>
      </c>
      <c r="H16" s="31"/>
      <c r="I16" s="123" t="s">
        <v>211</v>
      </c>
      <c r="J16" s="124"/>
    </row>
    <row r="17" spans="2:10" s="46" customFormat="1" ht="36" customHeight="1" x14ac:dyDescent="0.25">
      <c r="B17" s="51">
        <f t="shared" si="1"/>
        <v>13</v>
      </c>
      <c r="C17" s="70" t="s">
        <v>197</v>
      </c>
      <c r="D17" s="6" t="s">
        <v>202</v>
      </c>
      <c r="E17" s="4" t="s">
        <v>92</v>
      </c>
      <c r="F17" s="4" t="s">
        <v>180</v>
      </c>
      <c r="G17" s="5" t="s">
        <v>94</v>
      </c>
      <c r="H17" s="31"/>
      <c r="I17" s="123" t="s">
        <v>212</v>
      </c>
      <c r="J17" s="124"/>
    </row>
  </sheetData>
  <mergeCells count="17">
    <mergeCell ref="I15:J15"/>
    <mergeCell ref="I13:J13"/>
    <mergeCell ref="I16:J16"/>
    <mergeCell ref="I17:J17"/>
    <mergeCell ref="B2:C2"/>
    <mergeCell ref="I6:J6"/>
    <mergeCell ref="I7:J7"/>
    <mergeCell ref="I14:J14"/>
    <mergeCell ref="B1:J1"/>
    <mergeCell ref="I4:J4"/>
    <mergeCell ref="I5:J5"/>
    <mergeCell ref="D2:F2"/>
    <mergeCell ref="I12:J12"/>
    <mergeCell ref="I9:J9"/>
    <mergeCell ref="I10:J10"/>
    <mergeCell ref="I8:J8"/>
    <mergeCell ref="I11:J11"/>
  </mergeCells>
  <phoneticPr fontId="1" type="noConversion"/>
  <dataValidations count="2">
    <dataValidation type="list" allowBlank="1" showInputMessage="1" showErrorMessage="1" sqref="H5:H17">
      <formula1>"满足,不满足,免"</formula1>
    </dataValidation>
    <dataValidation type="list" allowBlank="1" showInputMessage="1" showErrorMessage="1" sqref="E5:E17">
      <formula1>"交付件,活动"</formula1>
    </dataValidation>
  </dataValidation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9"/>
  <sheetViews>
    <sheetView showGridLines="0" workbookViewId="0">
      <selection activeCell="E27" sqref="E27"/>
    </sheetView>
  </sheetViews>
  <sheetFormatPr defaultColWidth="9" defaultRowHeight="14.4" x14ac:dyDescent="0.25"/>
  <cols>
    <col min="1" max="1" width="9" style="38"/>
    <col min="2" max="2" width="11" style="38" bestFit="1" customWidth="1"/>
    <col min="3" max="3" width="83.6640625" style="38" customWidth="1"/>
    <col min="4" max="16384" width="9" style="38"/>
  </cols>
  <sheetData>
    <row r="1" spans="2:6" ht="15" thickBot="1" x14ac:dyDescent="0.3"/>
    <row r="2" spans="2:6" ht="31.5" customHeight="1" x14ac:dyDescent="0.25">
      <c r="B2" s="135" t="s">
        <v>35</v>
      </c>
      <c r="C2" s="136"/>
    </row>
    <row r="3" spans="2:6" ht="24.75" customHeight="1" x14ac:dyDescent="0.25">
      <c r="B3" s="12" t="s">
        <v>36</v>
      </c>
      <c r="C3" s="37" t="s">
        <v>37</v>
      </c>
    </row>
    <row r="4" spans="2:6" ht="24" x14ac:dyDescent="0.25">
      <c r="B4" s="137" t="s">
        <v>38</v>
      </c>
      <c r="C4" s="6" t="s">
        <v>82</v>
      </c>
    </row>
    <row r="5" spans="2:6" ht="24.75" customHeight="1" x14ac:dyDescent="0.25">
      <c r="B5" s="137"/>
      <c r="C5" s="6" t="s">
        <v>83</v>
      </c>
    </row>
    <row r="6" spans="2:6" ht="24.75" customHeight="1" x14ac:dyDescent="0.25">
      <c r="B6" s="137"/>
      <c r="C6" s="6" t="s">
        <v>84</v>
      </c>
    </row>
    <row r="7" spans="2:6" ht="24.75" customHeight="1" x14ac:dyDescent="0.25">
      <c r="B7" s="137"/>
      <c r="C7" s="6" t="s">
        <v>85</v>
      </c>
    </row>
    <row r="8" spans="2:6" ht="24.75" customHeight="1" x14ac:dyDescent="0.25">
      <c r="B8" s="137"/>
      <c r="C8" s="6" t="s">
        <v>86</v>
      </c>
    </row>
    <row r="9" spans="2:6" ht="24.75" customHeight="1" x14ac:dyDescent="0.25">
      <c r="B9" s="137"/>
      <c r="C9" s="6" t="s">
        <v>87</v>
      </c>
    </row>
    <row r="10" spans="2:6" ht="28.5" customHeight="1" thickBot="1" x14ac:dyDescent="0.3">
      <c r="B10" s="138"/>
      <c r="C10" s="6" t="s">
        <v>88</v>
      </c>
      <c r="F10" s="38" t="s">
        <v>39</v>
      </c>
    </row>
    <row r="12" spans="2:6" ht="15" thickBot="1" x14ac:dyDescent="0.3"/>
    <row r="13" spans="2:6" customFormat="1" ht="24.75" customHeight="1" thickBot="1" x14ac:dyDescent="0.3">
      <c r="B13" s="44" t="s">
        <v>58</v>
      </c>
      <c r="C13" s="45" t="s">
        <v>59</v>
      </c>
    </row>
    <row r="14" spans="2:6" customFormat="1" ht="18.75" customHeight="1" x14ac:dyDescent="0.25">
      <c r="B14" s="132" t="s">
        <v>67</v>
      </c>
      <c r="C14" s="6" t="s">
        <v>40</v>
      </c>
    </row>
    <row r="15" spans="2:6" customFormat="1" ht="18.75" customHeight="1" x14ac:dyDescent="0.25">
      <c r="B15" s="133"/>
      <c r="C15" s="6" t="s">
        <v>41</v>
      </c>
    </row>
    <row r="16" spans="2:6" customFormat="1" x14ac:dyDescent="0.25">
      <c r="B16" s="133"/>
      <c r="C16" s="6" t="s">
        <v>42</v>
      </c>
    </row>
    <row r="17" spans="2:3" customFormat="1" ht="24" x14ac:dyDescent="0.25">
      <c r="B17" s="133"/>
      <c r="C17" s="6" t="s">
        <v>200</v>
      </c>
    </row>
    <row r="18" spans="2:3" customFormat="1" ht="18.75" customHeight="1" x14ac:dyDescent="0.25">
      <c r="B18" s="133"/>
      <c r="C18" s="6" t="s">
        <v>43</v>
      </c>
    </row>
    <row r="19" spans="2:3" customFormat="1" ht="18.75" customHeight="1" x14ac:dyDescent="0.25">
      <c r="B19" s="133"/>
      <c r="C19" s="6" t="s">
        <v>60</v>
      </c>
    </row>
    <row r="20" spans="2:3" customFormat="1" ht="18.75" customHeight="1" x14ac:dyDescent="0.25">
      <c r="B20" s="133"/>
      <c r="C20" s="6" t="s">
        <v>44</v>
      </c>
    </row>
    <row r="21" spans="2:3" customFormat="1" ht="18.75" customHeight="1" x14ac:dyDescent="0.25">
      <c r="B21" s="133"/>
      <c r="C21" s="6" t="s">
        <v>45</v>
      </c>
    </row>
    <row r="22" spans="2:3" customFormat="1" ht="24" x14ac:dyDescent="0.25">
      <c r="B22" s="133"/>
      <c r="C22" s="6" t="s">
        <v>61</v>
      </c>
    </row>
    <row r="23" spans="2:3" customFormat="1" ht="18.75" customHeight="1" thickBot="1" x14ac:dyDescent="0.3">
      <c r="B23" s="139"/>
      <c r="C23" s="6" t="s">
        <v>45</v>
      </c>
    </row>
    <row r="24" spans="2:3" customFormat="1" ht="18.75" customHeight="1" x14ac:dyDescent="0.25">
      <c r="B24" s="132" t="s">
        <v>46</v>
      </c>
      <c r="C24" s="6" t="s">
        <v>63</v>
      </c>
    </row>
    <row r="25" spans="2:3" customFormat="1" ht="18.75" customHeight="1" x14ac:dyDescent="0.25">
      <c r="B25" s="133"/>
      <c r="C25" s="6" t="s">
        <v>64</v>
      </c>
    </row>
    <row r="26" spans="2:3" customFormat="1" ht="18.75" customHeight="1" thickBot="1" x14ac:dyDescent="0.3">
      <c r="B26" s="139"/>
      <c r="C26" s="6" t="s">
        <v>62</v>
      </c>
    </row>
    <row r="27" spans="2:3" customFormat="1" ht="18.75" customHeight="1" x14ac:dyDescent="0.25">
      <c r="B27" s="132" t="s">
        <v>65</v>
      </c>
      <c r="C27" s="6" t="s">
        <v>40</v>
      </c>
    </row>
    <row r="28" spans="2:3" customFormat="1" ht="18.75" customHeight="1" x14ac:dyDescent="0.25">
      <c r="B28" s="133"/>
      <c r="C28" s="6" t="s">
        <v>47</v>
      </c>
    </row>
    <row r="29" spans="2:3" x14ac:dyDescent="0.25">
      <c r="B29" s="134"/>
      <c r="C29" s="6" t="s">
        <v>62</v>
      </c>
    </row>
  </sheetData>
  <sheetProtection selectLockedCells="1"/>
  <mergeCells count="5">
    <mergeCell ref="B27:B29"/>
    <mergeCell ref="B2:C2"/>
    <mergeCell ref="B4:B10"/>
    <mergeCell ref="B14:B23"/>
    <mergeCell ref="B24:B26"/>
  </mergeCells>
  <phoneticPr fontId="1" type="noConversion"/>
  <hyperlinks>
    <hyperlink ref="C4" r:id="rId1" display="http://w3.huawei.com/ipd/t2t"/>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文控表</vt:lpstr>
      <vt:lpstr>DOR自检综览</vt:lpstr>
      <vt:lpstr>DOR1（需求&amp;计划）自检Checklist</vt:lpstr>
      <vt:lpstr>DOR2（转测试）自检Checklist</vt:lpstr>
      <vt:lpstr>DOR3（发布）自检Checklist</vt:lpstr>
      <vt:lpstr>DOR4（上线&amp;变更）自检Checklist</vt:lpstr>
      <vt:lpstr>版本转测试成功及发布质量标准</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y00152047</dc:creator>
  <cp:lastModifiedBy>Jiangzhihua (C)</cp:lastModifiedBy>
  <dcterms:created xsi:type="dcterms:W3CDTF">2015-06-23T13:41:43Z</dcterms:created>
  <dcterms:modified xsi:type="dcterms:W3CDTF">2017-06-28T02:35:41Z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_ms_pID_72543">
    <vt:lpwstr>(4)o3kdJwli4ReGwq8ATdXw3eLDDDUqgCUvVuLW6BsTrQGRpNqflQbA+oA2krFWyYZ4ulQZBKrg
26mx/GxSeR+Xfx/ZgvtlFFEta9A7u26LnBKSUfM6SFktwozyGTLOdrxUlTgI1ei+219XKMaj
a9Sg7tCqS9ZK2Xtt8wZvU8ZRiYmkQ4mGboIRv4qY29GuHukbZVmlK2nYQq3jNpNuHv4N0yrG
GbvaSB1qhYPndReeRB</vt:lpwstr>
  </property>
  <property fmtid="{D5CDD505-2E9C-101B-9397-08002B2CF9AE}" pid="3" name="_new_ms_pID_725431">
    <vt:lpwstr>4ykYja0QCpHHkY37A93aALsHx59m7xd8cXNQsFgOSiEw7WAGg2J8SW
hZbyX4C08fx6cY600m53DGiyN3i6z8mHbXFpMjbP3yE1BpIsY8AhYKb7i/f3wGLL6nOe7y86
sYOkaSkUpg3FqZqqkPgDqaRc86ib/dVJRt8fAF3KBxoagVigvFwesiViWQ05vjZhNCcMcGu1
OK7FXz6q48ohOnIbrytmNCMcRJNEYG7Hk9r0</vt:lpwstr>
  </property>
  <property fmtid="{D5CDD505-2E9C-101B-9397-08002B2CF9AE}" pid="4" name="_new_ms_pID_725432">
    <vt:lpwstr>Rrh1wWqFWWMSu/hicqI9vZn5t4irSXc0bHmg
wFUsA5feAJ9lUvNNPtmwKTc50H2u9BBHU9yc5qyHsOCmm1EVXWaRpooBUW/QuMPD0WNTJlL9
/XbD85JUDnXTkoRclHdyxUiAAYDu2c/sAP2PtnM6xTpFkT++uYjyr3ubkM0mlcJDWxYhwOFh
LQS/QDpokRyC/3lWwjTIz5xYq4fyHH/pxP2JEYIys+UP4ZaJXkaz14</vt:lpwstr>
  </property>
  <property fmtid="{D5CDD505-2E9C-101B-9397-08002B2CF9AE}" pid="5" name="_new_ms_pID_725433">
    <vt:lpwstr>D4NtP+lbG7GTC5Qbxj
5ao+5Mz/pr8chIVwoPbc5PDal7XVXRW/vV13F30lqv2YhW4PJmG+oDsUc7CWnvQG1HSoXA==</vt:lpwstr>
  </property>
  <property fmtid="{D5CDD505-2E9C-101B-9397-08002B2CF9AE}" pid="6" name="_2015_ms_pID_725343">
    <vt:lpwstr>(3)YdpfCrnIMEQqggl3YYV9qZk3qO6E5bQD166Jz+R/pstKZF5diAMT6Y/FfhRt4yPYMGWQ0BGw
nQoGgWASbiqVF0OOUXLRClmU8ENwCfpHsqs857s4EyyDZKw/abmBfFGvnPxyjJAFbHbkbQTd
qZKz6Aj6brvGUVEIct3/PGawegVA56vHsGjJcgRCxW6Ldk2QhEzYsQdangj9d+u7au8azpKn
O3YceXqU5dkqIyHkAM</vt:lpwstr>
  </property>
  <property fmtid="{D5CDD505-2E9C-101B-9397-08002B2CF9AE}" pid="7" name="_2015_ms_pID_7253431">
    <vt:lpwstr>vbkqYp7Qbyq1CjypyM1F3vBneCySFofSTv8wbD6Ppioj7stBFKTnOM
KDQiWwYC1cZmVnsk7Rc+1aDat3TpXV6n6Eunu6VB6v+vSDIPYC9T8569zwR6cOYjaKijDQ+0
Wql3anN94zgM3OY/qNmWJnjt30v4cAwFsXVuRXX7zT1+64PplfxTjyMqxuIj+r0AXZ8KmLhV
rtZExBwPMfXRwPMFhDJjkqTzAZPc1Vb1fkYT</vt:lpwstr>
  </property>
  <property fmtid="{D5CDD505-2E9C-101B-9397-08002B2CF9AE}" pid="8" name="_2015_ms_pID_7253432">
    <vt:lpwstr>fg==</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1498617326</vt:lpwstr>
  </property>
</Properties>
</file>