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运动健康三云合一\新文档库\1.0.0.0\03.系统设计\系统设计\功能设计\BI推送\"/>
    </mc:Choice>
  </mc:AlternateContent>
  <bookViews>
    <workbookView xWindow="120" yWindow="0" windowWidth="14985" windowHeight="3675" tabRatio="720" firstSheet="8" activeTab="12"/>
  </bookViews>
  <sheets>
    <sheet name="修改历史" sheetId="15" r:id="rId1"/>
    <sheet name="数据源(用户profile)" sheetId="14" r:id="rId2"/>
    <sheet name="数据源(app行为统计)" sheetId="17" r:id="rId3"/>
    <sheet name="数据源(三方接入)" sheetId="32" r:id="rId4"/>
    <sheet name="数据源(运动、睡眠汇总)" sheetId="18" r:id="rId5"/>
    <sheet name="数据源(轨迹汇总)" sheetId="19" r:id="rId6"/>
    <sheet name="数据源(第三方账号)" sheetId="20" r:id="rId7"/>
    <sheet name="数据源(活动基本信息)" sheetId="21" r:id="rId8"/>
    <sheet name="数据源(用户参加活动)" sheetId="22" r:id="rId9"/>
    <sheet name="数据源(挑战活动达标)" sheetId="23" r:id="rId10"/>
    <sheet name="数据源(挑战活动达标详情)" sheetId="24" r:id="rId11"/>
    <sheet name="数据源(挑战活动名次)" sheetId="25" r:id="rId12"/>
    <sheet name="数据源(用户中奖信息)" sheetId="34" r:id="rId13"/>
    <sheet name="数据源(用户获得勋章)-老" sheetId="26" r:id="rId14"/>
    <sheet name="数据源(用户获得勋章)-新" sheetId="31" r:id="rId15"/>
    <sheet name="数据源(用户获得卡卡)" sheetId="28" r:id="rId16"/>
    <sheet name="健康数据（当前为科学睡眠和压力模板）" sheetId="30" r:id="rId17"/>
    <sheet name="字段详情" sheetId="1" r:id="rId18"/>
    <sheet name="优化点" sheetId="29" r:id="rId19"/>
    <sheet name="备注" sheetId="5" r:id="rId20"/>
  </sheets>
  <calcPr calcId="152511"/>
</workbook>
</file>

<file path=xl/calcChain.xml><?xml version="1.0" encoding="utf-8"?>
<calcChain xmlns="http://schemas.openxmlformats.org/spreadsheetml/2006/main">
  <c r="A22" i="34" l="1"/>
  <c r="A22" i="32"/>
  <c r="A23" i="32"/>
  <c r="A20" i="32"/>
  <c r="A20" i="30"/>
  <c r="G38" i="15"/>
  <c r="F38" i="15"/>
  <c r="E38" i="15"/>
  <c r="G37" i="15"/>
  <c r="F37" i="15"/>
  <c r="E37" i="15"/>
  <c r="G23" i="15"/>
  <c r="G24" i="15"/>
  <c r="G25" i="15"/>
  <c r="G26" i="15"/>
  <c r="G27" i="15"/>
  <c r="G28" i="15"/>
  <c r="G29" i="15"/>
  <c r="G30" i="15"/>
  <c r="G31" i="15"/>
  <c r="G32" i="15"/>
  <c r="G33" i="15"/>
  <c r="G22" i="15"/>
  <c r="F23" i="15"/>
  <c r="F24" i="15"/>
  <c r="F25" i="15"/>
  <c r="F26" i="15"/>
  <c r="F27" i="15"/>
  <c r="F28" i="15"/>
  <c r="F29" i="15"/>
  <c r="F30" i="15"/>
  <c r="F31" i="15"/>
  <c r="F32" i="15"/>
  <c r="F33" i="15"/>
  <c r="F22" i="15"/>
  <c r="E23" i="15"/>
  <c r="E24" i="15"/>
  <c r="E25" i="15"/>
  <c r="E26" i="15"/>
  <c r="E27" i="15"/>
  <c r="E28" i="15"/>
  <c r="E29" i="15"/>
  <c r="E30" i="15"/>
  <c r="E31" i="15"/>
  <c r="E32" i="15"/>
  <c r="E22" i="15"/>
  <c r="D34" i="15"/>
  <c r="E34" i="15"/>
  <c r="E33" i="15"/>
  <c r="F34" i="15"/>
  <c r="G34" i="15"/>
  <c r="C34" i="15"/>
  <c r="C36" i="15"/>
  <c r="A20" i="28"/>
  <c r="A21" i="28"/>
  <c r="A21" i="26"/>
  <c r="A22" i="26"/>
  <c r="A23" i="26"/>
  <c r="A22" i="25"/>
  <c r="A21" i="25"/>
  <c r="A20" i="24"/>
  <c r="A21" i="24"/>
  <c r="A22" i="23"/>
  <c r="A21" i="23"/>
  <c r="A21" i="22"/>
  <c r="A22" i="22" s="1"/>
  <c r="A23" i="22" s="1"/>
  <c r="A24" i="22" s="1"/>
  <c r="A25" i="22" s="1"/>
  <c r="A21" i="21"/>
  <c r="A22" i="21"/>
  <c r="A23" i="21"/>
  <c r="A24" i="21"/>
  <c r="A25" i="21"/>
  <c r="A20" i="19"/>
  <c r="A21" i="19"/>
  <c r="A20" i="18"/>
  <c r="A21" i="18"/>
  <c r="A20" i="17"/>
  <c r="A21" i="17"/>
  <c r="A22" i="17"/>
  <c r="A23" i="17"/>
  <c r="A24" i="17"/>
  <c r="A25" i="17"/>
  <c r="A26" i="17"/>
  <c r="A21" i="20"/>
  <c r="A24" i="14"/>
  <c r="A25" i="14"/>
  <c r="A26" i="14"/>
  <c r="A27" i="14"/>
  <c r="A28" i="14"/>
  <c r="A3" i="1"/>
  <c r="A4" i="1"/>
  <c r="A5" i="1"/>
  <c r="A6" i="1"/>
</calcChain>
</file>

<file path=xl/sharedStrings.xml><?xml version="1.0" encoding="utf-8"?>
<sst xmlns="http://schemas.openxmlformats.org/spreadsheetml/2006/main" count="1431" uniqueCount="524">
  <si>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</si>
  <si>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</si>
  <si>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</si>
  <si>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</si>
  <si>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</si>
  <si>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</si>
  <si>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</si>
  <si>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</si>
  <si>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</si>
  <si>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</si>
  <si>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</si>
  <si>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</si>
  <si>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</si>
  <si>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</si>
  <si>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</si>
  <si>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</si>
  <si>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</si>
  <si>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v1.0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</si>
  <si>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</si>
  <si>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</si>
  <si>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</si>
  <si>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</si>
  <si>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</si>
  <si>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</si>
  <si>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</si>
  <si>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</si>
  <si>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</si>
  <si>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</si>
  <si>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</si>
  <si>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</si>
  <si>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</si>
  <si>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</si>
  <si>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</si>
  <si>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t xml:space="preserve">id                 </t>
  </si>
  <si>
    <t xml:space="preserve">userid             </t>
  </si>
  <si>
    <t xml:space="preserve">total              </t>
  </si>
  <si>
    <t xml:space="preserve">effective_date     </t>
  </si>
  <si>
    <t xml:space="preserve">expire_date        </t>
  </si>
  <si>
    <t>主键</t>
    <phoneticPr fontId="1" type="noConversion"/>
  </si>
  <si>
    <t>游戏中心的UP用户ID</t>
  </si>
  <si>
    <t>Z劵总金额</t>
    <phoneticPr fontId="1" type="noConversion"/>
  </si>
  <si>
    <t>生效时间</t>
    <phoneticPr fontId="1" type="noConversion"/>
  </si>
  <si>
    <t>失效时间</t>
  </si>
  <si>
    <t>游戏中心业务服务器</t>
    <phoneticPr fontId="1" type="noConversion"/>
  </si>
  <si>
    <t>数据记录生成时，会同时记录次事件的事件ID，即主键</t>
    <phoneticPr fontId="1" type="noConversion"/>
  </si>
  <si>
    <t>自增ID</t>
    <phoneticPr fontId="1" type="noConversion"/>
  </si>
  <si>
    <t>9567477</t>
  </si>
  <si>
    <t>80086000133302720</t>
  </si>
  <si>
    <t>Z劵总金额，单位：分</t>
    <phoneticPr fontId="1" type="noConversion"/>
  </si>
  <si>
    <t>3000</t>
  </si>
  <si>
    <t>游戏卷生效时间</t>
    <phoneticPr fontId="1" type="noConversion"/>
  </si>
  <si>
    <t>2016-08-21 00:00:00.0</t>
  </si>
  <si>
    <t>游戏卷失效时间</t>
    <phoneticPr fontId="1" type="noConversion"/>
  </si>
  <si>
    <t>2016-08-27 23:59:59.0</t>
  </si>
  <si>
    <t>2016.5.30 (7.1.0.302)</t>
    <phoneticPr fontId="1" type="noConversion"/>
  </si>
  <si>
    <t>游戏券表主键</t>
    <phoneticPr fontId="1" type="noConversion"/>
  </si>
  <si>
    <t>UPID，与游戏其它表做关联</t>
    <phoneticPr fontId="1" type="noConversion"/>
  </si>
  <si>
    <t>查看游戏卷总金额</t>
    <phoneticPr fontId="1" type="noConversion"/>
  </si>
  <si>
    <t>查看游戏卷生效时间</t>
    <phoneticPr fontId="1" type="noConversion"/>
  </si>
  <si>
    <t>查看游戏卷失效时间</t>
    <phoneticPr fontId="1" type="noConversion"/>
  </si>
  <si>
    <t>游戏用户登录后，用户在游戏中心有操作时，会在服务器产生一条数据记录，此时会同时记录用户的userid</t>
    <phoneticPr fontId="1" type="noConversion"/>
  </si>
  <si>
    <t>每天24:00服务器会自动将用户账户中的Z券总金额记录下来</t>
    <phoneticPr fontId="1" type="noConversion"/>
  </si>
  <si>
    <t>用户购买/领取到游戏券时，会自动将用户游戏券的生效时间记录在此条数据中</t>
    <phoneticPr fontId="1" type="noConversion"/>
  </si>
  <si>
    <t>用户购买/领取到游戏券时，会自动将用户游戏券的失效时间记录在此条数据中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</si>
  <si>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</si>
  <si>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</si>
  <si>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</si>
  <si>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数据库数据接入</t>
    <phoneticPr fontId="8" type="noConversion"/>
  </si>
  <si>
    <t>每天xx点推送一次</t>
    <phoneticPr fontId="8" type="noConversion"/>
  </si>
  <si>
    <t>增量</t>
    <phoneticPr fontId="8" type="noConversion"/>
  </si>
  <si>
    <t>1~20万</t>
    <phoneticPr fontId="8" type="noConversion"/>
  </si>
  <si>
    <t>txt</t>
    <phoneticPr fontId="8" type="noConversion"/>
  </si>
  <si>
    <t>日志数据接入</t>
    <phoneticPr fontId="8" type="noConversion"/>
  </si>
  <si>
    <t>UTC时间每日凌晨1点（对应北京时间每日上午9点）</t>
    <phoneticPr fontId="8" type="noConversion"/>
  </si>
  <si>
    <t>每天xx点推送一次</t>
    <phoneticPr fontId="19" type="noConversion"/>
  </si>
  <si>
    <t>txt</t>
    <phoneticPr fontId="19" type="noConversion"/>
  </si>
  <si>
    <t>|</t>
    <phoneticPr fontId="4" type="noConversion"/>
  </si>
  <si>
    <r>
      <t>20161025 08:17:04|10217331|221.226.2.254|420086000000000024|sport|add|1|791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</si>
  <si>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否</t>
    <phoneticPr fontId="1" type="noConversion"/>
  </si>
  <si>
    <t>string</t>
    <phoneticPr fontId="1" type="noConversion"/>
  </si>
  <si>
    <t>huid</t>
    <phoneticPr fontId="8" type="noConversion"/>
  </si>
  <si>
    <t>height</t>
    <phoneticPr fontId="8" type="noConversion"/>
  </si>
  <si>
    <t xml:space="preserve">gender     </t>
    <phoneticPr fontId="8" type="noConversion"/>
  </si>
  <si>
    <t>用户uid
主键</t>
    <phoneticPr fontId="1" type="noConversion"/>
  </si>
  <si>
    <t>何时具备（版本）</t>
    <phoneticPr fontId="1" type="noConversion"/>
  </si>
  <si>
    <t>2016.11.07</t>
    <phoneticPr fontId="1" type="noConversion"/>
  </si>
  <si>
    <t>weight</t>
    <phoneticPr fontId="8" type="noConversion"/>
  </si>
  <si>
    <t>unitType</t>
    <phoneticPr fontId="8" type="noConversion"/>
  </si>
  <si>
    <t>birthday</t>
    <phoneticPr fontId="8" type="noConversion"/>
  </si>
  <si>
    <t>用户注册或更改用户基本信息</t>
    <phoneticPr fontId="8" type="noConversion"/>
  </si>
  <si>
    <t>运动健康数据云服务器</t>
    <phoneticPr fontId="8" type="noConversion"/>
  </si>
  <si>
    <t>性别
数据加密</t>
    <phoneticPr fontId="8" type="noConversion"/>
  </si>
  <si>
    <t>身高
数据加密</t>
    <phoneticPr fontId="1" type="noConversion"/>
  </si>
  <si>
    <t>体重
数据加密</t>
    <phoneticPr fontId="1" type="noConversion"/>
  </si>
  <si>
    <t>生日
数据加密</t>
    <phoneticPr fontId="8" type="noConversion"/>
  </si>
  <si>
    <t>正整数</t>
    <phoneticPr fontId="8" type="noConversion"/>
  </si>
  <si>
    <t>是</t>
    <phoneticPr fontId="1" type="noConversion"/>
  </si>
  <si>
    <t>-1：未知（默认值）
 0:女
 1:男
2:保密</t>
    <phoneticPr fontId="8" type="noConversion"/>
  </si>
  <si>
    <t>1~499</t>
    <phoneticPr fontId="8" type="noConversion"/>
  </si>
  <si>
    <t>0：cm/kg（公制单位）
1：ft/lb（英制单位）</t>
    <phoneticPr fontId="8" type="noConversion"/>
  </si>
  <si>
    <t>身高/体重 单位</t>
    <phoneticPr fontId="8" type="noConversion"/>
  </si>
  <si>
    <t>格式：yyyyMMdd</t>
    <phoneticPr fontId="8" type="noConversion"/>
  </si>
  <si>
    <t>日志数据接入</t>
    <phoneticPr fontId="8" type="noConversion"/>
  </si>
  <si>
    <t>增量</t>
    <phoneticPr fontId="19" type="noConversion"/>
  </si>
  <si>
    <t>5000万-5亿</t>
    <phoneticPr fontId="19" type="noConversion"/>
  </si>
  <si>
    <t>txt</t>
    <phoneticPr fontId="19" type="noConversion"/>
  </si>
  <si>
    <t>1千到5万</t>
    <phoneticPr fontId="8" type="noConversion"/>
  </si>
  <si>
    <t>220086000000002146</t>
    <phoneticPr fontId="8" type="noConversion"/>
  </si>
  <si>
    <t xml:space="preserve">thirdAccountType   </t>
    <phoneticPr fontId="8" type="noConversion"/>
  </si>
  <si>
    <t>三方账号类型</t>
    <phoneticPr fontId="8" type="noConversion"/>
  </si>
  <si>
    <t>用户进行第三方授权时</t>
    <phoneticPr fontId="8" type="noConversion"/>
  </si>
  <si>
    <t>4：新浪微博
7：QQ
22：微信
10001：薄荷网
10002：挂号网
10003：春雨医生
10004：众安步步保</t>
    <phoneticPr fontId="8" type="noConversion"/>
  </si>
  <si>
    <t>识别是给哪个第三方厂商授权</t>
    <phoneticPr fontId="8" type="noConversion"/>
  </si>
  <si>
    <t>记录是哪个用户信息</t>
    <phoneticPr fontId="8" type="noConversion"/>
  </si>
  <si>
    <t>打点时间，格式：yyyyMMdd HH:mm:ss</t>
    <phoneticPr fontId="1" type="noConversion"/>
  </si>
  <si>
    <t xml:space="preserve">source         </t>
    <phoneticPr fontId="19" type="noConversion"/>
  </si>
  <si>
    <t>logdate</t>
    <phoneticPr fontId="19" type="noConversion"/>
  </si>
  <si>
    <t>ip</t>
    <phoneticPr fontId="19" type="noConversion"/>
  </si>
  <si>
    <t>userId</t>
    <phoneticPr fontId="19" type="noConversion"/>
  </si>
  <si>
    <t>action</t>
    <phoneticPr fontId="19" type="noConversion"/>
  </si>
  <si>
    <t xml:space="preserve">healthType </t>
    <phoneticPr fontId="19" type="noConversion"/>
  </si>
  <si>
    <t xml:space="preserve">dataCount  </t>
    <phoneticPr fontId="19" type="noConversion"/>
  </si>
  <si>
    <t xml:space="preserve">size     </t>
    <phoneticPr fontId="19" type="noConversion"/>
  </si>
  <si>
    <t>客户端IP地址</t>
    <phoneticPr fontId="1" type="noConversion"/>
  </si>
  <si>
    <t>用户uid</t>
    <phoneticPr fontId="1" type="noConversion"/>
  </si>
  <si>
    <t>健康数据类型</t>
    <phoneticPr fontId="1" type="noConversion"/>
  </si>
  <si>
    <t>操作行为</t>
    <phoneticPr fontId="1" type="noConversion"/>
  </si>
  <si>
    <t>提交记录数</t>
    <phoneticPr fontId="1" type="noConversion"/>
  </si>
  <si>
    <t>记录总大小（单位字节）</t>
    <phoneticPr fontId="1" type="noConversion"/>
  </si>
  <si>
    <t>是</t>
    <phoneticPr fontId="1" type="noConversion"/>
  </si>
  <si>
    <t>运动健康数据云</t>
    <phoneticPr fontId="19" type="noConversion"/>
  </si>
  <si>
    <t>每次app进行健康云的接口调用即产生一条日志记录</t>
    <phoneticPr fontId="19" type="noConversion"/>
  </si>
  <si>
    <t>20161025 08:17:04</t>
    <phoneticPr fontId="19" type="noConversion"/>
  </si>
  <si>
    <t>221.226.2.254</t>
    <phoneticPr fontId="19" type="noConversion"/>
  </si>
  <si>
    <t>420086000000000024</t>
    <phoneticPr fontId="19" type="noConversion"/>
  </si>
  <si>
    <t>sport</t>
    <phoneticPr fontId="19" type="noConversion"/>
  </si>
  <si>
    <t>add</t>
    <phoneticPr fontId="19" type="noConversion"/>
  </si>
  <si>
    <t>单条记录中包含数据的行数</t>
    <phoneticPr fontId="19" type="noConversion"/>
  </si>
  <si>
    <t xml:space="preserve">uid            </t>
    <phoneticPr fontId="19" type="noConversion"/>
  </si>
  <si>
    <t xml:space="preserve">logdate         </t>
    <phoneticPr fontId="19" type="noConversion"/>
  </si>
  <si>
    <t>用户uid
主键</t>
    <phoneticPr fontId="1" type="noConversion"/>
  </si>
  <si>
    <t>用户uid</t>
    <phoneticPr fontId="1" type="noConversion"/>
  </si>
  <si>
    <t>加密字符串为加密的json格式，示例如下，数据加密保存。
{
  “steps”: xxxx,
  “distance”:xxxx,
  “calorie”:xxx,
  “totalDuration”: xxx,
  “deepDuration”:xxx,
  “lightDuration”:xxx,
  “awakeTimes”:xxx
}</t>
    <phoneticPr fontId="19" type="noConversion"/>
  </si>
  <si>
    <t>否</t>
    <phoneticPr fontId="19" type="noConversion"/>
  </si>
  <si>
    <t>app每次上报用户运动、睡眠数据时产生</t>
    <phoneticPr fontId="19" type="noConversion"/>
  </si>
  <si>
    <t>app每次上报用户运动、睡眠数据时产生</t>
    <phoneticPr fontId="19" type="noConversion"/>
  </si>
  <si>
    <t>正整数</t>
    <phoneticPr fontId="19" type="noConversion"/>
  </si>
  <si>
    <t>数据记录时间，格式yyyyMMdd HH:mm:ss</t>
    <phoneticPr fontId="19" type="noConversion"/>
  </si>
  <si>
    <t>yyyyMMdd HH:mm:ss</t>
    <phoneticPr fontId="19" type="noConversion"/>
  </si>
  <si>
    <t>加密后字符串</t>
    <phoneticPr fontId="19" type="noConversion"/>
  </si>
  <si>
    <t>10086000001028400</t>
    <phoneticPr fontId="19" type="noConversion"/>
  </si>
  <si>
    <t>20161011 09:27:53</t>
    <phoneticPr fontId="19" type="noConversion"/>
  </si>
  <si>
    <t>LfUTGkwcdGUqro18zZhgpy0WMmFciN9gHbGVLAsTNtUqydEB5zdB3tg+nk4j3yOwXH8mh+wvECHHoRwB5CShrcrRiA8nETdhduJ0kEZym1WrUKOQ4fLOPBGv5hJMHNVOX44TgVj2EotRKpoEVyckVA0fvdfhw+ewNIQu2JyG3FGCVn6JrpdckFLZ4kkeYh7O</t>
    <phoneticPr fontId="19" type="noConversion"/>
  </si>
  <si>
    <t>加密字符串</t>
    <phoneticPr fontId="19" type="noConversion"/>
  </si>
  <si>
    <t>加密字符串</t>
    <phoneticPr fontId="19" type="noConversion"/>
  </si>
  <si>
    <t xml:space="preserve">logdate   </t>
    <phoneticPr fontId="19" type="noConversion"/>
  </si>
  <si>
    <t>string</t>
    <phoneticPr fontId="1" type="noConversion"/>
  </si>
  <si>
    <t xml:space="preserve">加密字符串字段说明：
【注】有可能app只报运动数据，则json格式中只有steps、distance、calorie三个字段；有可能app只报睡眠数据，则json格式中只有totalDuration、deepDuration、lightDuration、awakeTimes四个字段；也有可能app运动和睡眠都报，则这七个字段都会有。
在实际业务场景中，一般一个app同一天会上报20次左右数据，这样同一个用户每天会有20条记录（如果用户多有个设备，这个条数还会翻翻）。
所以需要BI在处理时，针对同一个uid同一天，计算并保留当日的运动、睡眠的最大值。
运动的最大值，取多条数据中steps、distance、calorie每一项的最大值。
比如app1报了steps为1000，distance为800，calorie为300；app2报了steps为1100，distance为700，calorie为400，则计算得到的最大值为 steps：1100，distance：800，calorie：400。
健康的最大值，就取多条记录中totalDuration中最大的那条记录即可。
</t>
    <phoneticPr fontId="19" type="noConversion"/>
  </si>
  <si>
    <t xml:space="preserve">加密字符串为加密的json格式，示例如下，数据加密保存。
{
  “sportType”:xxx,
  “totalTime”: xxxx,
  “totalDistance”:xxxx,
  “totalCalories”:xxx
}
</t>
    <phoneticPr fontId="19" type="noConversion"/>
  </si>
  <si>
    <t>220086000000002146|20161011  10:31:50|ohalKFpGHiRqAp5zYDCMfD4e7ttOwmlgXIrZgOX49yr5HNw/0lBosRd9evfTnjHFagSAX5MFFws2ZHdaZNrlRcnIQnrzAjnbwGhg3ySimCT8YKPGHIm4PdrR5z2hXuYJ</t>
    <phoneticPr fontId="4" type="noConversion"/>
  </si>
  <si>
    <t>ohalKFpGHiRqAp5zYDCMfD4e7ttOwmlgXIrZgOX49yr5HNw/0lBosRd9evfTnjHFagSAX5MFFws2ZHdaZNrlRcnIQnrzAjnbwGhg3ySimCT8YKPGHIm4PdrR5z2hXuYJ</t>
    <phoneticPr fontId="19" type="noConversion"/>
  </si>
  <si>
    <t>app每次上报用户轨迹数据时产生</t>
    <phoneticPr fontId="19" type="noConversion"/>
  </si>
  <si>
    <t>放入到数据源中单独说明</t>
    <phoneticPr fontId="1" type="noConversion"/>
  </si>
  <si>
    <t>activityId</t>
    <phoneticPr fontId="8" type="noConversion"/>
  </si>
  <si>
    <t>活动id
主键</t>
    <phoneticPr fontId="1" type="noConversion"/>
  </si>
  <si>
    <t>activityType</t>
    <phoneticPr fontId="8" type="noConversion"/>
  </si>
  <si>
    <t>活动类型（达标类、挑战类）</t>
    <phoneticPr fontId="8" type="noConversion"/>
  </si>
  <si>
    <t>每天新增活动</t>
    <phoneticPr fontId="1" type="noConversion"/>
  </si>
  <si>
    <t>2016.11.07</t>
    <phoneticPr fontId="1" type="noConversion"/>
  </si>
  <si>
    <t>activityName</t>
    <phoneticPr fontId="8" type="noConversion"/>
  </si>
  <si>
    <t>七天大圣活动</t>
    <phoneticPr fontId="1" type="noConversion"/>
  </si>
  <si>
    <t>记录活动ID</t>
    <phoneticPr fontId="1" type="noConversion"/>
  </si>
  <si>
    <t>记录活动类型</t>
    <phoneticPr fontId="1" type="noConversion"/>
  </si>
  <si>
    <t>活动名称</t>
    <phoneticPr fontId="1" type="noConversion"/>
  </si>
  <si>
    <t>活动名称</t>
    <phoneticPr fontId="8" type="noConversion"/>
  </si>
  <si>
    <t>description</t>
    <phoneticPr fontId="8" type="noConversion"/>
  </si>
  <si>
    <t>活动描述</t>
    <phoneticPr fontId="8" type="noConversion"/>
  </si>
  <si>
    <t>连续7天每天走一万步</t>
    <phoneticPr fontId="1" type="noConversion"/>
  </si>
  <si>
    <t>beginDate</t>
    <phoneticPr fontId="8" type="noConversion"/>
  </si>
  <si>
    <t>活动开始时间</t>
    <phoneticPr fontId="8" type="noConversion"/>
  </si>
  <si>
    <t>文本串</t>
    <phoneticPr fontId="1" type="noConversion"/>
  </si>
  <si>
    <t>155|211|活动未开始|活动未开始活动未开始活动未开始活动未开始活动未开始|2016-09-22 09:16:33.0|2016-10-31 09:16:33.0</t>
    <phoneticPr fontId="1" type="noConversion"/>
  </si>
  <si>
    <t>时间</t>
    <phoneticPr fontId="1" type="noConversion"/>
  </si>
  <si>
    <t>时间</t>
    <phoneticPr fontId="1" type="noConversion"/>
  </si>
  <si>
    <t>endDate</t>
    <phoneticPr fontId="8" type="noConversion"/>
  </si>
  <si>
    <t>活动结束时间</t>
    <phoneticPr fontId="8" type="noConversion"/>
  </si>
  <si>
    <t>attendDate</t>
    <phoneticPr fontId="8" type="noConversion"/>
  </si>
  <si>
    <t>uid</t>
    <phoneticPr fontId="8" type="noConversion"/>
  </si>
  <si>
    <t>用户id
主键</t>
    <phoneticPr fontId="1" type="noConversion"/>
  </si>
  <si>
    <t>用户参加活动</t>
    <phoneticPr fontId="1" type="noConversion"/>
  </si>
  <si>
    <t>参加活动时间</t>
    <phoneticPr fontId="8" type="noConversion"/>
  </si>
  <si>
    <t>activityId</t>
    <phoneticPr fontId="8" type="noConversion"/>
  </si>
  <si>
    <t>活动id</t>
    <phoneticPr fontId="8" type="noConversion"/>
  </si>
  <si>
    <t>status</t>
    <phoneticPr fontId="8" type="noConversion"/>
  </si>
  <si>
    <t>活动参与状态</t>
    <phoneticPr fontId="8" type="noConversion"/>
  </si>
  <si>
    <t>时间</t>
    <phoneticPr fontId="1" type="noConversion"/>
  </si>
  <si>
    <t>420086000000000024</t>
    <phoneticPr fontId="8" type="noConversion"/>
  </si>
  <si>
    <t>2016.11.07</t>
    <phoneticPr fontId="1" type="noConversion"/>
  </si>
  <si>
    <t>2016-09-24 11:30:05.0</t>
    <phoneticPr fontId="8" type="noConversion"/>
  </si>
  <si>
    <t>正整数</t>
    <phoneticPr fontId="1" type="noConversion"/>
  </si>
  <si>
    <t>0:未完成
1:已完成
2:未中奖
3:已中奖
4:用户已领奖（中取实物奖品）</t>
    <phoneticPr fontId="1" type="noConversion"/>
  </si>
  <si>
    <t>420086000000000024|124|1</t>
    <phoneticPr fontId="1" type="noConversion"/>
  </si>
  <si>
    <t>status</t>
    <phoneticPr fontId="8" type="noConversion"/>
  </si>
  <si>
    <t>0:未完成
1:已完成</t>
    <phoneticPr fontId="1" type="noConversion"/>
  </si>
  <si>
    <t>当日活动达标状态</t>
    <phoneticPr fontId="8" type="noConversion"/>
  </si>
  <si>
    <t>1</t>
    <phoneticPr fontId="8" type="noConversion"/>
  </si>
  <si>
    <t>小于10万条（注：如果当天没有开展活动或已有活动都结束，则不会产生数据）</t>
    <phoneticPr fontId="8" type="noConversion"/>
  </si>
  <si>
    <t>加密字符串为加密的json格式，示例如下，数据加密保存。
{
  “status”: xxxx,
}</t>
    <phoneticPr fontId="19" type="noConversion"/>
  </si>
  <si>
    <t>dIDB0zZ8D50yj2V+9Z1AsAWgyHidP2ga+jnWyGSowdI=</t>
    <phoneticPr fontId="19" type="noConversion"/>
  </si>
  <si>
    <t>活动有效期内每次用户挑战结果</t>
    <phoneticPr fontId="19" type="noConversion"/>
  </si>
  <si>
    <t>适用于由数据库导出数据的场景，日志数据接入如不使用sql抽取可不填。示例：
SELECT a.huid, a.activityId,count(*) as rank
FROM t_health_activityrank a
INNER JOIN 
t_health_activityrank b
ON a.activityId= b.activityId AND a.secs &gt;= b.secs AND a.sportTime &gt;= b.sportTime AND a.modifyTime &lt; curdate() and a.modifyTime &gt;= subdate(curdate() ,interval 1 day)
WHERE NOT EXISTS(
SELECT huid FROM t_health_activityrank WHERE a.activityId= b.activityId AND a.secs = b.secs AND a.sportTime = b.sportTime AND a.huid!= b.huid)
GROUP BY a.activityId,a.huid
ORDER BY a.activityId,a.secs ASC,a.sportTime ASC;</t>
    <phoneticPr fontId="8" type="noConversion"/>
  </si>
  <si>
    <t xml:space="preserve">
420086000000000024|155|1</t>
    <phoneticPr fontId="1" type="noConversion"/>
  </si>
  <si>
    <t>sort</t>
    <phoneticPr fontId="8" type="noConversion"/>
  </si>
  <si>
    <t>名次</t>
    <phoneticPr fontId="8" type="noConversion"/>
  </si>
  <si>
    <t>每天用户参加挑战类活动的名次</t>
    <phoneticPr fontId="4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</si>
  <si>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</si>
  <si>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</si>
  <si>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</si>
  <si>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小于50万</t>
    <phoneticPr fontId="8" type="noConversion"/>
  </si>
  <si>
    <t>medalType</t>
    <phoneticPr fontId="8" type="noConversion"/>
  </si>
  <si>
    <t>medalLevel</t>
    <phoneticPr fontId="8" type="noConversion"/>
  </si>
  <si>
    <t>适用于由数据库导出数据的场景，日志数据接入如不使用sql抽取可不填。示例：
select t.huid, t.medalType, t.medalLevel, t.takeDate from t_health_usermedal t where t.modifyTime &lt; curdate() and t.modifyTime &gt;= subdate(curdate() ,interval 1 day);</t>
    <phoneticPr fontId="8" type="noConversion"/>
  </si>
  <si>
    <t>takeDate</t>
    <phoneticPr fontId="8" type="noConversion"/>
  </si>
  <si>
    <t>勋章类型</t>
    <phoneticPr fontId="8" type="noConversion"/>
  </si>
  <si>
    <t>每天用户新获得勋章时产生</t>
    <phoneticPr fontId="1" type="noConversion"/>
  </si>
  <si>
    <t>每天用户新获得勋章时产生</t>
    <phoneticPr fontId="1" type="noConversion"/>
  </si>
  <si>
    <t>每天用户新获得勋章时产生</t>
    <phoneticPr fontId="1" type="noConversion"/>
  </si>
  <si>
    <t>A:挑战勋章
B:达标勋章
C:累计勋章</t>
    <phoneticPr fontId="1" type="noConversion"/>
  </si>
  <si>
    <t>C</t>
    <phoneticPr fontId="8" type="noConversion"/>
  </si>
  <si>
    <t>勋章等级，大小代表等级</t>
    <phoneticPr fontId="8" type="noConversion"/>
  </si>
  <si>
    <t>比如累计类勋章，本值取10000，表示累计1万步勋章</t>
    <phoneticPr fontId="8" type="noConversion"/>
  </si>
  <si>
    <t>勋章获得日</t>
    <phoneticPr fontId="8" type="noConversion"/>
  </si>
  <si>
    <t>日期</t>
    <phoneticPr fontId="1" type="noConversion"/>
  </si>
  <si>
    <t>2016-10-13 10:40:56.0</t>
    <phoneticPr fontId="8" type="noConversion"/>
  </si>
  <si>
    <t xml:space="preserve">加密字符串为加密的json格式，示例如下，数据加密保存。
{
  “appType”: xxxx,
  “reason”:xxxx,
  “kaka”:xxx,
}
</t>
    <phoneticPr fontId="19" type="noConversion"/>
  </si>
  <si>
    <t>fbVivAhVO1+FRxpm6E2R6UgnJX5AndXVHjdP/7Kls+utWz4/9x45EqiosfusQL75PjZ9D33H2EOr4BZIie34lw==</t>
    <phoneticPr fontId="19" type="noConversion"/>
  </si>
  <si>
    <t xml:space="preserve">由于同一个用户一天可以兑换多次卡卡，并且可以进行多次抽奖。所以一个用户每天可能会有多条记录。
其中，appType标识为运动健康app或华为穿戴app，取值为：1—表示运动健康app；2—表示华为穿戴app；
Reason表示卡卡增减原因，取值为：
 1：健康卡路里兑换
 2：穿戴卡路里兑换
 3：抽奖消耗
 4：抽奖获得
 5：参加活动
 6：首次轨迹运动
 7：发表评论
 8：参与问卷调查
 127：卡卡失效
Kaka为单次产生或消耗的卡卡值，可以取正值也可以取负值。
目前业务上Reason应该只会取值1，2或3，其它值暂时没有用到。
BI根据“同一个uid + 同一天 + Resaon为1和2”，计算用户每天卡卡兑换次数。
BI根据“同一个uid + 同一天 + appType + reason为1或2”，累加kaka字段，计算运动健康或华为穿戴每个用户每天兑换的卡卡数量。
BI根据“同一个uid + 同一天 + Resaon为3”，计算用户每天抽奖次数。
BI根据“同一个uid + 同一天 + appType + reason为3”，累加kaka字段，计算运动健康或华为穿戴每个用户每天抽奖消耗的卡卡数量。消耗卡卡时，kaka字段取值为负。
</t>
    <phoneticPr fontId="19" type="noConversion"/>
  </si>
  <si>
    <t>220086000000002146</t>
    <phoneticPr fontId="8" type="noConversion"/>
  </si>
  <si>
    <t>220086000000002146|10004</t>
    <phoneticPr fontId="8" type="noConversion"/>
  </si>
  <si>
    <t>健康云业务数据源说明文档</t>
    <phoneticPr fontId="1" type="noConversion"/>
  </si>
  <si>
    <t>周峰 00255732、张宏斌</t>
    <phoneticPr fontId="1" type="noConversion"/>
  </si>
  <si>
    <t>初稿</t>
    <phoneticPr fontId="1" type="noConversion"/>
  </si>
  <si>
    <t>周峰、张宏斌</t>
    <phoneticPr fontId="1" type="noConversion"/>
  </si>
  <si>
    <t>用户账户信息每天变化情况</t>
    <phoneticPr fontId="4" type="noConversion"/>
  </si>
  <si>
    <t>用户运动完后，运动轨迹数据会记录并上报</t>
    <phoneticPr fontId="4" type="noConversion"/>
  </si>
  <si>
    <t>用户等级数据未推送（菜鸟、新秀、健将、达人、王者）</t>
    <phoneticPr fontId="1" type="noConversion"/>
  </si>
  <si>
    <t>单用户的累计运动天数、累计运动里程、累计步数还未推送</t>
    <phoneticPr fontId="1" type="noConversion"/>
  </si>
  <si>
    <t>用户单日步数最多、跑步量最大、最佳配速 还未推送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</si>
  <si>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</si>
  <si>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</si>
  <si>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</si>
  <si>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</si>
  <si>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</si>
  <si>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</si>
  <si>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</si>
  <si>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</si>
  <si>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用户单日步数最多、跑步量最大、最佳配速 还未推送</t>
    <phoneticPr fontId="1" type="noConversion"/>
  </si>
  <si>
    <t>重新编写数据筛选脚本，增加用户等级数据，并推送给BI</t>
    <phoneticPr fontId="21" type="noConversion"/>
  </si>
  <si>
    <t>已经下发需求到基础云开发部</t>
  </si>
  <si>
    <t>增加推送数据内容</t>
    <phoneticPr fontId="21" type="noConversion"/>
  </si>
  <si>
    <t>重新编写数据筛选脚本，增加累计运动数据，并推送给BI</t>
    <phoneticPr fontId="21" type="noConversion"/>
  </si>
  <si>
    <t>重新编写数据筛选脚本，增加用户最佳纪录数据，并推送给BI</t>
    <phoneticPr fontId="21" type="noConversion"/>
  </si>
  <si>
    <t>已经下发需求到基础云开发部</t>
    <phoneticPr fontId="21" type="noConversion"/>
  </si>
  <si>
    <t>周峰 00255732</t>
  </si>
  <si>
    <t>周峰 00255732</t>
    <phoneticPr fontId="21" type="noConversion"/>
  </si>
  <si>
    <t>张宏斌/霍金奎</t>
    <phoneticPr fontId="21" type="noConversion"/>
  </si>
  <si>
    <t>select t.huid, t.gender, t.height, t.weight, t.unitType, t.birthday from t_user_basic_info t where t.modifyTime &lt; curdate() and t.modifyTime &gt;= subdate(curdate() ,interval 1 day);</t>
    <phoneticPr fontId="8" type="noConversion"/>
  </si>
  <si>
    <t>UTC时间每日凌晨1点（对应北京时间每日上午9点）</t>
    <phoneticPr fontId="8" type="noConversion"/>
  </si>
  <si>
    <t>select t.huid, t.thirdAccountType from t_third_user t where t.lastModifyTime &lt; curdate() and t.lastModifyTime &gt;= subdate(curdate() ,interval 1 day);</t>
    <phoneticPr fontId="8" type="noConversion"/>
  </si>
  <si>
    <t>select a.huid, a.attendDate, a.status, b.activityId, b.activityType, b.activityName, b.beginDate, b.endDate from t_health_useractivity a, t_health_activity b where a.modifyTime &lt; curdate() and a.modifyTime &gt;= subdate(curdate() ,interval 1 day);</t>
    <phoneticPr fontId="8" type="noConversion"/>
  </si>
  <si>
    <t>select t.huid, t.activityId, t.status from t_health_userdailyreport t where t.modifyTime &lt; curdate() and t.modifyTime &gt;= subdate(curdate() ,interval 1 day);</t>
    <phoneticPr fontId="1" type="noConversion"/>
  </si>
  <si>
    <t>加密方式说明</t>
    <phoneticPr fontId="1" type="noConversion"/>
  </si>
  <si>
    <r>
      <t>Json</t>
    </r>
    <r>
      <rPr>
        <sz val="10.5"/>
        <rFont val="宋体"/>
        <family val="3"/>
        <charset val="134"/>
      </rPr>
      <t>加密字符串，通过</t>
    </r>
    <r>
      <rPr>
        <sz val="10.5"/>
        <rFont val="Calibri"/>
        <family val="2"/>
      </rPr>
      <t>AES128+CBC</t>
    </r>
    <r>
      <rPr>
        <sz val="10.5"/>
        <rFont val="宋体"/>
        <family val="3"/>
        <charset val="134"/>
      </rPr>
      <t>加密。</t>
    </r>
    <r>
      <rPr>
        <sz val="10.5"/>
        <rFont val="Calibri"/>
        <family val="2"/>
      </rPr>
      <t>IV</t>
    </r>
    <r>
      <rPr>
        <sz val="10.5"/>
        <rFont val="宋体"/>
        <family val="3"/>
        <charset val="134"/>
      </rPr>
      <t>为</t>
    </r>
    <r>
      <rPr>
        <sz val="10.5"/>
        <rFont val="Calibri"/>
        <family val="2"/>
      </rPr>
      <t>16</t>
    </r>
    <r>
      <rPr>
        <sz val="10.5"/>
        <rFont val="宋体"/>
        <family val="3"/>
        <charset val="134"/>
      </rPr>
      <t>字节，拼装在加密字符串前面。具体代码实现方式参考：</t>
    </r>
    <phoneticPr fontId="1" type="noConversion"/>
  </si>
  <si>
    <t>对应云大数据平台侧的目录和ODS表
(云大数据平台开发人员填写)</t>
    <phoneticPr fontId="1" type="noConversion"/>
  </si>
  <si>
    <t>activity-sort-yyyyMMdd.txt</t>
    <phoneticPr fontId="4" type="noConversion"/>
  </si>
  <si>
    <t>health-databehavior-yyyyMMdd.txt</t>
    <phoneticPr fontId="4" type="noConversion"/>
  </si>
  <si>
    <t>每次app进行健康云的接口调用即产生一条日志记录</t>
    <phoneticPr fontId="4" type="noConversion"/>
  </si>
  <si>
    <t>用户profile</t>
    <phoneticPr fontId="1" type="noConversion"/>
  </si>
  <si>
    <t>app行为</t>
    <phoneticPr fontId="1" type="noConversion"/>
  </si>
  <si>
    <t>运动睡眠</t>
    <phoneticPr fontId="1" type="noConversion"/>
  </si>
  <si>
    <t>轨迹</t>
    <phoneticPr fontId="1" type="noConversion"/>
  </si>
  <si>
    <t>步步保</t>
    <phoneticPr fontId="1" type="noConversion"/>
  </si>
  <si>
    <t>活动基本信息</t>
    <phoneticPr fontId="1" type="noConversion"/>
  </si>
  <si>
    <t>用户参加活动</t>
    <phoneticPr fontId="1" type="noConversion"/>
  </si>
  <si>
    <t>挑战活动达标</t>
    <phoneticPr fontId="1" type="noConversion"/>
  </si>
  <si>
    <t>达标活动详情</t>
    <phoneticPr fontId="1" type="noConversion"/>
  </si>
  <si>
    <t>挑战活动名次</t>
    <phoneticPr fontId="1" type="noConversion"/>
  </si>
  <si>
    <t>用户获得勋章</t>
    <phoneticPr fontId="1" type="noConversion"/>
  </si>
  <si>
    <t>用户获得卡卡</t>
    <phoneticPr fontId="1" type="noConversion"/>
  </si>
  <si>
    <t>5000万-5亿, 每用户/每天/10次左右，活跃用户每天2-300万，2.0版本每天/20次左右</t>
    <phoneticPr fontId="19" type="noConversion"/>
  </si>
  <si>
    <r>
      <t>运动健康B</t>
    </r>
    <r>
      <rPr>
        <sz val="12"/>
        <rFont val="宋体"/>
        <family val="3"/>
        <charset val="134"/>
      </rPr>
      <t>ISDK</t>
    </r>
    <phoneticPr fontId="1" type="noConversion"/>
  </si>
  <si>
    <t>每天变化用户数据信息</t>
    <phoneticPr fontId="4" type="noConversion"/>
  </si>
  <si>
    <t>每天推送一次</t>
    <phoneticPr fontId="8" type="noConversion"/>
  </si>
  <si>
    <t>app每次上报用户运动、睡眠数据时产生</t>
    <phoneticPr fontId="4" type="noConversion"/>
  </si>
  <si>
    <t>每天新开展活动时（注：如果当天没有开展新活动，则不会产生数据）</t>
    <phoneticPr fontId="4" type="noConversion"/>
  </si>
  <si>
    <t>小于10条</t>
    <phoneticPr fontId="8" type="noConversion"/>
  </si>
  <si>
    <t>小于10万条</t>
    <phoneticPr fontId="8" type="noConversion"/>
  </si>
  <si>
    <t>小于10万条</t>
    <phoneticPr fontId="8" type="noConversion"/>
  </si>
  <si>
    <t>每天用户活动达标时产生（注：如果当天没有开展活动或已有活动都结束，则不会产生数据）</t>
    <phoneticPr fontId="4" type="noConversion"/>
  </si>
  <si>
    <t>活动有效期内每次用户挑战结果（注：如果当天没有开展活动或已有活动都结束，则不会产生数据）</t>
    <phoneticPr fontId="4" type="noConversion"/>
  </si>
  <si>
    <t>10万到100万</t>
    <phoneticPr fontId="19" type="noConversion"/>
  </si>
  <si>
    <t>每天用户新获得勋章时产生</t>
    <phoneticPr fontId="4" type="noConversion"/>
  </si>
  <si>
    <t>用户每天卡卡变化时产生</t>
    <phoneticPr fontId="4" type="noConversion"/>
  </si>
  <si>
    <t>10万到200万</t>
    <phoneticPr fontId="19" type="noConversion"/>
  </si>
  <si>
    <t>/AppData/HomeCloud/ProGrp/HomeCloud/data/ODS/health/ODS_HOMECLOUD_HEALTH_USER_BASIC_INFO_CRYPT_DM 表名：ODS_HOMECLOUD_HEALTH_USER_BASIC_INFO_CRYPT_DM</t>
    <phoneticPr fontId="1" type="noConversion"/>
  </si>
  <si>
    <t>文件大小</t>
    <phoneticPr fontId="1" type="noConversion"/>
  </si>
  <si>
    <t>文件大小</t>
    <phoneticPr fontId="1" type="noConversion"/>
  </si>
  <si>
    <t>/AppData/HomeCloud/ProGrp/HomeClouduser/data/ODS/health/ODS_HOMECLOUD_HEALTH_SPORT_SUMMARY_CRYPT_DM   表名:ODS_HOMECLOUD_HEALTH_SPORT_SUMMARY_CRYPT_DM</t>
    <phoneticPr fontId="1" type="noConversion"/>
  </si>
  <si>
    <t>/AppData/HomeCloud/ProGrp/HomeClouduser/data/ODS/health/ODS_HOMECLOUD_HEALTH_MOTIONPATH_SUMMARY_CRYPT_DM  表名;ODS_HOMECLOUD_HEALTH_MOTIONPATH_SUMMARY_CRYPT_DM</t>
    <phoneticPr fontId="1" type="noConversion"/>
  </si>
  <si>
    <t>/AppData/HomeCloud/ProGrp/HomeClouduser/data/ODS/health/ODS_HOMECLOUD_HEALTH_THIRD_USER_DM  表名：ODS_HOMECLOUD_HEALTH_THIRD_USER_DM</t>
    <phoneticPr fontId="1" type="noConversion"/>
  </si>
  <si>
    <t>/AppData/HomeCloud/ProGrp/HomeClouduser/data/ODS/health/ODS_HOMECLOUD_HEALTH_ACTIVITY_DM   表名：ODS_HOMECLOUD_HEALTH_ACTIVITY_DM</t>
    <phoneticPr fontId="1" type="noConversion"/>
  </si>
  <si>
    <t>/AppData/HomeCloud/ProGrp/HomeClouduser/data/ODS/health/ODS_HOMECLOUD_HEALTH_USER_ACTIVITY_DM  表名：ODS_HOMECLOUD_HEALTH_USER_ACTIVITY_DM</t>
    <phoneticPr fontId="1" type="noConversion"/>
  </si>
  <si>
    <t>/AppData/HomeCloud/ProGrp/HomeClouduser/data/ODS/health/ODS_HOMECLOUD_HEALTH_USER_DAILY_REPORT_DM  表名：ODS_HOMECLOUD_HEALTH_USER_DAILY_REPORT_DM</t>
    <phoneticPr fontId="1" type="noConversion"/>
  </si>
  <si>
    <t>/AppData/HomeCloud/ProGrp/HomeClouduser/data/ODS/health/ODS_HOMECLOUD_HEALTH_USER_ACTIVITY_SORT_CRYPT_DM  表名：ODS_HOMECLOUD_HEALTH_USER_ACTIVITY_SORT_CRYPT_DM</t>
    <phoneticPr fontId="1" type="noConversion"/>
  </si>
  <si>
    <t>/AppData/HomeCloud/ProGrp/HomeCloud/data/ODS/health/ODS_HOMECLOUD_HEALTH_ACTIVITY_RANK_DM      表名：ODS_HOMECLOUD_HEALTH_ACTIVITY_RANK_DM</t>
    <phoneticPr fontId="1" type="noConversion"/>
  </si>
  <si>
    <t>/AppData/HomeCloud/ProGrp/HomeCloud/data/ODS/health/ODS_HOMECLOUD_HEALTH_USER_MEDAL_DM   表名：ODS_HOMECLOUD_HEALTH_USER_MEDAL_DM</t>
    <phoneticPr fontId="1" type="noConversion"/>
  </si>
  <si>
    <t>AppData/HomeCloud/ProGrp/HomeCloud/data/ODS/health/ODS_HOMECLOUD_HEALTH_USER_KAKA_SUMMARY_CRYPT_DM  表名：ODS_HOMECLOUD_HEALTH_USER_KAKA_SUMMARY_CRYPT_DM</t>
    <phoneticPr fontId="1" type="noConversion"/>
  </si>
  <si>
    <t>604MB</t>
    <phoneticPr fontId="19" type="noConversion"/>
  </si>
  <si>
    <t>字段数</t>
    <phoneticPr fontId="1" type="noConversion"/>
  </si>
  <si>
    <t>文件大小b</t>
    <phoneticPr fontId="1" type="noConversion"/>
  </si>
  <si>
    <r>
      <t>M</t>
    </r>
    <r>
      <rPr>
        <sz val="12"/>
        <rFont val="宋体"/>
        <family val="3"/>
        <charset val="134"/>
      </rPr>
      <t>B</t>
    </r>
    <phoneticPr fontId="1" type="noConversion"/>
  </si>
  <si>
    <t>GB</t>
    <phoneticPr fontId="1" type="noConversion"/>
  </si>
  <si>
    <t>文件大小</t>
    <phoneticPr fontId="1" type="noConversion"/>
  </si>
  <si>
    <t>KB</t>
    <phoneticPr fontId="1" type="noConversion"/>
  </si>
  <si>
    <t>每周期数据条数</t>
    <phoneticPr fontId="1" type="noConversion"/>
  </si>
  <si>
    <t>文件大小</t>
    <phoneticPr fontId="1" type="noConversion"/>
  </si>
  <si>
    <t>270b</t>
    <phoneticPr fontId="1" type="noConversion"/>
  </si>
  <si>
    <t>14KB</t>
    <phoneticPr fontId="8" type="noConversion"/>
  </si>
  <si>
    <t>87KB</t>
    <phoneticPr fontId="1" type="noConversion"/>
  </si>
  <si>
    <t>1KB</t>
    <phoneticPr fontId="1" type="noConversion"/>
  </si>
  <si>
    <t>0.14KB</t>
    <phoneticPr fontId="1" type="noConversion"/>
  </si>
  <si>
    <t>340KB</t>
    <phoneticPr fontId="8" type="noConversion"/>
  </si>
  <si>
    <t>1.8MB</t>
    <phoneticPr fontId="1" type="noConversion"/>
  </si>
  <si>
    <t>健康云字段数</t>
    <phoneticPr fontId="1" type="noConversion"/>
  </si>
  <si>
    <t>运动健康维表</t>
    <phoneticPr fontId="1" type="noConversion"/>
  </si>
  <si>
    <t>华为穿戴维表</t>
    <phoneticPr fontId="1" type="noConversion"/>
  </si>
  <si>
    <t>dw_home_cloud_health_function_log_dm</t>
    <phoneticPr fontId="1" type="noConversion"/>
  </si>
  <si>
    <t>dw_home_cloud_bone_function_log_dm</t>
    <phoneticPr fontId="1" type="noConversion"/>
  </si>
  <si>
    <t>健康云总计</t>
    <phoneticPr fontId="1" type="noConversion"/>
  </si>
  <si>
    <t>运动健康BISDK总计</t>
    <phoneticPr fontId="1" type="noConversion"/>
  </si>
  <si>
    <t>穿戴</t>
    <phoneticPr fontId="1" type="noConversion"/>
  </si>
  <si>
    <t>运动健康</t>
    <phoneticPr fontId="1" type="noConversion"/>
  </si>
  <si>
    <r>
      <t>按照用户账户统计数据</t>
    </r>
    <r>
      <rPr>
        <sz val="10.5"/>
        <color rgb="FF000000"/>
        <rFont val="微软雅黑"/>
        <family val="2"/>
        <charset val="134"/>
      </rPr>
      <t xml:space="preserve"> </t>
    </r>
  </si>
  <si>
    <r>
      <t>统计记录时间</t>
    </r>
    <r>
      <rPr>
        <sz val="10.5"/>
        <color rgb="FF000000"/>
        <rFont val="微软雅黑"/>
        <family val="2"/>
        <charset val="134"/>
      </rPr>
      <t xml:space="preserve"> </t>
    </r>
  </si>
  <si>
    <r>
      <t>统计具体运动和睡眠数据</t>
    </r>
    <r>
      <rPr>
        <sz val="10.5"/>
        <color rgb="FF000000"/>
        <rFont val="微软雅黑"/>
        <family val="2"/>
        <charset val="134"/>
      </rPr>
      <t xml:space="preserve"> </t>
    </r>
  </si>
  <si>
    <t>10086000000165830|pnESSzhJQpUWuLIUBIA/Lo6s1xoH0bZPNprAZDcpw6E=|g+Kdc11seTM3WD6HEivdgqp0110zbP23PqTEK7w8/lQ=|DNFx6KPRdP4oyNqQkueN5GzebVnUf/AZyXwwAWV4dfs=|0|5Ojn17MMlDyYNyuGCjF8e6WEBbR742MJzWqjyZfpVDo=</t>
    <phoneticPr fontId="8" type="noConversion"/>
  </si>
  <si>
    <t>pnESSzhJQpUWuLIUBIA/Lo6s1xoH0bZPNprAZDcpw6E=</t>
    <phoneticPr fontId="8" type="noConversion"/>
  </si>
  <si>
    <t>g+Kdc11seTM3WD6HEivdgqp0110zbP23PqTEK7w8/lQ=</t>
    <phoneticPr fontId="8" type="noConversion"/>
  </si>
  <si>
    <t>DNFx6KPRdP4oyNqQkueN5GzebVnUf/AZyXwwAWV4dfs=</t>
    <phoneticPr fontId="8" type="noConversion"/>
  </si>
  <si>
    <t>5Ojn17MMlDyYNyuGCjF8e6WEBbR742MJzWqjyZfpVDo=</t>
    <phoneticPr fontId="8" type="noConversion"/>
  </si>
  <si>
    <r>
      <t>2.0</t>
    </r>
    <r>
      <rPr>
        <sz val="10"/>
        <color rgb="FF000000"/>
        <rFont val="Arial"/>
        <family val="2"/>
      </rPr>
      <t>版本</t>
    </r>
    <r>
      <rPr>
        <sz val="10"/>
        <color rgb="FF000000"/>
        <rFont val="微软雅黑"/>
        <family val="2"/>
        <charset val="134"/>
      </rPr>
      <t xml:space="preserve">2016.11.07 </t>
    </r>
  </si>
  <si>
    <t>UTC时间每日凌晨1点（对应北京时间每日上午9点）</t>
    <phoneticPr fontId="8" type="noConversion"/>
  </si>
  <si>
    <t>北京时间每日上午9点</t>
    <phoneticPr fontId="8" type="noConversion"/>
  </si>
  <si>
    <t>客户端来源，如:weixin,androidApp,web,iosApp等</t>
    <phoneticPr fontId="1" type="noConversion"/>
  </si>
  <si>
    <t>10.62.21.20_ODS_HOMECLOUD_HEALTH_USER_DAILY_REPORT_DM_20161128000000.txt</t>
    <phoneticPr fontId="4" type="noConversion"/>
  </si>
  <si>
    <t>10.62.21.20_ODS_HOMECLOUD_HEALTH_USER_ACTIVITY_DM_20161128000000.txt</t>
    <phoneticPr fontId="4" type="noConversion"/>
  </si>
  <si>
    <t>每天新增用户参加活动时产生（注：如果当天没有开展活动或已有活动都结束，则不会产生数据）</t>
    <phoneticPr fontId="4" type="noConversion"/>
  </si>
  <si>
    <t>10.62.21.20_ODS_HOMECLOUD_HEALTH_ACTIVITY_DM_20161128000000.txt</t>
    <phoneticPr fontId="4" type="noConversion"/>
  </si>
  <si>
    <t>10.62.21.20_ODS_HOMECLOUD_HEALTH_USER_KAKA_SUMMARY_DM_20161128000000.txt</t>
    <phoneticPr fontId="4" type="noConversion"/>
  </si>
  <si>
    <t>10.62.21.20_ODS_HOMECLOUD_HEALTH_USER_MEDAL_DM_20161128000000.txt</t>
    <phoneticPr fontId="4" type="noConversion"/>
  </si>
  <si>
    <t>10.62.21.20_ODS_HOMECLOUD_HEALTH_THIRD_USER_DM_20161128000000.txt</t>
    <phoneticPr fontId="4" type="noConversion"/>
  </si>
  <si>
    <t>0.26MB</t>
    <phoneticPr fontId="8" type="noConversion"/>
  </si>
  <si>
    <t>10.62.21.20_ODS_HOMECLOUD_HEALTH_MOTIONPATH_SUMMARY_DM_20161128000000.txt</t>
    <phoneticPr fontId="4" type="noConversion"/>
  </si>
  <si>
    <t>22.6MB</t>
    <phoneticPr fontId="19" type="noConversion"/>
  </si>
  <si>
    <t>10.62.21.20_ODS_HOMECLOUD_HEALTH_SPORT_SUMMARY_DM_20161128000000.txt</t>
    <phoneticPr fontId="4" type="noConversion"/>
  </si>
  <si>
    <t>2254MB</t>
    <phoneticPr fontId="19" type="noConversion"/>
  </si>
  <si>
    <t>10.62.21.20_ODS_HOMECLOUD_HEALTH_USER_BASIC_INFO_DM_20161128000000.txt</t>
    <phoneticPr fontId="4" type="noConversion"/>
  </si>
  <si>
    <t>88.4MB</t>
    <phoneticPr fontId="1" type="noConversion"/>
  </si>
  <si>
    <t>业务数据生成/上报周期</t>
    <phoneticPr fontId="8" type="noConversion"/>
  </si>
  <si>
    <t>数据推送到大数据平台的周期</t>
    <phoneticPr fontId="1" type="noConversion"/>
  </si>
  <si>
    <t>实时</t>
    <phoneticPr fontId="8" type="noConversion"/>
  </si>
  <si>
    <t>推送工具</t>
    <phoneticPr fontId="8" type="noConversion"/>
  </si>
  <si>
    <t>datapush</t>
    <phoneticPr fontId="8" type="noConversion"/>
  </si>
  <si>
    <t>每周期数据条数</t>
    <phoneticPr fontId="1" type="noConversion"/>
  </si>
  <si>
    <t>每周期数据文件大小</t>
    <phoneticPr fontId="1" type="noConversion"/>
  </si>
  <si>
    <t>数据信息</t>
    <phoneticPr fontId="1" type="noConversion"/>
  </si>
  <si>
    <t>何时具备
（版本）</t>
    <phoneticPr fontId="1" type="noConversion"/>
  </si>
  <si>
    <t>数据接入类型</t>
    <phoneticPr fontId="1" type="noConversion"/>
  </si>
  <si>
    <t>数据接入时间</t>
    <phoneticPr fontId="1" type="noConversion"/>
  </si>
  <si>
    <t>UTC时间每日凌晨1点（对应北京时间每日上午9点）</t>
    <phoneticPr fontId="1" type="noConversion"/>
  </si>
  <si>
    <t>数据来源</t>
    <phoneticPr fontId="1" type="noConversion"/>
  </si>
  <si>
    <t>业务服务器采集</t>
    <phoneticPr fontId="1" type="noConversion"/>
  </si>
  <si>
    <t>数据产生场景</t>
    <phoneticPr fontId="1" type="noConversion"/>
  </si>
  <si>
    <t>用户每天产生的健康数据（当前主要为科学睡眠）</t>
    <phoneticPr fontId="4" type="noConversion"/>
  </si>
  <si>
    <t>每天xx点推送一次</t>
    <phoneticPr fontId="1" type="noConversion"/>
  </si>
  <si>
    <t>数据集成方式</t>
    <phoneticPr fontId="1" type="noConversion"/>
  </si>
  <si>
    <t>增量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</si>
  <si>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</si>
  <si>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</si>
  <si>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10万到200万</t>
    <phoneticPr fontId="1" type="noConversion"/>
  </si>
  <si>
    <t>业务侧表名/日志文件名</t>
    <phoneticPr fontId="1" type="noConversion"/>
  </si>
  <si>
    <t>health-summary-yyyyMMdd.txt</t>
    <phoneticPr fontId="4" type="noConversion"/>
  </si>
  <si>
    <t>业务侧数据导出Sql语句</t>
    <phoneticPr fontId="1" type="noConversion"/>
  </si>
  <si>
    <t>字段分隔符</t>
    <phoneticPr fontId="1" type="noConversion"/>
  </si>
  <si>
    <t>|</t>
    <phoneticPr fontId="4" type="noConversion"/>
  </si>
  <si>
    <t>数据文件后缀</t>
    <phoneticPr fontId="1" type="noConversion"/>
  </si>
  <si>
    <t>txt</t>
    <phoneticPr fontId="1" type="noConversion"/>
  </si>
  <si>
    <t>数据样例</t>
    <phoneticPr fontId="1" type="noConversion"/>
  </si>
  <si>
    <t>420086000000000024|20161013 02:18:52|9|fbVivAhVO1+FRxpm6E2R6UgnJX5AndXVHjdP/7Kls+utWz4/9x45EqiosfusQL75PjZ9D33H2EOr4BZIie34lw==</t>
    <phoneticPr fontId="4" type="noConversion"/>
  </si>
  <si>
    <t>对应云大数据平台侧的目录和ODS表
(云大数据平台开发人员填写)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</si>
  <si>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</si>
  <si>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字段</t>
    <phoneticPr fontId="1" type="noConversion"/>
  </si>
  <si>
    <t>ODS字段名
（云大数据平台人员填写）</t>
    <phoneticPr fontId="1" type="noConversion"/>
  </si>
  <si>
    <t>字段说明</t>
    <phoneticPr fontId="1" type="noConversion"/>
  </si>
  <si>
    <t>字段类型</t>
    <phoneticPr fontId="1" type="noConversion"/>
  </si>
  <si>
    <t>字段是否可为空</t>
    <phoneticPr fontId="1" type="noConversion"/>
  </si>
  <si>
    <t>数据来源</t>
    <phoneticPr fontId="1" type="noConversion"/>
  </si>
  <si>
    <t>产生场景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</si>
  <si>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</si>
  <si>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</si>
  <si>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</si>
  <si>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 xml:space="preserve">uid            </t>
    <phoneticPr fontId="1" type="noConversion"/>
  </si>
  <si>
    <t>用户uid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</si>
  <si>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</si>
  <si>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</si>
  <si>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</si>
  <si>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</si>
  <si>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正整数</t>
    <phoneticPr fontId="1" type="noConversion"/>
  </si>
  <si>
    <t>10086000001028400</t>
    <phoneticPr fontId="1" type="noConversion"/>
  </si>
  <si>
    <t>2017.3.23</t>
    <phoneticPr fontId="1" type="noConversion"/>
  </si>
  <si>
    <t xml:space="preserve">logdate         </t>
    <phoneticPr fontId="1" type="noConversion"/>
  </si>
  <si>
    <t>数据记录时间，格式yyyyMMdd HH:mm:ss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</si>
  <si>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</si>
  <si>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</si>
  <si>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</si>
  <si>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</si>
  <si>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yyyyMMdd HH:mm:ss</t>
    <phoneticPr fontId="1" type="noConversion"/>
  </si>
  <si>
    <t>20161011 09:27:53</t>
    <phoneticPr fontId="1" type="noConversion"/>
  </si>
  <si>
    <t>2017.3.23</t>
    <phoneticPr fontId="1" type="noConversion"/>
  </si>
  <si>
    <t>dataType</t>
    <phoneticPr fontId="1" type="noConversion"/>
  </si>
  <si>
    <t>健康数据类型</t>
    <phoneticPr fontId="1" type="noConversion"/>
  </si>
  <si>
    <t>int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</si>
  <si>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</si>
  <si>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</si>
  <si>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</si>
  <si>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2017.3.23</t>
    <phoneticPr fontId="1" type="noConversion"/>
  </si>
  <si>
    <t>加密字符串</t>
    <phoneticPr fontId="1" type="noConversion"/>
  </si>
  <si>
    <t>否</t>
    <phoneticPr fontId="1" type="noConversion"/>
  </si>
  <si>
    <t>加密后字符串</t>
    <phoneticPr fontId="1" type="noConversion"/>
  </si>
  <si>
    <t>fbVivAhVO1+FRxpm6E2R6UgnJX5AndXVHjdP/7Kls+utWz4/9x45EqiosfusQL75PjZ9D33H2EOr4BZIie34lw==</t>
    <phoneticPr fontId="1" type="noConversion"/>
  </si>
  <si>
    <r>
      <t xml:space="preserve">BI需要根据针对“同一个uid + 同一天 + 同一种轨迹类型sportType”，有多少条记录即可以对应的某种分类型GPS运动次数。
===============================================================================
</t>
    </r>
    <r>
      <rPr>
        <sz val="10"/>
        <color rgb="FFFF0000"/>
        <rFont val="微软雅黑"/>
        <family val="2"/>
        <charset val="134"/>
      </rPr>
      <t>2017.4.28 本次新增游泳数据的推送
当sportType=102或者sportType=104时，增加wearSportInfo字段，加密字符串格式如下。字段具体含义参见右方截图。
{
    "sportType" : xxx,
    "totalTime" : xxxx,
    "totalDistance" : xxxx,
    "totalCalories" : xxx,
    "wearSportInfo" :
    {
        "record_id" : xxx,
        "status" : xxx,
        "load_peak" : xxx,
        "etraining_effect" : xxx,
        "extra_poc" : xxx,
        "max_met" : xxx,
        "recovery_time" : xxx,
        "achieve_percent" : xxx,
        "track_run_pretime" : xxx,
        "track_run_curenttime" : xxx,
        "swim_stroke" : xxx,
        "swim_pull_times" : xxx,
        "swim_pull_freq" : xxx,
        "swim_pool_length" : xxx,
        "swim_laps" : xxx,
        "swim_avg_swolf" : xxx
    }
}</t>
    </r>
    <phoneticPr fontId="19" type="noConversion"/>
  </si>
  <si>
    <t>正整数
3：普通睡眠
4：血糖
5：血压
6：体重
7：心率
8：体脂
9：科学睡眠
10：压力模板</t>
    <phoneticPr fontId="1" type="noConversion"/>
  </si>
  <si>
    <t>何时具备（版本）</t>
    <phoneticPr fontId="1" type="noConversion"/>
  </si>
  <si>
    <t>2017.5.25</t>
    <phoneticPr fontId="1" type="noConversion"/>
  </si>
  <si>
    <t xml:space="preserve">加密字符串为加密的json格式，示例如下，数据加密保存。
{
  “xxx”: xxxx,
  “xxx”:xxxx,
}
不同的dataType对应的json字符串字段不同，参见下面详细描述
</t>
    <phoneticPr fontId="1" type="noConversion"/>
  </si>
  <si>
    <t>不同的dataType对应的json字符串字段不同。当dataType为9时，json格式为：
{
    "fallAsleepTime": xxx,
    "wakeupTime":xxx,
    "sleepScore":xxx,
    "sleepLatency":xxx,
    "goBedTime":xxx,
    "validData":xxx,
    "sleepEfficiency":xxx,
    "lightSleepTime":xxx,
    "deepSleepTime":xxx,
    "dreamTime":xxx,
    "awakeTime":xxx,
    "allSleepTime":xxx,
    "wakeupCnt":xxx,
    "deepSleepPart":xxx,
    "snoreFreq":xxx,
    "daySleepTime":xxx,
    "sleepSuggestion":"xxxxx"
}</t>
    <phoneticPr fontId="4" type="noConversion"/>
  </si>
  <si>
    <t>当dataType为10时，json格式为：
[ {
  "endTime" : 1495432921000,
  "key" : "STRESS_PASSIVE_MEASUREMENT",
  "startTime" : 1495432921000,
  "unit" : "0",
  "value" : "54.0"
 }, {
  "endTime" : 1495429357000,
  "key" : "STRESS_PASSIVE_MEASUREMENT",
  "startTime" : 1495429357000,
  "unit" : "0",
  "value" : "50.0"
 }, {
  "endTime" : 1495426377000,
  "key" : "STRESS_PASSIVE_MEASUREMENT",
  "startTime" : 1495426377000,
  "unit" : "0",
  "value" : "62.0"
 }, {
  "endTime" : 1495423621000,
  "key" : "STRESS_PASSIVE_MEASUREMENT",
  "startTime" : 1495423621000,
  "unit" : "0",
  "value" : "41.0"
 }
]</t>
    <phoneticPr fontId="4" type="noConversion"/>
  </si>
  <si>
    <t>/AppData/HomeCloud/ProGrp/HomeCloud/data/ODS/health/ODS_HOMECLOUD_HEALTH_BEHAVIOR_LOG_DM   表名：ODS_HOMECLOUD_HEALTH_BEHAVIOR_LOG_DM</t>
  </si>
  <si>
    <r>
      <t xml:space="preserve">序号
</t>
    </r>
    <r>
      <rPr>
        <strike/>
        <sz val="10"/>
        <rFont val="Cambria"/>
        <family val="1"/>
      </rPr>
      <t>（请按照推送数据的文档中字段的顺序填写）</t>
    </r>
  </si>
  <si>
    <t>日志数据接入</t>
  </si>
  <si>
    <t>v1.6</t>
  </si>
  <si>
    <t>周峰、张宏斌</t>
  </si>
  <si>
    <t>北京时间每日凌晨1点</t>
  </si>
  <si>
    <t>小于500万</t>
  </si>
  <si>
    <t>420086000000000024|20161013 02:18:52|fbVivAhVO1+FRxpm6E2R6UgnJX5AndXVHjdP/7Kls+utWz4/9x45EqiosfusQL75PjZ9D33H2EOr4BZIie34lw==</t>
  </si>
  <si>
    <t>medalId</t>
  </si>
  <si>
    <t>勋章id</t>
  </si>
  <si>
    <t>string</t>
  </si>
  <si>
    <t>用户id</t>
  </si>
  <si>
    <t>否</t>
  </si>
  <si>
    <t>22</t>
  </si>
  <si>
    <t>2017.08.31</t>
  </si>
  <si>
    <t>A:单次跑步勋章
A1：单次走路勋章
A2：单次骑行勋章
B:达标勋章（即连续类勋章）
C:累计勋章
D:单日挑战勋章
E: 地理位置
AAA：活动类勋章
BBB：赛事类勋章
CCC：节日类勋章
DDD：节气类勋章
EEE：事件类勋章
FFF：运动行为类勋章
GGG：健康行为类勋章</t>
  </si>
  <si>
    <t>medalName</t>
  </si>
  <si>
    <t>&amp;#x5915;&amp;#x8282;&amp;#x52CB;&amp;#x7AE0;</t>
  </si>
  <si>
    <t>勋章名称</t>
  </si>
  <si>
    <t>420086000000000024|C|10000|2016-10-13 10:40:56.0</t>
  </si>
  <si>
    <t>label</t>
  </si>
  <si>
    <t>勋章标签</t>
  </si>
  <si>
    <t>int</t>
  </si>
  <si>
    <t>1：混合运动
2：步行
3：跑步
4：骑行
5：健身
6：地理位置
7：卡路里
8：体重信息
9：血糖行为
10：血压行为</t>
  </si>
  <si>
    <t>1</t>
  </si>
  <si>
    <t>user-medal-yyyyMMdd.txt</t>
  </si>
  <si>
    <t>数据记录时间，格式yyyyMMdd HH:mm:ss</t>
  </si>
  <si>
    <t>每日凌晨1点</t>
  </si>
  <si>
    <t>三方进行健康云的接口调用即产生一条日志记录</t>
  </si>
  <si>
    <t>每天xx点推送一次</t>
  </si>
  <si>
    <t>2017年9月预计每天100~200万，2017年底到每天1000万~3000万条，2018年底每天1亿~5亿条</t>
  </si>
  <si>
    <t>2017年9月份预计每天95~190MB，2017年底每天950~2850MB，2017年底9.5~47.5GB</t>
  </si>
  <si>
    <t>thirdparty-access-yyyyMMdd.txt</t>
  </si>
  <si>
    <t>2017.9.30</t>
  </si>
  <si>
    <t xml:space="preserve">thirdPartyId      </t>
  </si>
  <si>
    <t>三方在开发者联盟上申请的appId</t>
  </si>
  <si>
    <t>在报表页面呈现时，最好能够和联盟上三方appId关联，展示三方的名称</t>
  </si>
  <si>
    <t>userId</t>
  </si>
  <si>
    <t>接口名称
如getSportsData等</t>
  </si>
  <si>
    <t>interfaceName</t>
  </si>
  <si>
    <t>resultCode</t>
  </si>
  <si>
    <t>接口处理返回码
0表示成功
其它表示失败</t>
  </si>
  <si>
    <t xml:space="preserve">10086000001028428|20161011 09:27:53|LfUTGkwcdGUqro18zZhgpy0WMmFciN9gHbGVLAsTNtUqydEB5zdB3tg+nk4j3yOwXH8mh+wvECHHoRwB5CShrcrRiA8nETdhduJ0kEZym1WrUKOQ4fLOPBGv5hJMHNVOX44TgVj2EotRKpoEVyckVA0fvdfhw+ewNIQu2JyG3FGCVn6JrpdckFLZ4kkeYh7O
</t>
  </si>
  <si>
    <t>20161025 08:17:04</t>
  </si>
  <si>
    <t>420086000000000024</t>
  </si>
  <si>
    <t>getSportsData</t>
  </si>
  <si>
    <t>20170825 08:17:04|10217331|420086000000000024|getSportsData|0</t>
  </si>
  <si>
    <t>campaignTimes</t>
  </si>
  <si>
    <t>completeTimes</t>
  </si>
  <si>
    <t>活动完成次数</t>
  </si>
  <si>
    <t>0和正整数</t>
  </si>
  <si>
    <t>2019.9.30</t>
  </si>
  <si>
    <t>记录活动一共完成挑战几次</t>
  </si>
  <si>
    <t>2017.09.30</t>
  </si>
  <si>
    <t>加密字符串字段说明：
json中包含status字段，取值：0--未完成；1--已完成</t>
  </si>
  <si>
    <t>小于10万条</t>
  </si>
  <si>
    <t>14KB</t>
  </si>
  <si>
    <r>
      <t xml:space="preserve">11: 达标赛--计步
12: 达标赛--里程
13: 达标赛--健身
211: 排位赛--竞速（GPS跑步）
212: 排位赛--竞速（GPS骑行）
213: 排位赛--竞速（单次跑步）
214: 排位赛--竞速（单次骑行）
</t>
    </r>
    <r>
      <rPr>
        <sz val="10"/>
        <color rgb="FFFF0000"/>
        <rFont val="微软雅黑"/>
        <family val="2"/>
        <charset val="134"/>
      </rPr>
      <t>300：三方咕咚提供活动
400：华为非模板活动</t>
    </r>
  </si>
  <si>
    <t>活动剩余抽奖次数</t>
  </si>
  <si>
    <t>记录活动剩余抽奖次数，completeTimes减去campaignTimes即为用户已经抽奖次数</t>
  </si>
  <si>
    <r>
      <t>适用于由数据库导出数据的场景，日志数据接入如不使用sql抽取可不填。示例：
select a.huid, a.attendDate, a.activityId, a.status</t>
    </r>
    <r>
      <rPr>
        <sz val="10"/>
        <color rgb="FFFF0000"/>
        <rFont val="微软雅黑"/>
        <family val="2"/>
        <charset val="134"/>
      </rPr>
      <t>, a.completeTimes, a.campaignTimes</t>
    </r>
    <r>
      <rPr>
        <sz val="10"/>
        <rFont val="微软雅黑"/>
        <family val="2"/>
        <charset val="134"/>
      </rPr>
      <t xml:space="preserve"> from t_health_useractivity a where a.modifyTime &lt; curdate() and a.modifyTime &gt;= subdate(curdate() ,interval 1 day);</t>
    </r>
  </si>
  <si>
    <r>
      <t>420086000000000024|2016-09-24 11:30:05.0|155|1</t>
    </r>
    <r>
      <rPr>
        <sz val="10"/>
        <color rgb="FFFF0000"/>
        <rFont val="微软雅黑"/>
        <family val="2"/>
        <charset val="134"/>
      </rPr>
      <t>|10|8</t>
    </r>
  </si>
  <si>
    <t>用户参加活动</t>
  </si>
  <si>
    <t>适用于由数据库导出数据的场景，日志数据接入如不使用sql抽取可不填。示例：
select a.huid, a.activityId, a.awardRecordId from t_health_useraward a where a.createTime &lt; curdate() and a.createTime &gt;= subdate(curdate() ,interval 1 day);</t>
  </si>
  <si>
    <t>420086000000000024|155|18945dfawe7</t>
  </si>
  <si>
    <t>awardRecordId</t>
  </si>
  <si>
    <t>每次抽奖的唯一标识</t>
  </si>
  <si>
    <t>每天用户中奖时记录</t>
  </si>
  <si>
    <r>
      <rPr>
        <strike/>
        <sz val="10"/>
        <rFont val="微软雅黑"/>
        <family val="2"/>
        <charset val="134"/>
      </rPr>
      <t>BI需要根据status字段的取值计算“活动抽奖次数”和“中奖次数”信息。</t>
    </r>
    <r>
      <rPr>
        <sz val="10"/>
        <rFont val="微软雅黑"/>
        <family val="2"/>
        <charset val="134"/>
      </rPr>
      <t xml:space="preserve">
</t>
    </r>
    <r>
      <rPr>
        <strike/>
        <sz val="10"/>
        <rFont val="微软雅黑"/>
        <family val="2"/>
        <charset val="134"/>
      </rPr>
      <t>当status为2或3或4时，计入用户抽奖次数中；
当status为3或4时，计入用户中奖次数中；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针对每个activity，BI根据如下规则计算：
huid总数计算活动参加人数
总参加人数中status&gt;=1为活动达标人数
总参加人数中累加completeTimes的总和为活动达标次数
总参加人数中status&gt;=2为抽奖人数
总参加人数中累加（completeTimes - campaignTimes）的总和为用户已经抽奖次数
【注】总人数需要查重，总次数不需要查重</t>
    </r>
    <r>
      <rPr>
        <sz val="10"/>
        <rFont val="微软雅黑"/>
        <family val="2"/>
        <charset val="134"/>
      </rPr>
      <t xml:space="preserve">
</t>
    </r>
  </si>
  <si>
    <t>针对每个activity，BI根据如下规则计算：
中奖人数：根据huid查重后累加总人数；
中奖次数：根据huid，awardRecordId组合后累加总人数（等同于推送给BI数据总条数）
【注】总人数需要查重，总次数不需要查重</t>
  </si>
  <si>
    <t>1、修改用户获得勋章数据产生方式，由原先的MySQL增量导出变更为每天通过日志文件产生。对应去掉“数据源(用户获得勋章)-老”页签，新增“数据源(用户获得勋章)-新”页签
2、新增“数据源(三方接入)”页签
3、“数据源(活动基本信息)”页签activityType增加300和400的取值
4、“数据源(用户参加活动)”页签增加completeTimes字段和campaingnTimes字段，并刷新了BI计算数据规则
5、新增“数据源(用户中奖信息)”页签</t>
  </si>
  <si>
    <t>抽奖唯一标识，取值为UUID</t>
  </si>
  <si>
    <t>勋章名称，一般为中文。通过UTF-8编码后，再进行加密。
加密算法参见“数据源(用户profile)”页签中的加密算法说明</t>
  </si>
  <si>
    <t>420086000000000024|155|20161012 07:29:28|dIDB0zZ8D50yj2V+9Z1AsAWgyHidP2ga+jnWyGSowdI=</t>
  </si>
  <si>
    <t>420086000000000024|12|AAA|1|dIDB0zZ8D50yj2V+9Z1AsAWgyHidP2ga+jnWyGSowdI=|2016-10-13 10:40:56.0</t>
  </si>
  <si>
    <t>10.62.21.20_ODS_HOMECLOUD_HEALTH_ACTIVITY_RANK_DM_20161128000000.txt</t>
  </si>
  <si>
    <t>10.62.21.20_ODS_HOMECLOUD_HEALTH_USER_AWARD_DM_20170927000000.txt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</si>
</sst>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_);[Red]\(0\)"/>
    <numFmt numFmtId="166" formatCode="0_ "/>
  </numFmts>
  <fonts count="3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20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Calibri"/>
      <family val="2"/>
    </font>
    <font>
      <sz val="11"/>
      <color rgb="FF333333"/>
      <name val="微软雅黑"/>
      <family val="2"/>
      <charset val="134"/>
    </font>
    <font>
      <sz val="10.5"/>
      <color rgb="FF000000"/>
      <name val="Arial"/>
      <family val="2"/>
    </font>
    <font>
      <sz val="10.5"/>
      <color rgb="FF000000"/>
      <name val="微软雅黑"/>
      <family val="2"/>
      <charset val="134"/>
    </font>
    <font>
      <sz val="10"/>
      <color rgb="FF000000"/>
      <name val="Arial"/>
      <family val="2"/>
    </font>
    <font>
      <b/>
      <strike/>
      <sz val="10"/>
      <name val="Cambria"/>
      <family val="1"/>
    </font>
    <font>
      <strike/>
      <sz val="10"/>
      <name val="Cambria"/>
      <family val="1"/>
    </font>
    <font>
      <strike/>
      <sz val="12"/>
      <name val="Cambria"/>
      <family val="1"/>
    </font>
    <font>
      <strike/>
      <sz val="10"/>
      <color theme="1"/>
      <name val="Cambria"/>
      <family val="1"/>
    </font>
    <font>
      <b/>
      <strike/>
      <sz val="12"/>
      <name val="Cambria"/>
      <family val="1"/>
    </font>
    <font>
      <strike/>
      <sz val="10"/>
      <color rgb="FF000000"/>
      <name val="Cambria"/>
      <family val="1"/>
    </font>
    <font>
      <strike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79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65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64" fontId="5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65" fontId="5" fillId="0" borderId="3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/>
    </xf>
    <xf numFmtId="22" fontId="5" fillId="0" borderId="1" xfId="0" applyNumberFormat="1" applyFont="1" applyFill="1" applyBorder="1" applyAlignment="1" applyProtection="1">
      <alignment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2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3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 wrapText="1"/>
    </xf>
    <xf numFmtId="0" fontId="5" fillId="0" borderId="2" xfId="0" applyFont="1" applyFill="1" applyBorder="1" applyAlignment="1" applyProtection="1">
      <alignment vertical="center"/>
    </xf>
    <xf numFmtId="0" fontId="5" fillId="0" borderId="2" xfId="2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2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 wrapText="1"/>
    </xf>
    <xf numFmtId="0" fontId="26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" fillId="0" borderId="0" xfId="2" applyFont="1" applyFill="1" applyBorder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/>
    </xf>
    <xf numFmtId="0" fontId="5" fillId="0" borderId="2" xfId="2" applyFont="1" applyBorder="1" applyAlignment="1">
      <alignment vertical="center" wrapText="1"/>
    </xf>
    <xf numFmtId="0" fontId="18" fillId="0" borderId="1" xfId="2" applyFont="1" applyBorder="1" applyAlignment="1">
      <alignment vertical="center"/>
    </xf>
    <xf numFmtId="49" fontId="5" fillId="0" borderId="1" xfId="2" applyNumberFormat="1" applyFont="1" applyFill="1" applyBorder="1" applyAlignment="1" applyProtection="1">
      <alignment vertical="center"/>
    </xf>
    <xf numFmtId="0" fontId="5" fillId="0" borderId="1" xfId="2" applyFont="1" applyFill="1" applyBorder="1" applyAlignment="1" applyProtection="1">
      <alignment vertical="center"/>
    </xf>
    <xf numFmtId="0" fontId="5" fillId="0" borderId="1" xfId="2" applyNumberFormat="1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2" fillId="0" borderId="0" xfId="0" applyFont="1" applyFill="1" applyBorder="1">
      <alignment vertical="center"/>
    </xf>
    <xf numFmtId="0" fontId="31" fillId="0" borderId="0" xfId="0" applyFont="1">
      <alignment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1" fontId="33" fillId="2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0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/>
    </xf>
    <xf numFmtId="49" fontId="30" fillId="0" borderId="1" xfId="0" applyNumberFormat="1" applyFont="1" applyBorder="1" applyAlignment="1">
      <alignment vertical="center" wrapText="1"/>
    </xf>
    <xf numFmtId="0" fontId="30" fillId="0" borderId="1" xfId="2" applyFont="1" applyBorder="1" applyAlignment="1">
      <alignment vertical="center"/>
    </xf>
    <xf numFmtId="0" fontId="30" fillId="0" borderId="1" xfId="0" applyFont="1" applyFill="1" applyBorder="1" applyAlignment="1" applyProtection="1">
      <alignment horizontal="left" vertical="center"/>
    </xf>
    <xf numFmtId="0" fontId="17" fillId="4" borderId="4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 applyProtection="1">
      <alignment vertical="center"/>
    </xf>
    <xf numFmtId="0" fontId="5" fillId="5" borderId="1" xfId="2" applyFont="1" applyFill="1" applyBorder="1" applyAlignment="1">
      <alignment vertical="center"/>
    </xf>
    <xf numFmtId="0" fontId="0" fillId="5" borderId="0" xfId="0" applyFill="1">
      <alignment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0" fontId="24" fillId="0" borderId="6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top"/>
    </xf>
    <xf numFmtId="0" fontId="5" fillId="0" borderId="4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5" fillId="0" borderId="4" xfId="1" applyFont="1" applyBorder="1" applyAlignment="1">
      <alignment horizontal="left" vertical="center" wrapText="1"/>
    </xf>
    <xf numFmtId="0" fontId="30" fillId="0" borderId="1" xfId="1" applyFont="1" applyBorder="1" applyAlignment="1">
      <alignment horizontal="left" vertical="top"/>
    </xf>
    <xf numFmtId="0" fontId="29" fillId="0" borderId="1" xfId="1" applyFont="1" applyBorder="1" applyAlignment="1">
      <alignment horizontal="center" vertical="top"/>
    </xf>
    <xf numFmtId="0" fontId="30" fillId="0" borderId="1" xfId="1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95250</xdr:colOff>
          <xdr:row>16</xdr:row>
          <xdr:rowOff>114300</xdr:rowOff>
        </xdr:from>
        <xdr:to>
          <xdr:col>7</xdr:col>
          <xdr:colOff>781050</xdr:colOff>
          <xdr:row>16</xdr:row>
          <xdr:rowOff>790575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885825</xdr:colOff>
      <xdr:row>46</xdr:row>
      <xdr:rowOff>0</xdr:rowOff>
    </xdr:from>
    <xdr:to>
      <xdr:col>17</xdr:col>
      <xdr:colOff>66675</xdr:colOff>
      <xdr:row>68</xdr:row>
      <xdr:rowOff>56484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4050" y="13887450"/>
          <a:ext cx="5667375" cy="4190334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22</xdr:row>
      <xdr:rowOff>66674</xdr:rowOff>
    </xdr:from>
    <xdr:to>
      <xdr:col>17</xdr:col>
      <xdr:colOff>65968</xdr:colOff>
      <xdr:row>29</xdr:row>
      <xdr:rowOff>142706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53575" y="9610724"/>
          <a:ext cx="5657143" cy="1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29</xdr:row>
      <xdr:rowOff>142874</xdr:rowOff>
    </xdr:from>
    <xdr:to>
      <xdr:col>17</xdr:col>
      <xdr:colOff>37396</xdr:colOff>
      <xdr:row>46</xdr:row>
      <xdr:rowOff>18680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53575" y="10953749"/>
          <a:ext cx="5628571" cy="2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1174750</xdr:colOff>
      <xdr:row>37</xdr:row>
      <xdr:rowOff>2653</xdr:rowOff>
    </xdr:from>
    <xdr:to>
      <xdr:col>11</xdr:col>
      <xdr:colOff>630030</xdr:colOff>
      <xdr:row>48</xdr:row>
      <xdr:rowOff>36193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" y="11837466"/>
          <a:ext cx="11488530" cy="2041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912813</xdr:colOff>
      <xdr:row>33</xdr:row>
      <xdr:rowOff>158750</xdr:rowOff>
    </xdr:from>
    <xdr:to>
      <xdr:col>11</xdr:col>
      <xdr:colOff>368093</xdr:colOff>
      <xdr:row>45</xdr:row>
      <xdr:rowOff>9728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813" y="11183938"/>
          <a:ext cx="11488530" cy="20417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410957</xdr:colOff>
      <xdr:row>15</xdr:row>
      <xdr:rowOff>154584</xdr:rowOff>
    </xdr:from>
    <xdr:ext cx="13036967" cy="1892826"/>
    <xdr:sp macro="" textlink="">
      <xdr:nvSpPr>
        <xdr:cNvPr id="2" name="矩形 1"/>
        <xdr:cNvSpPr/>
      </xdr:nvSpPr>
      <xdr:spPr>
        <a:xfrm rot="20726252">
          <a:off x="410957" y="4559897"/>
          <a:ext cx="13036967" cy="189282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勋章由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MySQL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改到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SDS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中，推送方式变化，</a:t>
          </a:r>
          <a:endParaRPr lang="en-US" altLang="zh-CN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本页签删除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268168</xdr:colOff>
      <xdr:row>21</xdr:row>
      <xdr:rowOff>502627</xdr:rowOff>
    </xdr:from>
    <xdr:to>
      <xdr:col>11</xdr:col>
      <xdr:colOff>89479</xdr:colOff>
      <xdr:row>32</xdr:row>
      <xdr:rowOff>1764266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2337" y="9640765"/>
          <a:ext cx="3226865" cy="4338947"/>
        </a:xfrm>
        <a:prstGeom prst="rect">
          <a:avLst/>
        </a:prstGeom>
      </xdr:spPr>
    </xdr:pic>
    <xdr:clientData/>
  </xdr:twoCellAnchor>
  <xdr:twoCellAnchor editAs="oneCell">
    <xdr:from>
      <xdr:col>3</xdr:col>
      <xdr:colOff>896815</xdr:colOff>
      <xdr:row>32</xdr:row>
      <xdr:rowOff>76200</xdr:rowOff>
    </xdr:from>
    <xdr:to>
      <xdr:col>5</xdr:col>
      <xdr:colOff>147402</xdr:colOff>
      <xdr:row>32</xdr:row>
      <xdr:rowOff>743770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02723" y="12291646"/>
          <a:ext cx="1847248" cy="667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3</xdr:col>
      <xdr:colOff>521577</xdr:colOff>
      <xdr:row>32</xdr:row>
      <xdr:rowOff>2028623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06062" y="11512062"/>
          <a:ext cx="2221423" cy="27320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5" sqref="E5"/>
    </sheetView>
  </sheetViews>
  <sheetFormatPr defaultRowHeight="30.75" customHeight="1"/>
  <cols>
    <col min="1" max="1" width="14.125" style="32" customWidth="1"/>
    <col min="2" max="2" width="14.875" style="32" customWidth="1"/>
    <col min="3" max="3" width="21.625" style="32" customWidth="1"/>
    <col min="4" max="4" width="68.625" style="32" customWidth="1"/>
    <col min="5" max="5" width="9.375" customWidth="1"/>
  </cols>
  <sheetData>
    <row r="1" spans="1:4" ht="63" customHeight="1">
      <c r="A1" s="128" t="s">
        <v>239</v>
      </c>
      <c r="B1" s="128"/>
      <c r="C1" s="128"/>
      <c r="D1" s="128"/>
    </row>
    <row r="2" spans="1:4" ht="30.75" customHeight="1">
      <c r="A2" s="115" t="s">
        <v>12</v>
      </c>
      <c r="B2" s="129" t="s">
        <v>240</v>
      </c>
      <c r="C2" s="129"/>
      <c r="D2" s="129"/>
    </row>
    <row r="3" spans="1:4" ht="14.25">
      <c r="A3" s="116" t="s">
        <v>13</v>
      </c>
      <c r="B3" s="116" t="s">
        <v>14</v>
      </c>
      <c r="C3" s="116" t="s">
        <v>15</v>
      </c>
      <c r="D3" s="116" t="s">
        <v>16</v>
      </c>
    </row>
    <row r="4" spans="1:4" ht="14.25">
      <c r="A4" s="69" t="s">
        <v>17</v>
      </c>
      <c r="B4" s="69">
        <v>20161027</v>
      </c>
      <c r="C4" s="69" t="s">
        <v>242</v>
      </c>
      <c r="D4" s="69" t="s">
        <v>241</v>
      </c>
    </row>
    <row r="5" spans="1:4" ht="114">
      <c r="A5" s="117" t="s">
        <v>450</v>
      </c>
      <c r="B5" s="117">
        <v>20170824</v>
      </c>
      <c r="C5" s="117" t="s">
        <v>451</v>
      </c>
      <c r="D5" s="119" t="s">
        <v>517</v>
      </c>
    </row>
    <row r="6" spans="1:4" ht="14.25">
      <c r="A6" s="117"/>
      <c r="B6" s="117"/>
      <c r="C6" s="117"/>
      <c r="D6" s="117"/>
    </row>
    <row r="7" spans="1:4" ht="14.25">
      <c r="A7" s="117"/>
      <c r="B7" s="117"/>
      <c r="C7" s="117"/>
      <c r="D7" s="117"/>
    </row>
    <row r="8" spans="1:4" ht="30.75" customHeight="1">
      <c r="A8"/>
      <c r="B8"/>
      <c r="C8"/>
      <c r="D8"/>
    </row>
    <row r="9" spans="1:4" ht="30.75" customHeight="1">
      <c r="A9"/>
      <c r="B9"/>
      <c r="C9"/>
      <c r="D9"/>
    </row>
    <row r="10" spans="1:4" ht="30.75" customHeight="1">
      <c r="A10"/>
      <c r="B10"/>
      <c r="C10"/>
      <c r="D10"/>
    </row>
    <row r="11" spans="1:4" ht="30.75" customHeight="1">
      <c r="A11"/>
      <c r="B11"/>
      <c r="C11"/>
      <c r="D11"/>
    </row>
    <row r="12" spans="1:4" ht="30.75" customHeight="1">
      <c r="A12"/>
      <c r="B12"/>
      <c r="C12"/>
      <c r="D12"/>
    </row>
    <row r="13" spans="1:4" ht="30.75" customHeight="1">
      <c r="A13"/>
      <c r="B13"/>
      <c r="C13"/>
      <c r="D13"/>
    </row>
    <row r="14" spans="1:4" ht="30.75" customHeight="1">
      <c r="A14"/>
      <c r="B14"/>
      <c r="C14"/>
      <c r="D14"/>
    </row>
    <row r="15" spans="1:4" ht="30.75" customHeight="1">
      <c r="A15"/>
      <c r="B15"/>
      <c r="C15"/>
      <c r="D15"/>
    </row>
    <row r="16" spans="1:4" ht="30.75" customHeight="1">
      <c r="A16"/>
      <c r="B16"/>
      <c r="C16"/>
      <c r="D16"/>
    </row>
    <row r="17" spans="1:11" ht="30.75" customHeight="1">
      <c r="A17"/>
      <c r="B17"/>
      <c r="C17"/>
      <c r="D17"/>
    </row>
    <row r="18" spans="1:11" ht="30.75" customHeight="1">
      <c r="A18"/>
      <c r="B18"/>
      <c r="C18"/>
      <c r="D18"/>
    </row>
    <row r="19" spans="1:11" ht="30.75" customHeight="1">
      <c r="A19"/>
      <c r="B19"/>
      <c r="C19"/>
      <c r="D19"/>
    </row>
    <row r="20" spans="1:11" ht="30.75" customHeight="1">
      <c r="A20"/>
      <c r="B20"/>
      <c r="C20"/>
      <c r="D20"/>
    </row>
    <row r="21" spans="1:11" ht="30.75" customHeight="1">
      <c r="A21"/>
      <c r="B21" s="65"/>
      <c r="C21" s="67" t="s">
        <v>318</v>
      </c>
      <c r="D21" s="67" t="s">
        <v>319</v>
      </c>
      <c r="E21" s="68" t="s">
        <v>320</v>
      </c>
      <c r="F21" s="67" t="s">
        <v>321</v>
      </c>
      <c r="G21" s="67" t="s">
        <v>323</v>
      </c>
      <c r="J21" s="50" t="s">
        <v>340</v>
      </c>
      <c r="K21" s="71" t="s">
        <v>341</v>
      </c>
    </row>
    <row r="22" spans="1:11" ht="30.75" customHeight="1">
      <c r="A22">
        <v>1</v>
      </c>
      <c r="B22" s="31" t="s">
        <v>277</v>
      </c>
      <c r="C22" s="31">
        <v>6</v>
      </c>
      <c r="D22" s="10">
        <v>118306825</v>
      </c>
      <c r="E22" s="10">
        <f>D22/8/1024/1024</f>
        <v>14.103272557258606</v>
      </c>
      <c r="F22" s="10">
        <f>D22/8/1024/1024/1024</f>
        <v>1.3772727106697857E-2</v>
      </c>
      <c r="G22" s="10">
        <f>D22/8/1024</f>
        <v>14441.751098632813</v>
      </c>
      <c r="J22">
        <v>1.3772727106697857E-2</v>
      </c>
      <c r="K22">
        <v>1.3772727106697857E-2</v>
      </c>
    </row>
    <row r="23" spans="1:11" ht="30.75" customHeight="1">
      <c r="A23">
        <v>2</v>
      </c>
      <c r="B23" s="31" t="s">
        <v>278</v>
      </c>
      <c r="C23" s="31">
        <v>9</v>
      </c>
      <c r="D23" s="10">
        <v>5074472210</v>
      </c>
      <c r="E23" s="10">
        <f t="shared" ref="E23:E32" si="0">D23/8/1024/1024</f>
        <v>604.92422699928284</v>
      </c>
      <c r="F23" s="10">
        <f t="shared" ref="F23:F33" si="1">D23/8/1024/1024/1024</f>
        <v>0.59074631542898715</v>
      </c>
      <c r="G23" s="10">
        <f t="shared" ref="G23:G34" si="2">D23/8/1024</f>
        <v>619442.40844726563</v>
      </c>
      <c r="J23">
        <v>0.59074631542898715</v>
      </c>
      <c r="K23">
        <v>0.59074631542898715</v>
      </c>
    </row>
    <row r="24" spans="1:11" ht="30.75" customHeight="1">
      <c r="A24">
        <v>3</v>
      </c>
      <c r="B24" s="31" t="s">
        <v>279</v>
      </c>
      <c r="C24" s="31">
        <v>3</v>
      </c>
      <c r="D24" s="10">
        <v>728577192</v>
      </c>
      <c r="E24" s="10">
        <f t="shared" si="0"/>
        <v>86.853169441223145</v>
      </c>
      <c r="F24" s="10">
        <f t="shared" si="1"/>
        <v>8.4817548282444477E-2</v>
      </c>
      <c r="G24" s="10">
        <f t="shared" si="2"/>
        <v>88937.6455078125</v>
      </c>
      <c r="J24">
        <v>8.4817548282444477E-2</v>
      </c>
      <c r="K24">
        <v>8.4817548282444477E-2</v>
      </c>
    </row>
    <row r="25" spans="1:11" ht="30.75" customHeight="1">
      <c r="A25">
        <v>4</v>
      </c>
      <c r="B25" s="31" t="s">
        <v>280</v>
      </c>
      <c r="C25" s="31">
        <v>3</v>
      </c>
      <c r="D25" s="10">
        <v>16691839</v>
      </c>
      <c r="E25" s="10">
        <f t="shared" si="0"/>
        <v>1.9898222684860229</v>
      </c>
      <c r="F25" s="10">
        <f t="shared" si="1"/>
        <v>1.9431858090683818E-3</v>
      </c>
      <c r="G25" s="10">
        <f t="shared" si="2"/>
        <v>2037.5780029296875</v>
      </c>
      <c r="J25">
        <v>1.9431858090683818E-3</v>
      </c>
      <c r="K25">
        <v>1.9431858090683818E-3</v>
      </c>
    </row>
    <row r="26" spans="1:11" ht="30.75" customHeight="1">
      <c r="A26">
        <v>5</v>
      </c>
      <c r="B26" s="31" t="s">
        <v>281</v>
      </c>
      <c r="C26" s="31">
        <v>2</v>
      </c>
      <c r="D26" s="10">
        <v>77230</v>
      </c>
      <c r="E26" s="10">
        <f t="shared" si="0"/>
        <v>9.2065334320068359E-3</v>
      </c>
      <c r="F26" s="10">
        <f t="shared" si="1"/>
        <v>8.9907553046941757E-6</v>
      </c>
      <c r="G26" s="10">
        <f t="shared" si="2"/>
        <v>9.427490234375</v>
      </c>
      <c r="J26">
        <v>8.9907553046941757E-6</v>
      </c>
      <c r="K26">
        <v>8.9907553046941757E-6</v>
      </c>
    </row>
    <row r="27" spans="1:11" ht="30.75" customHeight="1">
      <c r="A27">
        <v>6</v>
      </c>
      <c r="B27" s="31" t="s">
        <v>282</v>
      </c>
      <c r="C27" s="31">
        <v>6</v>
      </c>
      <c r="D27" s="10">
        <v>270</v>
      </c>
      <c r="E27" s="10">
        <f t="shared" si="0"/>
        <v>3.2186508178710938E-5</v>
      </c>
      <c r="F27" s="10">
        <f t="shared" si="1"/>
        <v>3.14321368932724E-8</v>
      </c>
      <c r="G27" s="10">
        <f t="shared" si="2"/>
        <v>3.2958984375E-2</v>
      </c>
      <c r="J27">
        <v>3.14321368932724E-8</v>
      </c>
      <c r="K27">
        <v>3.14321368932724E-8</v>
      </c>
    </row>
    <row r="28" spans="1:11" ht="30.75" customHeight="1">
      <c r="A28">
        <v>7</v>
      </c>
      <c r="B28" s="31" t="s">
        <v>283</v>
      </c>
      <c r="C28" s="31">
        <v>4</v>
      </c>
      <c r="D28" s="10">
        <v>116971</v>
      </c>
      <c r="E28" s="10">
        <f t="shared" si="0"/>
        <v>1.3944029808044434E-2</v>
      </c>
      <c r="F28" s="10">
        <f t="shared" si="1"/>
        <v>1.3617216609418392E-5</v>
      </c>
      <c r="G28" s="10">
        <f t="shared" si="2"/>
        <v>14.2786865234375</v>
      </c>
      <c r="J28">
        <v>1.3617216609418392E-5</v>
      </c>
      <c r="K28">
        <v>1.3617216609418392E-5</v>
      </c>
    </row>
    <row r="29" spans="1:11" ht="30.75" customHeight="1">
      <c r="A29">
        <v>8</v>
      </c>
      <c r="B29" s="31" t="s">
        <v>284</v>
      </c>
      <c r="C29" s="31">
        <v>3</v>
      </c>
      <c r="D29" s="10">
        <v>712642</v>
      </c>
      <c r="E29" s="10">
        <f t="shared" si="0"/>
        <v>8.4953546524047852E-2</v>
      </c>
      <c r="F29" s="10">
        <f t="shared" si="1"/>
        <v>8.296244777739048E-5</v>
      </c>
      <c r="G29" s="10">
        <f t="shared" si="2"/>
        <v>86.992431640625</v>
      </c>
      <c r="J29">
        <v>8.296244777739048E-5</v>
      </c>
      <c r="K29">
        <v>8.296244777739048E-5</v>
      </c>
    </row>
    <row r="30" spans="1:11" ht="30.75" customHeight="1">
      <c r="A30">
        <v>9</v>
      </c>
      <c r="B30" s="31" t="s">
        <v>285</v>
      </c>
      <c r="C30" s="31">
        <v>3</v>
      </c>
      <c r="D30" s="66">
        <v>0</v>
      </c>
      <c r="E30" s="10">
        <f t="shared" si="0"/>
        <v>0</v>
      </c>
      <c r="F30" s="10">
        <f t="shared" si="1"/>
        <v>0</v>
      </c>
      <c r="G30" s="10">
        <f t="shared" si="2"/>
        <v>0</v>
      </c>
      <c r="J30">
        <v>0</v>
      </c>
      <c r="K30">
        <v>0</v>
      </c>
    </row>
    <row r="31" spans="1:11" ht="30.75" customHeight="1">
      <c r="A31">
        <v>10</v>
      </c>
      <c r="B31" s="31" t="s">
        <v>286</v>
      </c>
      <c r="C31" s="31">
        <v>3</v>
      </c>
      <c r="D31" s="10">
        <v>1157</v>
      </c>
      <c r="E31" s="10">
        <f t="shared" si="0"/>
        <v>1.3792514801025391E-4</v>
      </c>
      <c r="F31" s="10">
        <f t="shared" si="1"/>
        <v>1.3469252735376358E-7</v>
      </c>
      <c r="G31" s="10">
        <f t="shared" si="2"/>
        <v>0.1412353515625</v>
      </c>
      <c r="J31">
        <v>1.3469252735376358E-7</v>
      </c>
      <c r="K31">
        <v>1.3469252735376358E-7</v>
      </c>
    </row>
    <row r="32" spans="1:11" ht="30.75" customHeight="1">
      <c r="A32">
        <v>11</v>
      </c>
      <c r="B32" s="31" t="s">
        <v>287</v>
      </c>
      <c r="C32" s="31">
        <v>4</v>
      </c>
      <c r="D32" s="10">
        <v>2787221</v>
      </c>
      <c r="E32" s="10">
        <f t="shared" si="0"/>
        <v>0.33226263523101807</v>
      </c>
      <c r="F32" s="10">
        <f t="shared" si="1"/>
        <v>3.2447522971779108E-4</v>
      </c>
      <c r="G32" s="10">
        <f t="shared" si="2"/>
        <v>340.2369384765625</v>
      </c>
      <c r="J32">
        <v>3.2447522971779108E-4</v>
      </c>
      <c r="K32">
        <v>3.2447522971779108E-4</v>
      </c>
    </row>
    <row r="33" spans="1:11" ht="30.75" customHeight="1">
      <c r="A33">
        <v>12</v>
      </c>
      <c r="B33" s="31" t="s">
        <v>288</v>
      </c>
      <c r="C33" s="31">
        <v>3</v>
      </c>
      <c r="D33" s="10">
        <v>15096380</v>
      </c>
      <c r="E33" s="10">
        <f>D33/8/1024/1024</f>
        <v>1.799628734588623</v>
      </c>
      <c r="F33" s="10">
        <f t="shared" si="1"/>
        <v>1.7574499361217022E-3</v>
      </c>
      <c r="G33" s="10">
        <f t="shared" si="2"/>
        <v>1842.81982421875</v>
      </c>
      <c r="J33">
        <v>1.7574499361217022E-3</v>
      </c>
      <c r="K33">
        <v>1.7574499361217022E-3</v>
      </c>
    </row>
    <row r="34" spans="1:11" ht="30.75" customHeight="1">
      <c r="A34" s="64" t="s">
        <v>333</v>
      </c>
      <c r="B34" s="64" t="s">
        <v>338</v>
      </c>
      <c r="C34" s="31">
        <f>SUM(C22:C33)</f>
        <v>49</v>
      </c>
      <c r="D34" s="31">
        <f>SUM(D22:D33)</f>
        <v>5956839937</v>
      </c>
      <c r="E34" s="10">
        <f>D34/8/1024/1024</f>
        <v>710.11065685749054</v>
      </c>
      <c r="F34" s="10">
        <f>D34/8/1024/1024/1024</f>
        <v>0.69346743833739311</v>
      </c>
      <c r="G34" s="10">
        <f t="shared" si="2"/>
        <v>727153.31262207031</v>
      </c>
      <c r="J34">
        <v>0.69346743833739311</v>
      </c>
      <c r="K34">
        <v>0.69346743833739311</v>
      </c>
    </row>
    <row r="35" spans="1:11" ht="30.75" customHeight="1">
      <c r="A35" s="64" t="s">
        <v>290</v>
      </c>
      <c r="B35" s="69" t="s">
        <v>339</v>
      </c>
      <c r="C35" s="31">
        <v>127</v>
      </c>
      <c r="D35" s="31"/>
      <c r="E35" s="10"/>
      <c r="F35" s="10"/>
      <c r="G35" s="10"/>
    </row>
    <row r="36" spans="1:11" ht="30.75" customHeight="1">
      <c r="A36" s="31"/>
      <c r="B36" s="31"/>
      <c r="C36" s="31">
        <f>SUM(C34:C35)</f>
        <v>176</v>
      </c>
      <c r="D36" s="31"/>
      <c r="E36" s="10"/>
      <c r="F36" s="10"/>
      <c r="G36" s="10"/>
    </row>
    <row r="37" spans="1:11" ht="38.25" customHeight="1">
      <c r="A37" s="64" t="s">
        <v>335</v>
      </c>
      <c r="B37" s="70" t="s">
        <v>337</v>
      </c>
      <c r="C37" s="31"/>
      <c r="D37" s="10">
        <v>52227438</v>
      </c>
      <c r="E37" s="10">
        <f>D37/8/1024/1024</f>
        <v>6.2259957790374756</v>
      </c>
      <c r="F37" s="10">
        <f>D37/8/1024/1024/1024</f>
        <v>6.0800740029662848E-3</v>
      </c>
      <c r="G37" s="10">
        <f t="shared" ref="G37:G38" si="3">D37/8/1024</f>
        <v>6375.419677734375</v>
      </c>
      <c r="J37">
        <v>6.0800740029662848E-3</v>
      </c>
    </row>
    <row r="38" spans="1:11" ht="35.25" customHeight="1">
      <c r="A38" s="64" t="s">
        <v>334</v>
      </c>
      <c r="B38" s="70" t="s">
        <v>336</v>
      </c>
      <c r="C38" s="31"/>
      <c r="D38" s="10">
        <v>1356320522</v>
      </c>
      <c r="E38" s="10">
        <f>D38/8/1024/1024</f>
        <v>161.68600583076477</v>
      </c>
      <c r="F38" s="10">
        <f>D38/8/1024/1024/1024</f>
        <v>0.15789649006910622</v>
      </c>
      <c r="G38" s="10">
        <f t="shared" si="3"/>
        <v>165566.46997070312</v>
      </c>
      <c r="K38">
        <v>0.15789649006910622</v>
      </c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20" zoomScaleNormal="120" workbookViewId="0">
      <selection activeCell="B11" sqref="B11:M11"/>
    </sheetView>
  </sheetViews>
  <sheetFormatPr defaultRowHeight="14.2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67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351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298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352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69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297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306</v>
      </c>
      <c r="B9" s="131" t="s">
        <v>328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354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270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71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8" t="s">
        <v>201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 t="s">
        <v>312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9" spans="1:12" ht="54">
      <c r="A19" s="9" t="s">
        <v>64</v>
      </c>
      <c r="B19" s="9" t="s">
        <v>11</v>
      </c>
      <c r="C19" s="33" t="s">
        <v>66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84</v>
      </c>
      <c r="L19" s="9" t="s">
        <v>6</v>
      </c>
    </row>
    <row r="20" spans="1:12" ht="33">
      <c r="A20" s="39">
        <v>1</v>
      </c>
      <c r="B20" s="38" t="s">
        <v>187</v>
      </c>
      <c r="C20" s="38" t="s">
        <v>187</v>
      </c>
      <c r="D20" s="43" t="s">
        <v>188</v>
      </c>
      <c r="E20" s="1" t="s">
        <v>32</v>
      </c>
      <c r="F20" s="1" t="s">
        <v>78</v>
      </c>
      <c r="G20" s="1" t="s">
        <v>90</v>
      </c>
      <c r="H20" s="1" t="s">
        <v>189</v>
      </c>
      <c r="I20" s="41" t="s">
        <v>95</v>
      </c>
      <c r="J20" s="44" t="s">
        <v>196</v>
      </c>
      <c r="K20" s="42" t="s">
        <v>85</v>
      </c>
      <c r="L20" s="43" t="s">
        <v>188</v>
      </c>
    </row>
    <row r="21" spans="1:12" ht="33">
      <c r="A21" s="39">
        <f>1+A20</f>
        <v>2</v>
      </c>
      <c r="B21" s="1" t="s">
        <v>191</v>
      </c>
      <c r="C21" s="1" t="s">
        <v>163</v>
      </c>
      <c r="D21" s="43" t="s">
        <v>192</v>
      </c>
      <c r="E21" s="1" t="s">
        <v>79</v>
      </c>
      <c r="F21" s="1" t="s">
        <v>78</v>
      </c>
      <c r="G21" s="1" t="s">
        <v>90</v>
      </c>
      <c r="H21" s="1" t="s">
        <v>189</v>
      </c>
      <c r="I21" s="44" t="s">
        <v>199</v>
      </c>
      <c r="J21" s="40">
        <v>155</v>
      </c>
      <c r="K21" s="42" t="s">
        <v>168</v>
      </c>
      <c r="L21" s="43" t="s">
        <v>192</v>
      </c>
    </row>
    <row r="22" spans="1:12" ht="33">
      <c r="A22" s="39">
        <f>2+A20</f>
        <v>3</v>
      </c>
      <c r="B22" s="1" t="s">
        <v>202</v>
      </c>
      <c r="C22" s="1" t="s">
        <v>193</v>
      </c>
      <c r="D22" s="43" t="s">
        <v>204</v>
      </c>
      <c r="E22" s="1" t="s">
        <v>79</v>
      </c>
      <c r="F22" s="1" t="s">
        <v>78</v>
      </c>
      <c r="G22" s="1" t="s">
        <v>90</v>
      </c>
      <c r="H22" s="1" t="s">
        <v>189</v>
      </c>
      <c r="I22" s="44" t="s">
        <v>203</v>
      </c>
      <c r="J22" s="44" t="s">
        <v>205</v>
      </c>
      <c r="K22" s="42" t="s">
        <v>197</v>
      </c>
      <c r="L22" s="43" t="s">
        <v>204</v>
      </c>
    </row>
  </sheetData>
  <mergeCells count="15">
    <mergeCell ref="B13:M13"/>
    <mergeCell ref="B14:M14"/>
    <mergeCell ref="B15:M15"/>
    <mergeCell ref="B6:M6"/>
    <mergeCell ref="B7:M7"/>
    <mergeCell ref="B8:M8"/>
    <mergeCell ref="B10:M10"/>
    <mergeCell ref="B11:M11"/>
    <mergeCell ref="B12:M12"/>
    <mergeCell ref="B5:M5"/>
    <mergeCell ref="B1:M1"/>
    <mergeCell ref="B2:M2"/>
    <mergeCell ref="B3:M3"/>
    <mergeCell ref="B9:M9"/>
    <mergeCell ref="B4:M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30" zoomScaleNormal="130" workbookViewId="0">
      <selection activeCell="B15" sqref="B15:M15"/>
    </sheetView>
  </sheetViews>
  <sheetFormatPr defaultRowHeight="14.25"/>
  <cols>
    <col min="1" max="1" width="21.125" customWidth="1"/>
    <col min="2" max="2" width="12.5" customWidth="1"/>
    <col min="3" max="3" width="14.25" customWidth="1"/>
    <col min="4" max="4" width="25.25" customWidth="1"/>
    <col min="5" max="5" width="10.625" customWidth="1"/>
    <col min="6" max="6" width="13.625" customWidth="1"/>
    <col min="7" max="7" width="12.625" customWidth="1"/>
    <col min="8" max="8" width="13.75" customWidth="1"/>
    <col min="9" max="9" width="14.375" customWidth="1"/>
    <col min="10" max="10" width="12.5" customWidth="1"/>
    <col min="11" max="11" width="12.25" customWidth="1"/>
    <col min="12" max="12" width="14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102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73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299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74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103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300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306</v>
      </c>
      <c r="B9" s="131" t="s">
        <v>329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274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27" customHeight="1">
      <c r="A11" s="35" t="s">
        <v>26</v>
      </c>
      <c r="B11" s="138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105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4.5" customHeight="1">
      <c r="A14" s="35" t="s">
        <v>29</v>
      </c>
      <c r="B14" s="163" t="s">
        <v>520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3"/>
    </row>
    <row r="15" spans="1:13" ht="66">
      <c r="A15" s="34" t="s">
        <v>65</v>
      </c>
      <c r="B15" s="136" t="s">
        <v>313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8" spans="1:12" ht="54">
      <c r="A18" s="9" t="s">
        <v>64</v>
      </c>
      <c r="B18" s="30" t="s">
        <v>11</v>
      </c>
      <c r="C18" s="33" t="s">
        <v>66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8" t="s">
        <v>3</v>
      </c>
      <c r="K18" s="7" t="s">
        <v>4</v>
      </c>
      <c r="L18" s="9" t="s">
        <v>6</v>
      </c>
    </row>
    <row r="19" spans="1:12" ht="33">
      <c r="A19" s="39">
        <v>1</v>
      </c>
      <c r="B19" s="38" t="s">
        <v>138</v>
      </c>
      <c r="C19" s="38"/>
      <c r="D19" s="37" t="s">
        <v>141</v>
      </c>
      <c r="E19" s="13" t="s">
        <v>32</v>
      </c>
      <c r="F19" s="13" t="s">
        <v>31</v>
      </c>
      <c r="G19" s="38" t="s">
        <v>130</v>
      </c>
      <c r="H19" s="13" t="s">
        <v>209</v>
      </c>
      <c r="I19" s="41" t="s">
        <v>146</v>
      </c>
      <c r="J19" s="45" t="s">
        <v>150</v>
      </c>
      <c r="K19" s="42" t="s">
        <v>85</v>
      </c>
      <c r="L19" s="42"/>
    </row>
    <row r="20" spans="1:12" ht="33">
      <c r="A20" s="39">
        <f>1+A19</f>
        <v>2</v>
      </c>
      <c r="B20" s="38" t="s">
        <v>155</v>
      </c>
      <c r="C20" s="38"/>
      <c r="D20" s="37" t="s">
        <v>147</v>
      </c>
      <c r="E20" s="13" t="s">
        <v>32</v>
      </c>
      <c r="F20" s="1" t="s">
        <v>143</v>
      </c>
      <c r="G20" s="38" t="s">
        <v>130</v>
      </c>
      <c r="H20" s="13" t="s">
        <v>209</v>
      </c>
      <c r="I20" s="38" t="s">
        <v>148</v>
      </c>
      <c r="J20" s="40" t="s">
        <v>151</v>
      </c>
      <c r="K20" s="42" t="s">
        <v>85</v>
      </c>
      <c r="L20" s="42"/>
    </row>
    <row r="21" spans="1:12" ht="82.5">
      <c r="A21" s="58">
        <f>1+A20</f>
        <v>3</v>
      </c>
      <c r="B21" s="59" t="s">
        <v>154</v>
      </c>
      <c r="C21" s="59"/>
      <c r="D21" s="60" t="s">
        <v>207</v>
      </c>
      <c r="E21" s="13" t="s">
        <v>32</v>
      </c>
      <c r="F21" s="13" t="s">
        <v>143</v>
      </c>
      <c r="G21" s="59" t="s">
        <v>130</v>
      </c>
      <c r="H21" s="13" t="s">
        <v>209</v>
      </c>
      <c r="I21" s="59" t="s">
        <v>149</v>
      </c>
      <c r="J21" s="61" t="s">
        <v>208</v>
      </c>
      <c r="K21" s="62" t="s">
        <v>85</v>
      </c>
      <c r="L21" s="42"/>
    </row>
    <row r="22" spans="1:1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2" ht="16.5" customHeight="1">
      <c r="A23" s="10"/>
      <c r="B23" s="154" t="s">
        <v>501</v>
      </c>
      <c r="C23" s="155"/>
      <c r="D23" s="155"/>
      <c r="E23" s="155"/>
      <c r="F23" s="155"/>
      <c r="G23" s="156"/>
      <c r="H23" s="63"/>
      <c r="I23" s="63"/>
      <c r="J23" s="63"/>
      <c r="K23" s="10"/>
    </row>
    <row r="24" spans="1:12" ht="14.25" customHeight="1">
      <c r="A24" s="10"/>
      <c r="B24" s="157"/>
      <c r="C24" s="158"/>
      <c r="D24" s="158"/>
      <c r="E24" s="158"/>
      <c r="F24" s="158"/>
      <c r="G24" s="159"/>
      <c r="H24" s="63"/>
      <c r="I24" s="63"/>
      <c r="J24" s="63"/>
      <c r="K24" s="10"/>
    </row>
    <row r="25" spans="1:12" ht="21" customHeight="1">
      <c r="A25" s="10"/>
      <c r="B25" s="160"/>
      <c r="C25" s="161"/>
      <c r="D25" s="161"/>
      <c r="E25" s="161"/>
      <c r="F25" s="161"/>
      <c r="G25" s="162"/>
      <c r="H25" s="63"/>
      <c r="I25" s="63"/>
      <c r="J25" s="63"/>
      <c r="K25" s="10"/>
    </row>
    <row r="26" spans="1:12" ht="14.25" customHeight="1">
      <c r="A26" s="10"/>
      <c r="B26" s="63"/>
      <c r="C26" s="63"/>
      <c r="D26" s="63"/>
      <c r="E26" s="63"/>
      <c r="F26" s="63"/>
      <c r="G26" s="63"/>
      <c r="H26" s="63"/>
      <c r="I26" s="63"/>
      <c r="J26" s="63"/>
      <c r="K26" s="10"/>
    </row>
    <row r="27" spans="1:12" ht="14.25" customHeight="1">
      <c r="A27" s="10"/>
      <c r="B27" s="63"/>
      <c r="C27" s="63"/>
      <c r="D27" s="63"/>
      <c r="E27" s="63"/>
      <c r="F27" s="63"/>
      <c r="G27" s="63"/>
      <c r="H27" s="63"/>
      <c r="I27" s="63"/>
      <c r="J27" s="63"/>
      <c r="K27" s="10"/>
    </row>
    <row r="28" spans="1:12" ht="14.25" customHeight="1">
      <c r="A28" s="10"/>
      <c r="B28" s="63"/>
      <c r="C28" s="63"/>
      <c r="D28" s="63"/>
      <c r="E28" s="63"/>
      <c r="F28" s="63"/>
      <c r="G28" s="63"/>
      <c r="H28" s="63"/>
      <c r="I28" s="63"/>
      <c r="J28" s="63"/>
      <c r="K28" s="10"/>
    </row>
    <row r="29" spans="1:12" ht="14.25" customHeight="1">
      <c r="A29" s="10"/>
      <c r="B29" s="63"/>
      <c r="C29" s="63"/>
      <c r="D29" s="63"/>
      <c r="E29" s="63"/>
      <c r="F29" s="63"/>
      <c r="G29" s="63"/>
      <c r="H29" s="63"/>
      <c r="I29" s="63"/>
      <c r="J29" s="63"/>
      <c r="K29" s="10"/>
    </row>
    <row r="30" spans="1:12" ht="14.25" customHeight="1">
      <c r="A30" s="10"/>
      <c r="B30" s="63"/>
      <c r="C30" s="63"/>
      <c r="D30" s="63"/>
      <c r="E30" s="63"/>
      <c r="F30" s="63"/>
      <c r="G30" s="63"/>
      <c r="H30" s="63"/>
      <c r="I30" s="63"/>
      <c r="J30" s="63"/>
      <c r="K30" s="10"/>
    </row>
    <row r="31" spans="1:12" ht="14.25" customHeight="1">
      <c r="A31" s="10"/>
      <c r="B31" s="63"/>
      <c r="C31" s="63"/>
      <c r="D31" s="63"/>
      <c r="E31" s="63"/>
      <c r="F31" s="63"/>
      <c r="G31" s="63"/>
      <c r="H31" s="63"/>
      <c r="I31" s="63"/>
      <c r="J31" s="63"/>
      <c r="K31" s="10"/>
    </row>
    <row r="32" spans="1:12" ht="14.25" customHeight="1">
      <c r="A32" s="10"/>
      <c r="B32" s="63"/>
      <c r="C32" s="63"/>
      <c r="D32" s="63"/>
      <c r="E32" s="63"/>
      <c r="F32" s="63"/>
      <c r="G32" s="63"/>
      <c r="H32" s="63"/>
      <c r="I32" s="63"/>
      <c r="J32" s="63"/>
      <c r="K32" s="10"/>
    </row>
  </sheetData>
  <mergeCells count="16">
    <mergeCell ref="B23:G25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20" zoomScaleNormal="120" workbookViewId="0">
      <selection activeCell="B11" sqref="B11:M11"/>
    </sheetView>
  </sheetViews>
  <sheetFormatPr defaultRowHeight="14.2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67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73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214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68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69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206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306</v>
      </c>
      <c r="B9" s="131" t="s">
        <v>330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522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164.25" customHeight="1">
      <c r="A11" s="35" t="s">
        <v>26</v>
      </c>
      <c r="B11" s="138" t="s">
        <v>210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71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6.75" customHeight="1">
      <c r="A14" s="35" t="s">
        <v>29</v>
      </c>
      <c r="B14" s="138" t="s">
        <v>211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 t="s">
        <v>314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9" spans="1:12" ht="54">
      <c r="A19" s="9" t="s">
        <v>64</v>
      </c>
      <c r="B19" s="30" t="s">
        <v>11</v>
      </c>
      <c r="C19" s="33" t="s">
        <v>66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84</v>
      </c>
      <c r="L19" s="9" t="s">
        <v>6</v>
      </c>
    </row>
    <row r="20" spans="1:12" ht="33">
      <c r="A20" s="39">
        <v>1</v>
      </c>
      <c r="B20" s="38" t="s">
        <v>187</v>
      </c>
      <c r="C20" s="38"/>
      <c r="D20" s="43" t="s">
        <v>188</v>
      </c>
      <c r="E20" s="13" t="s">
        <v>32</v>
      </c>
      <c r="F20" s="13" t="s">
        <v>78</v>
      </c>
      <c r="G20" s="13" t="s">
        <v>90</v>
      </c>
      <c r="H20" s="13" t="s">
        <v>215</v>
      </c>
      <c r="I20" s="41" t="s">
        <v>95</v>
      </c>
      <c r="J20" s="44" t="s">
        <v>196</v>
      </c>
      <c r="K20" s="42" t="s">
        <v>85</v>
      </c>
      <c r="L20" s="43" t="s">
        <v>188</v>
      </c>
    </row>
    <row r="21" spans="1:12" ht="33">
      <c r="A21" s="39">
        <f>1+A20</f>
        <v>2</v>
      </c>
      <c r="B21" s="13" t="s">
        <v>191</v>
      </c>
      <c r="C21" s="38"/>
      <c r="D21" s="43" t="s">
        <v>192</v>
      </c>
      <c r="E21" s="1" t="s">
        <v>79</v>
      </c>
      <c r="F21" s="13" t="s">
        <v>78</v>
      </c>
      <c r="G21" s="13" t="s">
        <v>90</v>
      </c>
      <c r="H21" s="13" t="s">
        <v>216</v>
      </c>
      <c r="I21" s="44" t="s">
        <v>199</v>
      </c>
      <c r="J21" s="40">
        <v>155</v>
      </c>
      <c r="K21" s="42" t="s">
        <v>168</v>
      </c>
      <c r="L21" s="43" t="s">
        <v>192</v>
      </c>
    </row>
    <row r="22" spans="1:12" ht="33">
      <c r="A22" s="39">
        <f>2+A20</f>
        <v>3</v>
      </c>
      <c r="B22" s="13" t="s">
        <v>212</v>
      </c>
      <c r="C22" s="38"/>
      <c r="D22" s="43" t="s">
        <v>213</v>
      </c>
      <c r="E22" s="1" t="s">
        <v>79</v>
      </c>
      <c r="F22" s="13" t="s">
        <v>78</v>
      </c>
      <c r="G22" s="13" t="s">
        <v>90</v>
      </c>
      <c r="H22" s="13" t="s">
        <v>217</v>
      </c>
      <c r="I22" s="44" t="s">
        <v>199</v>
      </c>
      <c r="J22" s="44" t="s">
        <v>205</v>
      </c>
      <c r="K22" s="42" t="s">
        <v>197</v>
      </c>
      <c r="L22" s="43" t="s">
        <v>213</v>
      </c>
    </row>
  </sheetData>
  <mergeCells count="15">
    <mergeCell ref="B13:M13"/>
    <mergeCell ref="B14:M14"/>
    <mergeCell ref="B15:M15"/>
    <mergeCell ref="B6:M6"/>
    <mergeCell ref="B7:M7"/>
    <mergeCell ref="B8:M8"/>
    <mergeCell ref="B10:M10"/>
    <mergeCell ref="B11:M11"/>
    <mergeCell ref="B12:M12"/>
    <mergeCell ref="B5:M5"/>
    <mergeCell ref="B1:M1"/>
    <mergeCell ref="B2:M2"/>
    <mergeCell ref="B3:M3"/>
    <mergeCell ref="B9:M9"/>
    <mergeCell ref="B4:M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M33"/>
  <sheetViews>
    <sheetView tabSelected="1" zoomScale="120" zoomScaleNormal="120" workbookViewId="0">
      <selection activeCell="B11" sqref="B11:M11"/>
    </sheetView>
  </sheetViews>
  <sheetFormatPr defaultRowHeight="14.2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>
      <c r="A1" s="120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67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452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514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68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69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502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305</v>
      </c>
      <c r="B9" s="131" t="s">
        <v>503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523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8" t="s">
        <v>510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71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8" t="s">
        <v>511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9" spans="1:12" ht="54">
      <c r="A19" s="9" t="s">
        <v>64</v>
      </c>
      <c r="B19" s="30" t="s">
        <v>11</v>
      </c>
      <c r="C19" s="33" t="s">
        <v>66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4</v>
      </c>
      <c r="L19" s="9" t="s">
        <v>6</v>
      </c>
    </row>
    <row r="20" spans="1:12" ht="33">
      <c r="A20" s="39">
        <v>1</v>
      </c>
      <c r="B20" s="38" t="s">
        <v>187</v>
      </c>
      <c r="C20" s="38"/>
      <c r="D20" s="43" t="s">
        <v>188</v>
      </c>
      <c r="E20" s="1" t="s">
        <v>32</v>
      </c>
      <c r="F20" s="1" t="s">
        <v>31</v>
      </c>
      <c r="G20" s="1" t="s">
        <v>90</v>
      </c>
      <c r="H20" s="1" t="s">
        <v>509</v>
      </c>
      <c r="I20" s="41" t="s">
        <v>95</v>
      </c>
      <c r="J20" s="44" t="s">
        <v>196</v>
      </c>
      <c r="K20" s="42" t="s">
        <v>85</v>
      </c>
      <c r="L20" s="43" t="s">
        <v>188</v>
      </c>
    </row>
    <row r="21" spans="1:12" ht="33">
      <c r="A21" s="39">
        <v>2</v>
      </c>
      <c r="B21" s="1" t="s">
        <v>163</v>
      </c>
      <c r="C21" s="1"/>
      <c r="D21" s="43" t="s">
        <v>192</v>
      </c>
      <c r="E21" s="1" t="s">
        <v>32</v>
      </c>
      <c r="F21" s="1" t="s">
        <v>31</v>
      </c>
      <c r="G21" s="1" t="s">
        <v>90</v>
      </c>
      <c r="H21" s="1" t="s">
        <v>189</v>
      </c>
      <c r="I21" s="44" t="s">
        <v>199</v>
      </c>
      <c r="J21" s="40">
        <v>155</v>
      </c>
      <c r="K21" s="42" t="s">
        <v>85</v>
      </c>
      <c r="L21" s="43" t="s">
        <v>192</v>
      </c>
    </row>
    <row r="22" spans="1:12" ht="33">
      <c r="A22" s="39">
        <f>1+A21</f>
        <v>3</v>
      </c>
      <c r="B22" s="1" t="s">
        <v>512</v>
      </c>
      <c r="C22" s="1"/>
      <c r="D22" s="43" t="s">
        <v>513</v>
      </c>
      <c r="E22" s="1" t="s">
        <v>32</v>
      </c>
      <c r="F22" s="1" t="s">
        <v>31</v>
      </c>
      <c r="G22" s="1" t="s">
        <v>90</v>
      </c>
      <c r="H22" s="1" t="s">
        <v>189</v>
      </c>
      <c r="I22" s="44" t="s">
        <v>518</v>
      </c>
      <c r="J22" s="40">
        <v>1</v>
      </c>
      <c r="K22" s="42" t="s">
        <v>85</v>
      </c>
      <c r="L22" s="43" t="s">
        <v>513</v>
      </c>
    </row>
    <row r="24" spans="1:12">
      <c r="B24" s="145" t="s">
        <v>516</v>
      </c>
      <c r="C24" s="146"/>
      <c r="D24" s="146"/>
      <c r="E24" s="146"/>
      <c r="F24" s="146"/>
      <c r="G24" s="146"/>
      <c r="H24" s="146"/>
      <c r="I24" s="146"/>
      <c r="J24" s="147"/>
    </row>
    <row r="25" spans="1:12">
      <c r="B25" s="148"/>
      <c r="C25" s="149"/>
      <c r="D25" s="149"/>
      <c r="E25" s="149"/>
      <c r="F25" s="149"/>
      <c r="G25" s="149"/>
      <c r="H25" s="149"/>
      <c r="I25" s="149"/>
      <c r="J25" s="150"/>
    </row>
    <row r="26" spans="1:12">
      <c r="B26" s="148"/>
      <c r="C26" s="149"/>
      <c r="D26" s="149"/>
      <c r="E26" s="149"/>
      <c r="F26" s="149"/>
      <c r="G26" s="149"/>
      <c r="H26" s="149"/>
      <c r="I26" s="149"/>
      <c r="J26" s="150"/>
    </row>
    <row r="27" spans="1:12">
      <c r="B27" s="148"/>
      <c r="C27" s="149"/>
      <c r="D27" s="149"/>
      <c r="E27" s="149"/>
      <c r="F27" s="149"/>
      <c r="G27" s="149"/>
      <c r="H27" s="149"/>
      <c r="I27" s="149"/>
      <c r="J27" s="150"/>
    </row>
    <row r="28" spans="1:12">
      <c r="B28" s="148"/>
      <c r="C28" s="149"/>
      <c r="D28" s="149"/>
      <c r="E28" s="149"/>
      <c r="F28" s="149"/>
      <c r="G28" s="149"/>
      <c r="H28" s="149"/>
      <c r="I28" s="149"/>
      <c r="J28" s="150"/>
    </row>
    <row r="29" spans="1:12">
      <c r="B29" s="148"/>
      <c r="C29" s="149"/>
      <c r="D29" s="149"/>
      <c r="E29" s="149"/>
      <c r="F29" s="149"/>
      <c r="G29" s="149"/>
      <c r="H29" s="149"/>
      <c r="I29" s="149"/>
      <c r="J29" s="150"/>
    </row>
    <row r="30" spans="1:12">
      <c r="B30" s="148"/>
      <c r="C30" s="149"/>
      <c r="D30" s="149"/>
      <c r="E30" s="149"/>
      <c r="F30" s="149"/>
      <c r="G30" s="149"/>
      <c r="H30" s="149"/>
      <c r="I30" s="149"/>
      <c r="J30" s="150"/>
    </row>
    <row r="31" spans="1:12">
      <c r="B31" s="148"/>
      <c r="C31" s="149"/>
      <c r="D31" s="149"/>
      <c r="E31" s="149"/>
      <c r="F31" s="149"/>
      <c r="G31" s="149"/>
      <c r="H31" s="149"/>
      <c r="I31" s="149"/>
      <c r="J31" s="150"/>
    </row>
    <row r="32" spans="1:12">
      <c r="B32" s="148"/>
      <c r="C32" s="149"/>
      <c r="D32" s="149"/>
      <c r="E32" s="149"/>
      <c r="F32" s="149"/>
      <c r="G32" s="149"/>
      <c r="H32" s="149"/>
      <c r="I32" s="149"/>
      <c r="J32" s="150"/>
    </row>
    <row r="33" spans="2:10">
      <c r="B33" s="151"/>
      <c r="C33" s="152"/>
      <c r="D33" s="152"/>
      <c r="E33" s="152"/>
      <c r="F33" s="152"/>
      <c r="G33" s="152"/>
      <c r="H33" s="152"/>
      <c r="I33" s="152"/>
      <c r="J33" s="153"/>
    </row>
  </sheetData>
  <mergeCells count="16">
    <mergeCell ref="B6:M6"/>
    <mergeCell ref="B1:M1"/>
    <mergeCell ref="B2:M2"/>
    <mergeCell ref="B3:M3"/>
    <mergeCell ref="B4:M4"/>
    <mergeCell ref="B5:M5"/>
    <mergeCell ref="B13:M13"/>
    <mergeCell ref="B14:M14"/>
    <mergeCell ref="B15:M15"/>
    <mergeCell ref="B24:J33"/>
    <mergeCell ref="B7:M7"/>
    <mergeCell ref="B8:M8"/>
    <mergeCell ref="B9:M9"/>
    <mergeCell ref="B10:M10"/>
    <mergeCell ref="B11:M11"/>
    <mergeCell ref="B12:M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topLeftCell="A10" zoomScale="120" zoomScaleNormal="120" workbookViewId="0">
      <selection activeCell="D25" sqref="D25"/>
    </sheetView>
  </sheetViews>
  <sheetFormatPr defaultRowHeight="14.2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>
      <c r="A1" s="98" t="s">
        <v>30</v>
      </c>
      <c r="B1" s="165" t="s">
        <v>7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3">
      <c r="A2" s="99" t="s">
        <v>18</v>
      </c>
      <c r="B2" s="164" t="s">
        <v>67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>
      <c r="A3" s="99" t="s">
        <v>19</v>
      </c>
      <c r="B3" s="164" t="s">
        <v>73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1:13">
      <c r="A4" s="99" t="s">
        <v>20</v>
      </c>
      <c r="B4" s="164" t="s">
        <v>301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3">
      <c r="A5" s="99" t="s">
        <v>21</v>
      </c>
      <c r="B5" s="164" t="s">
        <v>68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</row>
    <row r="6" spans="1:13">
      <c r="A6" s="99" t="s">
        <v>22</v>
      </c>
      <c r="B6" s="164" t="s">
        <v>69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</row>
    <row r="7" spans="1:13">
      <c r="A7" s="99" t="s">
        <v>23</v>
      </c>
      <c r="B7" s="164">
        <v>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1:13">
      <c r="A8" s="99" t="s">
        <v>24</v>
      </c>
      <c r="B8" s="164" t="s">
        <v>218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>
      <c r="A9" s="99" t="s">
        <v>306</v>
      </c>
      <c r="B9" s="164" t="s">
        <v>331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</row>
    <row r="10" spans="1:13">
      <c r="A10" s="99" t="s">
        <v>25</v>
      </c>
      <c r="B10" s="164" t="s">
        <v>359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</row>
    <row r="11" spans="1:13" ht="51.75" customHeight="1">
      <c r="A11" s="99" t="s">
        <v>26</v>
      </c>
      <c r="B11" s="166" t="s">
        <v>221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</row>
    <row r="12" spans="1:13">
      <c r="A12" s="99" t="s">
        <v>27</v>
      </c>
      <c r="B12" s="164" t="s">
        <v>8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</row>
    <row r="13" spans="1:13">
      <c r="A13" s="99" t="s">
        <v>28</v>
      </c>
      <c r="B13" s="164" t="s">
        <v>71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</row>
    <row r="14" spans="1:13" ht="33.75" customHeight="1">
      <c r="A14" s="99" t="s">
        <v>29</v>
      </c>
      <c r="B14" s="166" t="s">
        <v>466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</row>
    <row r="15" spans="1:13" ht="51">
      <c r="A15" s="100" t="s">
        <v>65</v>
      </c>
      <c r="B15" s="167" t="s">
        <v>315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</row>
    <row r="16" spans="1:13" ht="15.75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1:13" ht="15.7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1:13" ht="15.75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1:13" ht="63">
      <c r="A19" s="103" t="s">
        <v>448</v>
      </c>
      <c r="B19" s="103" t="s">
        <v>11</v>
      </c>
      <c r="C19" s="104" t="s">
        <v>66</v>
      </c>
      <c r="D19" s="105" t="s">
        <v>0</v>
      </c>
      <c r="E19" s="105" t="s">
        <v>1</v>
      </c>
      <c r="F19" s="103" t="s">
        <v>9</v>
      </c>
      <c r="G19" s="105" t="s">
        <v>5</v>
      </c>
      <c r="H19" s="105" t="s">
        <v>10</v>
      </c>
      <c r="I19" s="105" t="s">
        <v>2</v>
      </c>
      <c r="J19" s="106" t="s">
        <v>3</v>
      </c>
      <c r="K19" s="103" t="s">
        <v>84</v>
      </c>
      <c r="L19" s="103" t="s">
        <v>6</v>
      </c>
      <c r="M19" s="102"/>
    </row>
    <row r="20" spans="1:13" ht="25.5">
      <c r="A20" s="107">
        <v>1</v>
      </c>
      <c r="B20" s="108" t="s">
        <v>187</v>
      </c>
      <c r="C20" s="108"/>
      <c r="D20" s="109" t="s">
        <v>188</v>
      </c>
      <c r="E20" s="110" t="s">
        <v>32</v>
      </c>
      <c r="F20" s="110" t="s">
        <v>78</v>
      </c>
      <c r="G20" s="110" t="s">
        <v>90</v>
      </c>
      <c r="H20" s="110" t="s">
        <v>224</v>
      </c>
      <c r="I20" s="111" t="s">
        <v>95</v>
      </c>
      <c r="J20" s="112" t="s">
        <v>196</v>
      </c>
      <c r="K20" s="113" t="s">
        <v>85</v>
      </c>
      <c r="L20" s="109" t="s">
        <v>188</v>
      </c>
      <c r="M20" s="102"/>
    </row>
    <row r="21" spans="1:13" ht="38.25">
      <c r="A21" s="107">
        <f>1+A20</f>
        <v>2</v>
      </c>
      <c r="B21" s="110" t="s">
        <v>219</v>
      </c>
      <c r="C21" s="108"/>
      <c r="D21" s="109" t="s">
        <v>223</v>
      </c>
      <c r="E21" s="110" t="s">
        <v>79</v>
      </c>
      <c r="F21" s="110" t="s">
        <v>78</v>
      </c>
      <c r="G21" s="110" t="s">
        <v>90</v>
      </c>
      <c r="H21" s="110" t="s">
        <v>225</v>
      </c>
      <c r="I21" s="112" t="s">
        <v>227</v>
      </c>
      <c r="J21" s="112" t="s">
        <v>228</v>
      </c>
      <c r="K21" s="113" t="s">
        <v>197</v>
      </c>
      <c r="L21" s="109" t="s">
        <v>223</v>
      </c>
      <c r="M21" s="102"/>
    </row>
    <row r="22" spans="1:13" ht="38.25">
      <c r="A22" s="107">
        <f>1+A21</f>
        <v>3</v>
      </c>
      <c r="B22" s="110" t="s">
        <v>220</v>
      </c>
      <c r="C22" s="108"/>
      <c r="D22" s="109" t="s">
        <v>229</v>
      </c>
      <c r="E22" s="110" t="s">
        <v>79</v>
      </c>
      <c r="F22" s="110" t="s">
        <v>78</v>
      </c>
      <c r="G22" s="110" t="s">
        <v>90</v>
      </c>
      <c r="H22" s="110" t="s">
        <v>226</v>
      </c>
      <c r="I22" s="112" t="s">
        <v>199</v>
      </c>
      <c r="J22" s="114">
        <v>10000</v>
      </c>
      <c r="K22" s="113" t="s">
        <v>168</v>
      </c>
      <c r="L22" s="109" t="s">
        <v>230</v>
      </c>
      <c r="M22" s="102"/>
    </row>
    <row r="23" spans="1:13" ht="25.5">
      <c r="A23" s="107">
        <f>1+A22</f>
        <v>4</v>
      </c>
      <c r="B23" s="110" t="s">
        <v>222</v>
      </c>
      <c r="C23" s="108"/>
      <c r="D23" s="109" t="s">
        <v>231</v>
      </c>
      <c r="E23" s="110" t="s">
        <v>79</v>
      </c>
      <c r="F23" s="110" t="s">
        <v>78</v>
      </c>
      <c r="G23" s="110" t="s">
        <v>90</v>
      </c>
      <c r="H23" s="110" t="s">
        <v>225</v>
      </c>
      <c r="I23" s="112" t="s">
        <v>232</v>
      </c>
      <c r="J23" s="112" t="s">
        <v>233</v>
      </c>
      <c r="K23" s="113" t="s">
        <v>85</v>
      </c>
      <c r="L23" s="109" t="s">
        <v>231</v>
      </c>
      <c r="M23" s="102"/>
    </row>
  </sheetData>
  <mergeCells count="15">
    <mergeCell ref="B13:M13"/>
    <mergeCell ref="B14:M14"/>
    <mergeCell ref="B15:M15"/>
    <mergeCell ref="B6:M6"/>
    <mergeCell ref="B7:M7"/>
    <mergeCell ref="B8:M8"/>
    <mergeCell ref="B10:M10"/>
    <mergeCell ref="B11:M11"/>
    <mergeCell ref="B12:M12"/>
    <mergeCell ref="B5:M5"/>
    <mergeCell ref="B1:M1"/>
    <mergeCell ref="B2:M2"/>
    <mergeCell ref="B3:M3"/>
    <mergeCell ref="B9:M9"/>
    <mergeCell ref="B4:M4"/>
  </mergeCells>
  <phoneticPr fontId="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5"/>
  <sheetViews>
    <sheetView zoomScale="120" zoomScaleNormal="120" workbookViewId="0">
      <selection activeCell="B10" sqref="B10:M10"/>
    </sheetView>
  </sheetViews>
  <sheetFormatPr defaultRowHeight="14.2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>
      <c r="A1" s="97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449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452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301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68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69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453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306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472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8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71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8" t="s">
        <v>521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9" spans="1:12" ht="54">
      <c r="A19" s="9" t="s">
        <v>64</v>
      </c>
      <c r="B19" s="9" t="s">
        <v>11</v>
      </c>
      <c r="C19" s="33" t="s">
        <v>66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9" t="s">
        <v>4</v>
      </c>
      <c r="L19" s="9" t="s">
        <v>6</v>
      </c>
    </row>
    <row r="20" spans="1:12" ht="33">
      <c r="A20" s="39">
        <v>1</v>
      </c>
      <c r="B20" s="38" t="s">
        <v>187</v>
      </c>
      <c r="C20" s="38"/>
      <c r="D20" s="43" t="s">
        <v>458</v>
      </c>
      <c r="E20" s="1" t="s">
        <v>32</v>
      </c>
      <c r="F20" s="1" t="s">
        <v>78</v>
      </c>
      <c r="G20" s="1" t="s">
        <v>90</v>
      </c>
      <c r="H20" s="1" t="s">
        <v>224</v>
      </c>
      <c r="I20" s="41" t="s">
        <v>95</v>
      </c>
      <c r="J20" s="44" t="s">
        <v>196</v>
      </c>
      <c r="K20" s="42" t="s">
        <v>500</v>
      </c>
      <c r="L20" s="43" t="s">
        <v>458</v>
      </c>
    </row>
    <row r="21" spans="1:12" ht="33">
      <c r="A21" s="39">
        <v>2</v>
      </c>
      <c r="B21" s="38" t="s">
        <v>455</v>
      </c>
      <c r="C21" s="38"/>
      <c r="D21" s="43" t="s">
        <v>456</v>
      </c>
      <c r="E21" s="1" t="s">
        <v>457</v>
      </c>
      <c r="F21" s="1" t="s">
        <v>459</v>
      </c>
      <c r="G21" s="1" t="s">
        <v>90</v>
      </c>
      <c r="H21" s="1" t="s">
        <v>224</v>
      </c>
      <c r="I21" s="41" t="s">
        <v>95</v>
      </c>
      <c r="J21" s="44" t="s">
        <v>460</v>
      </c>
      <c r="K21" s="42" t="s">
        <v>461</v>
      </c>
      <c r="L21" s="43" t="s">
        <v>456</v>
      </c>
    </row>
    <row r="22" spans="1:12" ht="280.5">
      <c r="A22" s="39">
        <v>3</v>
      </c>
      <c r="B22" s="1" t="s">
        <v>219</v>
      </c>
      <c r="C22" s="38"/>
      <c r="D22" s="43" t="s">
        <v>223</v>
      </c>
      <c r="E22" s="1" t="s">
        <v>79</v>
      </c>
      <c r="F22" s="1" t="s">
        <v>78</v>
      </c>
      <c r="G22" s="1" t="s">
        <v>90</v>
      </c>
      <c r="H22" s="1" t="s">
        <v>224</v>
      </c>
      <c r="I22" s="44" t="s">
        <v>462</v>
      </c>
      <c r="J22" s="44" t="s">
        <v>228</v>
      </c>
      <c r="K22" s="42" t="s">
        <v>461</v>
      </c>
      <c r="L22" s="43" t="s">
        <v>223</v>
      </c>
    </row>
    <row r="23" spans="1:12" ht="165">
      <c r="A23" s="39">
        <v>4</v>
      </c>
      <c r="B23" s="1" t="s">
        <v>467</v>
      </c>
      <c r="C23" s="38"/>
      <c r="D23" s="43" t="s">
        <v>468</v>
      </c>
      <c r="E23" s="1" t="s">
        <v>469</v>
      </c>
      <c r="F23" s="1" t="s">
        <v>459</v>
      </c>
      <c r="G23" s="1" t="s">
        <v>90</v>
      </c>
      <c r="H23" s="1" t="s">
        <v>224</v>
      </c>
      <c r="I23" s="44" t="s">
        <v>470</v>
      </c>
      <c r="J23" s="44" t="s">
        <v>471</v>
      </c>
      <c r="K23" s="42" t="s">
        <v>461</v>
      </c>
      <c r="L23" s="43" t="s">
        <v>223</v>
      </c>
    </row>
    <row r="24" spans="1:12" ht="132">
      <c r="A24" s="39">
        <v>5</v>
      </c>
      <c r="B24" s="1" t="s">
        <v>463</v>
      </c>
      <c r="C24" s="38"/>
      <c r="D24" s="43" t="s">
        <v>465</v>
      </c>
      <c r="E24" s="1" t="s">
        <v>79</v>
      </c>
      <c r="F24" s="1" t="s">
        <v>78</v>
      </c>
      <c r="G24" s="1" t="s">
        <v>90</v>
      </c>
      <c r="H24" s="1" t="s">
        <v>226</v>
      </c>
      <c r="I24" s="44" t="s">
        <v>519</v>
      </c>
      <c r="J24" s="49" t="s">
        <v>464</v>
      </c>
      <c r="K24" s="42" t="s">
        <v>461</v>
      </c>
      <c r="L24" s="43" t="s">
        <v>465</v>
      </c>
    </row>
    <row r="25" spans="1:12" ht="33">
      <c r="A25" s="39">
        <v>6</v>
      </c>
      <c r="B25" s="1" t="s">
        <v>222</v>
      </c>
      <c r="C25" s="38"/>
      <c r="D25" s="43" t="s">
        <v>231</v>
      </c>
      <c r="E25" s="1" t="s">
        <v>79</v>
      </c>
      <c r="F25" s="1" t="s">
        <v>78</v>
      </c>
      <c r="G25" s="1" t="s">
        <v>90</v>
      </c>
      <c r="H25" s="1" t="s">
        <v>224</v>
      </c>
      <c r="I25" s="44" t="s">
        <v>232</v>
      </c>
      <c r="J25" s="44" t="s">
        <v>233</v>
      </c>
      <c r="K25" s="42" t="s">
        <v>461</v>
      </c>
      <c r="L25" s="43" t="s">
        <v>231</v>
      </c>
    </row>
  </sheetData>
  <mergeCells count="15">
    <mergeCell ref="B6:M6"/>
    <mergeCell ref="B1:M1"/>
    <mergeCell ref="B2:M2"/>
    <mergeCell ref="B3:M3"/>
    <mergeCell ref="B4:M4"/>
    <mergeCell ref="B5:M5"/>
    <mergeCell ref="B13:M13"/>
    <mergeCell ref="B14:M14"/>
    <mergeCell ref="B15:M15"/>
    <mergeCell ref="B7:M7"/>
    <mergeCell ref="B8:M8"/>
    <mergeCell ref="B9:M9"/>
    <mergeCell ref="B10:M10"/>
    <mergeCell ref="B11:M11"/>
    <mergeCell ref="B12:M12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30" zoomScaleNormal="130" workbookViewId="0">
      <selection activeCell="B10" sqref="B10:M10"/>
    </sheetView>
  </sheetViews>
  <sheetFormatPr defaultRowHeight="14.25"/>
  <cols>
    <col min="1" max="1" width="21.125" customWidth="1"/>
    <col min="2" max="2" width="12.125" customWidth="1"/>
    <col min="3" max="3" width="10.25" customWidth="1"/>
    <col min="4" max="4" width="25.125" customWidth="1"/>
    <col min="7" max="7" width="12.875" customWidth="1"/>
    <col min="10" max="10" width="17.75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102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73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302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74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103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303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306</v>
      </c>
      <c r="B9" s="131" t="s">
        <v>332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358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35" t="s">
        <v>26</v>
      </c>
      <c r="B11" s="138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105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35" t="s">
        <v>29</v>
      </c>
      <c r="B14" s="144" t="s">
        <v>454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 t="s">
        <v>316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8" spans="1:12" s="48" customFormat="1" ht="90">
      <c r="A18" s="9" t="s">
        <v>64</v>
      </c>
      <c r="B18" s="9" t="s">
        <v>11</v>
      </c>
      <c r="C18" s="33" t="s">
        <v>66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49.5">
      <c r="A19" s="39">
        <v>1</v>
      </c>
      <c r="B19" s="38" t="s">
        <v>138</v>
      </c>
      <c r="C19" s="38"/>
      <c r="D19" s="37" t="s">
        <v>141</v>
      </c>
      <c r="E19" s="1" t="s">
        <v>32</v>
      </c>
      <c r="F19" s="1" t="s">
        <v>31</v>
      </c>
      <c r="G19" s="38" t="s">
        <v>130</v>
      </c>
      <c r="H19" s="1" t="s">
        <v>161</v>
      </c>
      <c r="I19" s="41" t="s">
        <v>146</v>
      </c>
      <c r="J19" s="45" t="s">
        <v>150</v>
      </c>
      <c r="K19" s="42" t="s">
        <v>85</v>
      </c>
      <c r="L19" s="42"/>
    </row>
    <row r="20" spans="1:12" ht="49.5">
      <c r="A20" s="39">
        <f>1+A19</f>
        <v>2</v>
      </c>
      <c r="B20" s="38" t="s">
        <v>139</v>
      </c>
      <c r="C20" s="38"/>
      <c r="D20" s="37" t="s">
        <v>147</v>
      </c>
      <c r="E20" s="1" t="s">
        <v>32</v>
      </c>
      <c r="F20" s="1" t="s">
        <v>143</v>
      </c>
      <c r="G20" s="38" t="s">
        <v>130</v>
      </c>
      <c r="H20" s="1" t="s">
        <v>161</v>
      </c>
      <c r="I20" s="38" t="s">
        <v>148</v>
      </c>
      <c r="J20" s="40" t="s">
        <v>151</v>
      </c>
      <c r="K20" s="42" t="s">
        <v>85</v>
      </c>
      <c r="L20" s="42"/>
    </row>
    <row r="21" spans="1:12" ht="102" customHeight="1">
      <c r="A21" s="39">
        <f>1+A20</f>
        <v>3</v>
      </c>
      <c r="B21" s="38" t="s">
        <v>153</v>
      </c>
      <c r="C21" s="38"/>
      <c r="D21" s="43" t="s">
        <v>234</v>
      </c>
      <c r="E21" s="1" t="s">
        <v>156</v>
      </c>
      <c r="F21" s="1" t="s">
        <v>143</v>
      </c>
      <c r="G21" s="38" t="s">
        <v>130</v>
      </c>
      <c r="H21" s="1" t="s">
        <v>161</v>
      </c>
      <c r="I21" s="38" t="s">
        <v>149</v>
      </c>
      <c r="J21" s="40" t="s">
        <v>235</v>
      </c>
      <c r="K21" s="42" t="s">
        <v>85</v>
      </c>
      <c r="L21" s="42"/>
    </row>
    <row r="23" spans="1:12">
      <c r="B23" s="145" t="s">
        <v>236</v>
      </c>
      <c r="C23" s="146"/>
      <c r="D23" s="146"/>
      <c r="E23" s="146"/>
      <c r="F23" s="146"/>
      <c r="G23" s="146"/>
      <c r="H23" s="146"/>
      <c r="I23" s="146"/>
      <c r="J23" s="147"/>
    </row>
    <row r="24" spans="1:12">
      <c r="B24" s="148"/>
      <c r="C24" s="149"/>
      <c r="D24" s="149"/>
      <c r="E24" s="149"/>
      <c r="F24" s="149"/>
      <c r="G24" s="149"/>
      <c r="H24" s="149"/>
      <c r="I24" s="149"/>
      <c r="J24" s="150"/>
    </row>
    <row r="25" spans="1:12">
      <c r="B25" s="148"/>
      <c r="C25" s="149"/>
      <c r="D25" s="149"/>
      <c r="E25" s="149"/>
      <c r="F25" s="149"/>
      <c r="G25" s="149"/>
      <c r="H25" s="149"/>
      <c r="I25" s="149"/>
      <c r="J25" s="150"/>
    </row>
    <row r="26" spans="1:12">
      <c r="B26" s="148"/>
      <c r="C26" s="149"/>
      <c r="D26" s="149"/>
      <c r="E26" s="149"/>
      <c r="F26" s="149"/>
      <c r="G26" s="149"/>
      <c r="H26" s="149"/>
      <c r="I26" s="149"/>
      <c r="J26" s="150"/>
    </row>
    <row r="27" spans="1:12">
      <c r="B27" s="148"/>
      <c r="C27" s="149"/>
      <c r="D27" s="149"/>
      <c r="E27" s="149"/>
      <c r="F27" s="149"/>
      <c r="G27" s="149"/>
      <c r="H27" s="149"/>
      <c r="I27" s="149"/>
      <c r="J27" s="150"/>
    </row>
    <row r="28" spans="1:12">
      <c r="B28" s="148"/>
      <c r="C28" s="149"/>
      <c r="D28" s="149"/>
      <c r="E28" s="149"/>
      <c r="F28" s="149"/>
      <c r="G28" s="149"/>
      <c r="H28" s="149"/>
      <c r="I28" s="149"/>
      <c r="J28" s="150"/>
    </row>
    <row r="29" spans="1:12">
      <c r="B29" s="148"/>
      <c r="C29" s="149"/>
      <c r="D29" s="149"/>
      <c r="E29" s="149"/>
      <c r="F29" s="149"/>
      <c r="G29" s="149"/>
      <c r="H29" s="149"/>
      <c r="I29" s="149"/>
      <c r="J29" s="150"/>
    </row>
    <row r="30" spans="1:12">
      <c r="B30" s="148"/>
      <c r="C30" s="149"/>
      <c r="D30" s="149"/>
      <c r="E30" s="149"/>
      <c r="F30" s="149"/>
      <c r="G30" s="149"/>
      <c r="H30" s="149"/>
      <c r="I30" s="149"/>
      <c r="J30" s="150"/>
    </row>
    <row r="31" spans="1:12">
      <c r="B31" s="148"/>
      <c r="C31" s="149"/>
      <c r="D31" s="149"/>
      <c r="E31" s="149"/>
      <c r="F31" s="149"/>
      <c r="G31" s="149"/>
      <c r="H31" s="149"/>
      <c r="I31" s="149"/>
      <c r="J31" s="150"/>
    </row>
    <row r="32" spans="1:12" ht="230.25" customHeight="1">
      <c r="B32" s="151"/>
      <c r="C32" s="152"/>
      <c r="D32" s="152"/>
      <c r="E32" s="152"/>
      <c r="F32" s="152"/>
      <c r="G32" s="152"/>
      <c r="H32" s="152"/>
      <c r="I32" s="152"/>
      <c r="J32" s="153"/>
    </row>
  </sheetData>
  <mergeCells count="16"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  <mergeCell ref="B5:M5"/>
    <mergeCell ref="B1:M1"/>
    <mergeCell ref="B2:M2"/>
    <mergeCell ref="B3:M3"/>
    <mergeCell ref="B9:M9"/>
    <mergeCell ref="B4:M4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30" zoomScaleNormal="130" workbookViewId="0">
      <selection activeCell="B2" sqref="B2:M2"/>
    </sheetView>
  </sheetViews>
  <sheetFormatPr defaultColWidth="9" defaultRowHeight="14.25"/>
  <cols>
    <col min="1" max="1" width="21.125" style="81" customWidth="1"/>
    <col min="2" max="2" width="12.125" style="81" customWidth="1"/>
    <col min="3" max="3" width="10.25" style="81" customWidth="1"/>
    <col min="4" max="4" width="25.125" style="81" customWidth="1"/>
    <col min="5" max="9" width="9" style="81"/>
    <col min="10" max="10" width="17.75" style="81" customWidth="1"/>
    <col min="11" max="16384" width="9" style="81"/>
  </cols>
  <sheetData>
    <row r="1" spans="1:13" ht="16.5">
      <c r="A1" s="80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82" t="s">
        <v>377</v>
      </c>
      <c r="B2" s="131" t="s">
        <v>449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82" t="s">
        <v>378</v>
      </c>
      <c r="B3" s="131" t="s">
        <v>379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82" t="s">
        <v>380</v>
      </c>
      <c r="B4" s="131" t="s">
        <v>381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82" t="s">
        <v>382</v>
      </c>
      <c r="B5" s="131" t="s">
        <v>383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82" t="s">
        <v>21</v>
      </c>
      <c r="B6" s="131" t="s">
        <v>384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82" t="s">
        <v>385</v>
      </c>
      <c r="B7" s="131" t="s">
        <v>386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82" t="s">
        <v>387</v>
      </c>
      <c r="B8" s="131">
        <v>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82" t="s">
        <v>388</v>
      </c>
      <c r="B9" s="131" t="s">
        <v>389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82" t="s">
        <v>390</v>
      </c>
      <c r="B10" s="131" t="s">
        <v>391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82" t="s">
        <v>392</v>
      </c>
      <c r="B11" s="138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82" t="s">
        <v>393</v>
      </c>
      <c r="B12" s="131" t="s">
        <v>394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82" t="s">
        <v>395</v>
      </c>
      <c r="B13" s="131" t="s">
        <v>396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82" t="s">
        <v>397</v>
      </c>
      <c r="B14" s="144" t="s">
        <v>398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83" t="s">
        <v>399</v>
      </c>
      <c r="B15" s="168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</row>
    <row r="16" spans="1:13" ht="16.5">
      <c r="A16" s="84"/>
    </row>
    <row r="18" spans="1:12" ht="90">
      <c r="A18" s="85" t="s">
        <v>400</v>
      </c>
      <c r="B18" s="86" t="s">
        <v>401</v>
      </c>
      <c r="C18" s="87" t="s">
        <v>402</v>
      </c>
      <c r="D18" s="88" t="s">
        <v>403</v>
      </c>
      <c r="E18" s="88" t="s">
        <v>404</v>
      </c>
      <c r="F18" s="85" t="s">
        <v>405</v>
      </c>
      <c r="G18" s="88" t="s">
        <v>406</v>
      </c>
      <c r="H18" s="88" t="s">
        <v>407</v>
      </c>
      <c r="I18" s="88" t="s">
        <v>408</v>
      </c>
      <c r="J18" s="89" t="s">
        <v>409</v>
      </c>
      <c r="K18" s="88" t="s">
        <v>442</v>
      </c>
      <c r="L18" s="85" t="s">
        <v>410</v>
      </c>
    </row>
    <row r="19" spans="1:12" ht="49.5">
      <c r="A19" s="90">
        <v>1</v>
      </c>
      <c r="B19" s="42" t="s">
        <v>411</v>
      </c>
      <c r="C19" s="42"/>
      <c r="D19" s="91" t="s">
        <v>412</v>
      </c>
      <c r="E19" s="92" t="s">
        <v>413</v>
      </c>
      <c r="F19" s="92" t="s">
        <v>414</v>
      </c>
      <c r="G19" s="42" t="s">
        <v>415</v>
      </c>
      <c r="H19" s="92" t="s">
        <v>416</v>
      </c>
      <c r="I19" s="93" t="s">
        <v>417</v>
      </c>
      <c r="J19" s="94" t="s">
        <v>418</v>
      </c>
      <c r="K19" s="42" t="s">
        <v>419</v>
      </c>
      <c r="L19" s="42"/>
    </row>
    <row r="20" spans="1:12" ht="49.5">
      <c r="A20" s="90">
        <f>1+A19</f>
        <v>2</v>
      </c>
      <c r="B20" s="42" t="s">
        <v>420</v>
      </c>
      <c r="C20" s="42"/>
      <c r="D20" s="91" t="s">
        <v>421</v>
      </c>
      <c r="E20" s="92" t="s">
        <v>422</v>
      </c>
      <c r="F20" s="73" t="s">
        <v>423</v>
      </c>
      <c r="G20" s="42" t="s">
        <v>424</v>
      </c>
      <c r="H20" s="92" t="s">
        <v>425</v>
      </c>
      <c r="I20" s="42" t="s">
        <v>426</v>
      </c>
      <c r="J20" s="95" t="s">
        <v>427</v>
      </c>
      <c r="K20" s="42" t="s">
        <v>428</v>
      </c>
      <c r="L20" s="42"/>
    </row>
    <row r="21" spans="1:12" ht="198">
      <c r="A21" s="90">
        <v>3</v>
      </c>
      <c r="B21" s="42" t="s">
        <v>429</v>
      </c>
      <c r="C21" s="42"/>
      <c r="D21" s="91" t="s">
        <v>430</v>
      </c>
      <c r="E21" s="92" t="s">
        <v>431</v>
      </c>
      <c r="F21" s="92" t="s">
        <v>432</v>
      </c>
      <c r="G21" s="42" t="s">
        <v>433</v>
      </c>
      <c r="H21" s="92" t="s">
        <v>434</v>
      </c>
      <c r="I21" s="73" t="s">
        <v>441</v>
      </c>
      <c r="J21" s="95">
        <v>9</v>
      </c>
      <c r="K21" s="42" t="s">
        <v>443</v>
      </c>
      <c r="L21" s="42"/>
    </row>
    <row r="22" spans="1:12" ht="102" customHeight="1">
      <c r="A22" s="90">
        <v>4</v>
      </c>
      <c r="B22" s="42" t="s">
        <v>436</v>
      </c>
      <c r="C22" s="42"/>
      <c r="D22" s="96" t="s">
        <v>444</v>
      </c>
      <c r="E22" s="92" t="s">
        <v>422</v>
      </c>
      <c r="F22" s="92" t="s">
        <v>437</v>
      </c>
      <c r="G22" s="42" t="s">
        <v>433</v>
      </c>
      <c r="H22" s="92" t="s">
        <v>434</v>
      </c>
      <c r="I22" s="42" t="s">
        <v>438</v>
      </c>
      <c r="J22" s="95" t="s">
        <v>439</v>
      </c>
      <c r="K22" s="42" t="s">
        <v>435</v>
      </c>
      <c r="L22" s="42"/>
    </row>
    <row r="24" spans="1:12" ht="14.25" customHeight="1">
      <c r="B24" s="138" t="s">
        <v>445</v>
      </c>
      <c r="C24" s="131"/>
      <c r="D24" s="131"/>
      <c r="E24" s="131"/>
      <c r="F24" s="131"/>
      <c r="G24" s="131"/>
      <c r="H24" s="131"/>
      <c r="I24" s="131"/>
      <c r="J24" s="131"/>
    </row>
    <row r="25" spans="1:12" ht="14.25" customHeight="1">
      <c r="B25" s="131"/>
      <c r="C25" s="131"/>
      <c r="D25" s="131"/>
      <c r="E25" s="131"/>
      <c r="F25" s="131"/>
      <c r="G25" s="131"/>
      <c r="H25" s="131"/>
      <c r="I25" s="131"/>
      <c r="J25" s="131"/>
    </row>
    <row r="26" spans="1:12" ht="14.25" customHeight="1">
      <c r="B26" s="138" t="s">
        <v>446</v>
      </c>
      <c r="C26" s="131"/>
      <c r="D26" s="131"/>
      <c r="E26" s="131"/>
      <c r="F26" s="131"/>
      <c r="G26" s="131"/>
      <c r="H26" s="131"/>
      <c r="I26" s="131"/>
      <c r="J26" s="131"/>
    </row>
    <row r="27" spans="1:12" ht="14.25" customHeight="1">
      <c r="B27" s="131"/>
      <c r="C27" s="131"/>
      <c r="D27" s="131"/>
      <c r="E27" s="131"/>
      <c r="F27" s="131"/>
      <c r="G27" s="131"/>
      <c r="H27" s="131"/>
      <c r="I27" s="131"/>
      <c r="J27" s="131"/>
    </row>
    <row r="28" spans="1:12" ht="14.25" customHeight="1">
      <c r="B28" s="131"/>
      <c r="C28" s="131"/>
      <c r="D28" s="131"/>
      <c r="E28" s="131"/>
      <c r="F28" s="131"/>
      <c r="G28" s="131"/>
      <c r="H28" s="131"/>
      <c r="I28" s="131"/>
      <c r="J28" s="131"/>
    </row>
    <row r="29" spans="1:12" ht="14.25" customHeight="1">
      <c r="B29" s="131"/>
      <c r="C29" s="131"/>
      <c r="D29" s="131"/>
      <c r="E29" s="131"/>
      <c r="F29" s="131"/>
      <c r="G29" s="131"/>
      <c r="H29" s="131"/>
      <c r="I29" s="131"/>
      <c r="J29" s="131"/>
    </row>
    <row r="30" spans="1:12" ht="14.25" customHeight="1">
      <c r="B30" s="131"/>
      <c r="C30" s="131"/>
      <c r="D30" s="131"/>
      <c r="E30" s="131"/>
      <c r="F30" s="131"/>
      <c r="G30" s="131"/>
      <c r="H30" s="131"/>
      <c r="I30" s="131"/>
      <c r="J30" s="131"/>
    </row>
    <row r="31" spans="1:12" ht="14.25" customHeight="1">
      <c r="B31" s="131"/>
      <c r="C31" s="131"/>
      <c r="D31" s="131"/>
      <c r="E31" s="131"/>
      <c r="F31" s="131"/>
      <c r="G31" s="131"/>
      <c r="H31" s="131"/>
      <c r="I31" s="131"/>
      <c r="J31" s="131"/>
    </row>
    <row r="32" spans="1:12" ht="14.25" customHeight="1">
      <c r="B32" s="131"/>
      <c r="C32" s="131"/>
      <c r="D32" s="131"/>
      <c r="E32" s="131"/>
      <c r="F32" s="131"/>
      <c r="G32" s="131"/>
      <c r="H32" s="131"/>
      <c r="I32" s="131"/>
      <c r="J32" s="131"/>
    </row>
    <row r="33" spans="2:10" ht="230.25" customHeight="1">
      <c r="B33" s="131"/>
      <c r="C33" s="131"/>
      <c r="D33" s="131"/>
      <c r="E33" s="131"/>
      <c r="F33" s="131"/>
      <c r="G33" s="131"/>
      <c r="H33" s="131"/>
      <c r="I33" s="131"/>
      <c r="J33" s="131"/>
    </row>
  </sheetData>
  <mergeCells count="25">
    <mergeCell ref="B30:J30"/>
    <mergeCell ref="B31:J31"/>
    <mergeCell ref="B32:J32"/>
    <mergeCell ref="B33:J33"/>
    <mergeCell ref="B13:M13"/>
    <mergeCell ref="B14:M14"/>
    <mergeCell ref="B15:M15"/>
    <mergeCell ref="B24:J24"/>
    <mergeCell ref="B25:J25"/>
    <mergeCell ref="B26:J26"/>
    <mergeCell ref="B27:J27"/>
    <mergeCell ref="B28:J28"/>
    <mergeCell ref="B29:J29"/>
    <mergeCell ref="B12:M12"/>
    <mergeCell ref="B1:M1"/>
    <mergeCell ref="B2:M2"/>
    <mergeCell ref="B3:M3"/>
    <mergeCell ref="B4:M4"/>
    <mergeCell ref="B5:M5"/>
    <mergeCell ref="B6:M6"/>
    <mergeCell ref="B7:M7"/>
    <mergeCell ref="B8:M8"/>
    <mergeCell ref="B9:M9"/>
    <mergeCell ref="B10:M10"/>
    <mergeCell ref="B11:M1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zoomScaleNormal="85" workbookViewId="0">
      <pane ySplit="1" topLeftCell="A2" activePane="bottomLeft" state="frozen"/>
      <selection activeCell="A3" sqref="A3"/>
      <selection pane="bottomLeft" activeCell="E9" sqref="E9:H11"/>
    </sheetView>
  </sheetViews>
  <sheetFormatPr defaultColWidth="9" defaultRowHeight="17.25" customHeight="1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9.875" style="3" customWidth="1"/>
    <col min="7" max="7" width="16.125" style="3" customWidth="1"/>
    <col min="8" max="8" width="27.5" style="3" customWidth="1"/>
    <col min="9" max="9" width="23.5" style="3" customWidth="1"/>
    <col min="10" max="10" width="23.75" style="6" customWidth="1"/>
    <col min="11" max="11" width="18.375" style="3" customWidth="1"/>
    <col min="12" max="12" width="29.5" style="3" customWidth="1"/>
    <col min="13" max="13" width="21.375" style="3" bestFit="1" customWidth="1"/>
    <col min="14" max="15" width="8.875" style="3" customWidth="1"/>
    <col min="16" max="16384" width="9" style="3"/>
  </cols>
  <sheetData>
    <row r="1" spans="1:12" s="5" customFormat="1" ht="75.75" customHeight="1">
      <c r="A1" s="9" t="s">
        <v>64</v>
      </c>
      <c r="B1" s="30" t="s">
        <v>11</v>
      </c>
      <c r="C1" s="33" t="s">
        <v>66</v>
      </c>
      <c r="D1" s="7" t="s">
        <v>0</v>
      </c>
      <c r="E1" s="7" t="s">
        <v>1</v>
      </c>
      <c r="F1" s="9" t="s">
        <v>9</v>
      </c>
      <c r="G1" s="7" t="s">
        <v>5</v>
      </c>
      <c r="H1" s="7" t="s">
        <v>10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33">
      <c r="A2" s="39">
        <v>1</v>
      </c>
      <c r="B2" s="38" t="s">
        <v>33</v>
      </c>
      <c r="C2" s="38" t="s">
        <v>33</v>
      </c>
      <c r="D2" s="37" t="s">
        <v>38</v>
      </c>
      <c r="E2" s="13" t="s">
        <v>32</v>
      </c>
      <c r="F2" s="13" t="s">
        <v>31</v>
      </c>
      <c r="G2" s="38" t="s">
        <v>43</v>
      </c>
      <c r="H2" s="13" t="s">
        <v>44</v>
      </c>
      <c r="I2" s="41" t="s">
        <v>45</v>
      </c>
      <c r="J2" s="40" t="s">
        <v>46</v>
      </c>
      <c r="K2" s="42" t="s">
        <v>54</v>
      </c>
      <c r="L2" s="42" t="s">
        <v>55</v>
      </c>
    </row>
    <row r="3" spans="1:12" s="2" customFormat="1" ht="49.5">
      <c r="A3" s="39">
        <f>1+A2</f>
        <v>2</v>
      </c>
      <c r="B3" s="38" t="s">
        <v>34</v>
      </c>
      <c r="C3" s="38" t="s">
        <v>34</v>
      </c>
      <c r="D3" s="37" t="s">
        <v>39</v>
      </c>
      <c r="E3" s="1" t="s">
        <v>32</v>
      </c>
      <c r="F3" s="1" t="s">
        <v>31</v>
      </c>
      <c r="G3" s="38" t="s">
        <v>43</v>
      </c>
      <c r="H3" s="1" t="s">
        <v>60</v>
      </c>
      <c r="I3" s="38" t="s">
        <v>39</v>
      </c>
      <c r="J3" s="40" t="s">
        <v>47</v>
      </c>
      <c r="K3" s="42" t="s">
        <v>54</v>
      </c>
      <c r="L3" s="42" t="s">
        <v>56</v>
      </c>
    </row>
    <row r="4" spans="1:12" s="2" customFormat="1" ht="33">
      <c r="A4" s="39">
        <f>1+A3</f>
        <v>3</v>
      </c>
      <c r="B4" s="38" t="s">
        <v>35</v>
      </c>
      <c r="C4" s="38" t="s">
        <v>35</v>
      </c>
      <c r="D4" s="37" t="s">
        <v>40</v>
      </c>
      <c r="E4" s="1" t="s">
        <v>32</v>
      </c>
      <c r="F4" s="13" t="s">
        <v>31</v>
      </c>
      <c r="G4" s="38" t="s">
        <v>43</v>
      </c>
      <c r="H4" s="1" t="s">
        <v>61</v>
      </c>
      <c r="I4" s="38" t="s">
        <v>48</v>
      </c>
      <c r="J4" s="40" t="s">
        <v>49</v>
      </c>
      <c r="K4" s="42" t="s">
        <v>54</v>
      </c>
      <c r="L4" s="42" t="s">
        <v>57</v>
      </c>
    </row>
    <row r="5" spans="1:12" s="2" customFormat="1" ht="81" customHeight="1">
      <c r="A5" s="39">
        <f>1+A4</f>
        <v>4</v>
      </c>
      <c r="B5" s="38" t="s">
        <v>36</v>
      </c>
      <c r="C5" s="38" t="s">
        <v>36</v>
      </c>
      <c r="D5" s="37" t="s">
        <v>41</v>
      </c>
      <c r="E5" s="1" t="s">
        <v>32</v>
      </c>
      <c r="F5" s="1" t="s">
        <v>31</v>
      </c>
      <c r="G5" s="38" t="s">
        <v>43</v>
      </c>
      <c r="H5" s="1" t="s">
        <v>62</v>
      </c>
      <c r="I5" s="38" t="s">
        <v>50</v>
      </c>
      <c r="J5" s="40" t="s">
        <v>51</v>
      </c>
      <c r="K5" s="42" t="s">
        <v>54</v>
      </c>
      <c r="L5" s="42" t="s">
        <v>58</v>
      </c>
    </row>
    <row r="6" spans="1:12" s="2" customFormat="1" ht="49.5">
      <c r="A6" s="39">
        <f>1+A5</f>
        <v>5</v>
      </c>
      <c r="B6" s="38" t="s">
        <v>37</v>
      </c>
      <c r="C6" s="38" t="s">
        <v>37</v>
      </c>
      <c r="D6" s="37" t="s">
        <v>42</v>
      </c>
      <c r="E6" s="1" t="s">
        <v>32</v>
      </c>
      <c r="F6" s="1" t="s">
        <v>31</v>
      </c>
      <c r="G6" s="38" t="s">
        <v>43</v>
      </c>
      <c r="H6" s="1" t="s">
        <v>63</v>
      </c>
      <c r="I6" s="38" t="s">
        <v>52</v>
      </c>
      <c r="J6" s="40" t="s">
        <v>53</v>
      </c>
      <c r="K6" s="42" t="s">
        <v>54</v>
      </c>
      <c r="L6" s="42" t="s">
        <v>59</v>
      </c>
    </row>
    <row r="7" spans="1:12" s="2" customFormat="1" ht="35.1" customHeight="1">
      <c r="A7" s="1"/>
      <c r="B7" s="26"/>
      <c r="C7" s="14"/>
      <c r="D7" s="14"/>
      <c r="E7" s="1"/>
      <c r="F7" s="1"/>
      <c r="G7" s="13"/>
      <c r="H7" s="1"/>
      <c r="I7" s="1"/>
      <c r="J7" s="1"/>
      <c r="K7" s="1"/>
      <c r="L7" s="4"/>
    </row>
    <row r="8" spans="1:12" s="2" customFormat="1" ht="35.1" customHeight="1">
      <c r="A8" s="1"/>
      <c r="B8" s="26"/>
      <c r="C8" s="14"/>
      <c r="D8" s="14"/>
      <c r="E8" s="1"/>
      <c r="F8" s="1"/>
      <c r="G8" s="13"/>
      <c r="H8" s="1"/>
      <c r="I8" s="1"/>
      <c r="J8" s="1"/>
      <c r="K8" s="1"/>
      <c r="L8" s="4"/>
    </row>
    <row r="9" spans="1:12" s="2" customFormat="1" ht="24" customHeight="1">
      <c r="A9" s="1"/>
      <c r="B9" s="26"/>
      <c r="C9" s="26"/>
      <c r="D9" s="1"/>
      <c r="E9" s="170" t="s">
        <v>162</v>
      </c>
      <c r="F9" s="171"/>
      <c r="G9" s="171"/>
      <c r="H9" s="172"/>
      <c r="I9" s="1"/>
      <c r="J9" s="16"/>
      <c r="K9" s="1"/>
      <c r="L9" s="4"/>
    </row>
    <row r="10" spans="1:12" s="2" customFormat="1" ht="30" customHeight="1">
      <c r="A10" s="1"/>
      <c r="B10" s="26"/>
      <c r="C10" s="27"/>
      <c r="D10" s="17"/>
      <c r="E10" s="173"/>
      <c r="F10" s="174"/>
      <c r="G10" s="174"/>
      <c r="H10" s="175"/>
      <c r="I10" s="17"/>
      <c r="J10" s="18"/>
      <c r="K10" s="1"/>
      <c r="L10" s="4"/>
    </row>
    <row r="11" spans="1:12" s="2" customFormat="1" ht="48.75" customHeight="1">
      <c r="A11" s="1"/>
      <c r="B11" s="26"/>
      <c r="C11" s="27"/>
      <c r="D11" s="17"/>
      <c r="E11" s="176"/>
      <c r="F11" s="177"/>
      <c r="G11" s="177"/>
      <c r="H11" s="178"/>
      <c r="I11" s="19"/>
      <c r="J11" s="15"/>
      <c r="K11" s="1"/>
      <c r="L11" s="4"/>
    </row>
    <row r="12" spans="1:12" s="2" customFormat="1" ht="66.75" customHeight="1">
      <c r="A12" s="1"/>
      <c r="B12" s="26"/>
      <c r="C12" s="27"/>
      <c r="D12" s="17"/>
      <c r="E12" s="13"/>
      <c r="F12" s="13"/>
      <c r="G12" s="13"/>
      <c r="H12" s="13"/>
      <c r="I12" s="13"/>
      <c r="J12" s="15"/>
      <c r="K12" s="1"/>
      <c r="L12" s="4"/>
    </row>
    <row r="13" spans="1:12" s="2" customFormat="1" ht="16.5">
      <c r="A13" s="1"/>
      <c r="B13" s="26"/>
      <c r="C13" s="27"/>
      <c r="D13" s="1"/>
      <c r="E13" s="13"/>
      <c r="F13" s="13"/>
      <c r="G13" s="13"/>
      <c r="H13" s="13"/>
      <c r="I13" s="1"/>
      <c r="J13" s="16"/>
      <c r="K13" s="1"/>
      <c r="L13" s="20"/>
    </row>
    <row r="14" spans="1:12" s="2" customFormat="1" ht="16.5">
      <c r="A14" s="1"/>
      <c r="B14" s="26"/>
      <c r="C14" s="27"/>
      <c r="D14" s="21"/>
      <c r="E14" s="1"/>
      <c r="F14" s="1"/>
      <c r="G14" s="1"/>
      <c r="H14" s="1"/>
      <c r="I14" s="1"/>
      <c r="J14" s="16"/>
      <c r="K14" s="1"/>
      <c r="L14" s="20"/>
    </row>
    <row r="15" spans="1:12" s="2" customFormat="1" ht="16.5">
      <c r="A15" s="1"/>
      <c r="B15" s="26"/>
      <c r="C15" s="27"/>
      <c r="D15" s="21"/>
      <c r="E15" s="1"/>
      <c r="F15" s="1"/>
      <c r="G15" s="1"/>
      <c r="H15" s="1"/>
      <c r="I15" s="1"/>
      <c r="J15" s="16"/>
      <c r="K15" s="1"/>
      <c r="L15" s="4"/>
    </row>
    <row r="16" spans="1:12" s="2" customFormat="1" ht="16.5">
      <c r="A16" s="1"/>
      <c r="B16" s="26"/>
      <c r="C16" s="27"/>
      <c r="D16" s="21"/>
      <c r="E16" s="1"/>
      <c r="F16" s="1"/>
      <c r="G16" s="1"/>
      <c r="H16" s="1"/>
      <c r="I16" s="16"/>
      <c r="J16" s="15"/>
      <c r="K16" s="1"/>
      <c r="L16" s="4"/>
    </row>
    <row r="17" spans="1:12" s="2" customFormat="1" ht="16.5">
      <c r="A17" s="1"/>
      <c r="B17" s="26"/>
      <c r="C17" s="27"/>
      <c r="D17" s="21"/>
      <c r="E17" s="1"/>
      <c r="F17" s="1"/>
      <c r="G17" s="1"/>
      <c r="H17" s="1"/>
      <c r="I17" s="16"/>
      <c r="J17" s="22"/>
      <c r="K17" s="1"/>
      <c r="L17" s="4"/>
    </row>
    <row r="18" spans="1:12" ht="17.25" customHeight="1">
      <c r="B18" s="28"/>
      <c r="C18" s="27"/>
      <c r="D18" s="21"/>
      <c r="E18" s="1"/>
      <c r="F18" s="1"/>
      <c r="G18" s="1"/>
      <c r="H18" s="1"/>
      <c r="I18" s="11"/>
      <c r="J18" s="23"/>
      <c r="K18" s="1"/>
      <c r="L18" s="11"/>
    </row>
    <row r="19" spans="1:12" ht="17.25" customHeight="1">
      <c r="B19" s="28"/>
      <c r="C19" s="27"/>
      <c r="D19" s="21"/>
      <c r="E19" s="1"/>
      <c r="F19" s="1"/>
      <c r="G19" s="1"/>
      <c r="H19" s="1"/>
      <c r="I19" s="11"/>
      <c r="J19" s="23"/>
      <c r="K19" s="1"/>
      <c r="L19" s="11"/>
    </row>
    <row r="20" spans="1:12" ht="17.25" customHeight="1">
      <c r="B20" s="28"/>
      <c r="C20" s="27"/>
      <c r="D20" s="21"/>
      <c r="E20" s="1"/>
      <c r="F20" s="1"/>
      <c r="G20" s="1"/>
      <c r="H20" s="1"/>
      <c r="I20" s="11"/>
      <c r="J20" s="23"/>
      <c r="K20" s="1"/>
      <c r="L20" s="11"/>
    </row>
    <row r="21" spans="1:12" ht="17.25" customHeight="1">
      <c r="B21" s="28"/>
      <c r="C21" s="27"/>
      <c r="D21" s="17"/>
      <c r="E21" s="1"/>
      <c r="F21" s="1"/>
      <c r="G21" s="1"/>
      <c r="H21" s="1"/>
      <c r="I21" s="11"/>
      <c r="J21" s="23"/>
      <c r="K21" s="1"/>
      <c r="L21" s="11"/>
    </row>
    <row r="22" spans="1:12" ht="17.25" customHeight="1">
      <c r="B22" s="28"/>
      <c r="C22" s="27"/>
      <c r="D22" s="21"/>
      <c r="E22" s="1"/>
      <c r="F22" s="1"/>
      <c r="G22" s="1"/>
      <c r="H22" s="1"/>
      <c r="I22" s="11"/>
      <c r="J22" s="23"/>
      <c r="K22" s="1"/>
      <c r="L22" s="11"/>
    </row>
    <row r="23" spans="1:12" ht="17.25" customHeight="1">
      <c r="B23" s="28"/>
      <c r="J23" s="24"/>
    </row>
    <row r="24" spans="1:12" ht="17.25" customHeight="1">
      <c r="B24" s="28"/>
      <c r="C24" s="28"/>
      <c r="D24" s="11"/>
      <c r="E24" s="1"/>
      <c r="F24" s="1"/>
      <c r="G24" s="11"/>
      <c r="H24" s="11"/>
      <c r="I24" s="11"/>
      <c r="J24" s="23"/>
      <c r="K24" s="11"/>
      <c r="L24" s="11"/>
    </row>
    <row r="25" spans="1:12" ht="17.25" customHeight="1">
      <c r="B25" s="28"/>
      <c r="C25" s="28"/>
      <c r="D25" s="11"/>
      <c r="E25" s="1"/>
      <c r="F25" s="1"/>
      <c r="G25" s="11"/>
      <c r="H25" s="11"/>
      <c r="I25" s="11"/>
      <c r="J25" s="23"/>
      <c r="K25" s="11"/>
      <c r="L25" s="11"/>
    </row>
    <row r="26" spans="1:12" ht="17.25" customHeight="1">
      <c r="B26" s="28"/>
      <c r="C26" s="28"/>
      <c r="D26" s="11"/>
      <c r="E26" s="1"/>
      <c r="F26" s="1"/>
      <c r="G26" s="11"/>
      <c r="H26" s="11"/>
      <c r="I26" s="11"/>
      <c r="J26" s="23"/>
      <c r="K26" s="11"/>
      <c r="L26" s="11"/>
    </row>
    <row r="27" spans="1:12" ht="17.25" customHeight="1">
      <c r="B27" s="28"/>
      <c r="C27" s="28"/>
      <c r="D27" s="11"/>
      <c r="E27" s="1"/>
      <c r="F27" s="1"/>
      <c r="G27" s="11"/>
      <c r="H27" s="11"/>
      <c r="I27" s="11"/>
      <c r="J27" s="23"/>
      <c r="K27" s="11"/>
      <c r="L27" s="11"/>
    </row>
    <row r="28" spans="1:12" ht="17.25" customHeight="1">
      <c r="B28" s="28"/>
      <c r="C28" s="28"/>
      <c r="D28" s="11"/>
      <c r="E28" s="1"/>
      <c r="F28" s="1"/>
      <c r="G28" s="11"/>
      <c r="H28" s="11"/>
      <c r="I28" s="11"/>
      <c r="J28" s="23"/>
      <c r="K28" s="11"/>
      <c r="L28" s="11"/>
    </row>
    <row r="29" spans="1:12" ht="17.25" customHeight="1">
      <c r="B29" s="28"/>
      <c r="C29" s="28"/>
      <c r="D29" s="11"/>
      <c r="E29" s="1"/>
      <c r="F29" s="1"/>
      <c r="G29" s="11"/>
      <c r="H29" s="11"/>
      <c r="I29" s="11"/>
      <c r="J29" s="23"/>
      <c r="K29" s="11"/>
      <c r="L29" s="11"/>
    </row>
    <row r="30" spans="1:12" ht="17.25" customHeight="1">
      <c r="B30" s="28"/>
      <c r="C30" s="28"/>
      <c r="D30" s="11"/>
      <c r="E30" s="1"/>
      <c r="F30" s="1"/>
      <c r="G30" s="11"/>
      <c r="H30" s="11"/>
      <c r="I30" s="11"/>
      <c r="J30" s="23"/>
      <c r="K30" s="11"/>
      <c r="L30" s="11"/>
    </row>
    <row r="31" spans="1:12" ht="17.25" customHeight="1">
      <c r="B31" s="28"/>
      <c r="E31" s="1"/>
      <c r="F31" s="2"/>
      <c r="J31" s="24"/>
    </row>
    <row r="32" spans="1:12" ht="17.25" customHeight="1">
      <c r="B32" s="28"/>
      <c r="C32" s="28"/>
      <c r="D32" s="11"/>
      <c r="E32" s="1"/>
      <c r="F32" s="1"/>
      <c r="G32" s="11"/>
      <c r="H32" s="11"/>
      <c r="I32" s="11"/>
      <c r="J32" s="23"/>
      <c r="K32" s="11"/>
      <c r="L32" s="11"/>
    </row>
    <row r="33" spans="2:12" ht="17.25" customHeight="1">
      <c r="B33" s="28"/>
      <c r="C33" s="28"/>
      <c r="D33" s="11"/>
      <c r="E33" s="1"/>
      <c r="F33" s="1"/>
      <c r="G33" s="11"/>
      <c r="H33" s="11"/>
      <c r="I33" s="11"/>
      <c r="J33" s="23"/>
      <c r="K33" s="11"/>
      <c r="L33" s="11"/>
    </row>
    <row r="34" spans="2:12" ht="17.25" customHeight="1">
      <c r="B34" s="28"/>
      <c r="C34" s="28"/>
      <c r="D34" s="11"/>
      <c r="E34" s="1"/>
      <c r="F34" s="1"/>
      <c r="G34" s="11"/>
      <c r="H34" s="11"/>
      <c r="I34" s="11"/>
      <c r="J34" s="23"/>
      <c r="K34" s="11"/>
      <c r="L34" s="11"/>
    </row>
    <row r="35" spans="2:12" ht="17.25" customHeight="1">
      <c r="B35" s="28"/>
      <c r="C35" s="28"/>
      <c r="D35" s="11"/>
      <c r="E35" s="1"/>
      <c r="F35" s="1"/>
      <c r="G35" s="11"/>
      <c r="H35" s="11"/>
      <c r="I35" s="11"/>
      <c r="J35" s="23"/>
      <c r="K35" s="11"/>
      <c r="L35" s="11"/>
    </row>
    <row r="36" spans="2:12" ht="17.25" customHeight="1">
      <c r="B36" s="28"/>
      <c r="C36" s="28"/>
      <c r="D36" s="11"/>
      <c r="E36" s="1"/>
      <c r="F36" s="1"/>
      <c r="G36" s="11"/>
      <c r="H36" s="11"/>
      <c r="I36" s="11"/>
      <c r="J36" s="23"/>
      <c r="K36" s="11"/>
      <c r="L36" s="11"/>
    </row>
    <row r="37" spans="2:12" ht="17.25" customHeight="1">
      <c r="B37" s="28"/>
      <c r="C37" s="28"/>
      <c r="D37" s="11"/>
      <c r="E37" s="1"/>
      <c r="F37" s="1"/>
      <c r="G37" s="11"/>
      <c r="H37" s="11"/>
      <c r="I37" s="11"/>
      <c r="J37" s="23"/>
      <c r="K37" s="11"/>
      <c r="L37" s="11"/>
    </row>
    <row r="38" spans="2:12" ht="17.25" customHeight="1">
      <c r="B38" s="28"/>
      <c r="C38" s="28"/>
      <c r="D38" s="11"/>
      <c r="E38" s="1"/>
      <c r="F38" s="1"/>
      <c r="G38" s="11"/>
      <c r="H38" s="11"/>
      <c r="I38" s="11"/>
      <c r="J38" s="23"/>
      <c r="K38" s="11"/>
      <c r="L38" s="11"/>
    </row>
    <row r="39" spans="2:12" ht="17.25" customHeight="1">
      <c r="B39" s="28"/>
      <c r="C39" s="28"/>
      <c r="D39" s="11"/>
      <c r="E39" s="1"/>
      <c r="F39" s="1"/>
      <c r="G39" s="11"/>
      <c r="H39" s="11"/>
      <c r="I39" s="11"/>
      <c r="J39" s="23"/>
      <c r="K39" s="11"/>
      <c r="L39" s="11"/>
    </row>
    <row r="40" spans="2:12" ht="17.25" customHeight="1">
      <c r="B40" s="28"/>
      <c r="C40" s="28"/>
      <c r="D40" s="11"/>
      <c r="E40" s="1"/>
      <c r="F40" s="1"/>
      <c r="G40" s="11"/>
      <c r="H40" s="11"/>
      <c r="I40" s="11"/>
      <c r="J40" s="23"/>
      <c r="K40" s="11"/>
      <c r="L40" s="11"/>
    </row>
    <row r="41" spans="2:12" ht="17.25" customHeight="1">
      <c r="B41" s="28"/>
      <c r="C41" s="28"/>
      <c r="D41" s="11"/>
      <c r="E41" s="1"/>
      <c r="F41" s="1"/>
      <c r="G41" s="11"/>
      <c r="H41" s="11"/>
      <c r="I41" s="11"/>
      <c r="J41" s="23"/>
      <c r="K41" s="11"/>
      <c r="L41" s="11"/>
    </row>
    <row r="42" spans="2:12" ht="17.25" customHeight="1">
      <c r="B42" s="28"/>
      <c r="C42" s="28"/>
      <c r="D42" s="11"/>
      <c r="E42" s="1"/>
      <c r="F42" s="1"/>
      <c r="G42" s="11"/>
      <c r="H42" s="11"/>
      <c r="I42" s="11"/>
      <c r="J42" s="23"/>
      <c r="K42" s="11"/>
      <c r="L42" s="11"/>
    </row>
    <row r="43" spans="2:12" ht="17.25" customHeight="1">
      <c r="B43" s="28"/>
      <c r="C43" s="28"/>
      <c r="D43" s="11"/>
      <c r="E43" s="1"/>
      <c r="F43" s="1"/>
      <c r="G43" s="11"/>
      <c r="H43" s="11"/>
      <c r="I43" s="11"/>
      <c r="J43" s="23"/>
      <c r="K43" s="11"/>
      <c r="L43" s="11"/>
    </row>
    <row r="44" spans="2:12" ht="17.25" customHeight="1">
      <c r="B44" s="28"/>
      <c r="E44" s="1"/>
      <c r="F44" s="2"/>
      <c r="J44" s="24"/>
    </row>
    <row r="45" spans="2:12" ht="17.25" customHeight="1">
      <c r="B45" s="28"/>
      <c r="C45" s="28"/>
      <c r="D45" s="11"/>
      <c r="E45" s="1"/>
      <c r="F45" s="1"/>
      <c r="G45" s="11"/>
      <c r="H45" s="11"/>
      <c r="I45" s="11"/>
      <c r="J45" s="23"/>
      <c r="K45" s="11"/>
      <c r="L45" s="11"/>
    </row>
    <row r="46" spans="2:12" ht="17.25" customHeight="1">
      <c r="B46" s="28"/>
      <c r="C46" s="28"/>
      <c r="D46" s="11"/>
      <c r="E46" s="1"/>
      <c r="F46" s="1"/>
      <c r="G46" s="11"/>
      <c r="H46" s="11"/>
      <c r="I46" s="11"/>
      <c r="J46" s="23"/>
      <c r="K46" s="11"/>
      <c r="L46" s="11"/>
    </row>
    <row r="47" spans="2:12" ht="17.25" customHeight="1">
      <c r="B47" s="28"/>
      <c r="C47" s="28"/>
      <c r="D47" s="11"/>
      <c r="E47" s="1"/>
      <c r="F47" s="1"/>
      <c r="G47" s="11"/>
      <c r="H47" s="11"/>
      <c r="I47" s="11"/>
      <c r="J47" s="23"/>
      <c r="K47" s="11"/>
      <c r="L47" s="11"/>
    </row>
    <row r="48" spans="2:12" ht="17.25" customHeight="1">
      <c r="B48" s="28"/>
      <c r="C48" s="28"/>
      <c r="D48" s="11"/>
      <c r="E48" s="1"/>
      <c r="F48" s="1"/>
      <c r="G48" s="11"/>
      <c r="H48" s="11"/>
      <c r="I48" s="11"/>
      <c r="J48" s="23"/>
      <c r="K48" s="11"/>
      <c r="L48" s="11"/>
    </row>
    <row r="49" spans="2:12" ht="17.25" customHeight="1">
      <c r="B49" s="28"/>
      <c r="C49" s="28"/>
      <c r="D49" s="11"/>
      <c r="E49" s="1"/>
      <c r="F49" s="1"/>
      <c r="G49" s="11"/>
      <c r="H49" s="11"/>
      <c r="I49" s="11"/>
      <c r="J49" s="23"/>
      <c r="K49" s="11"/>
      <c r="L49" s="11"/>
    </row>
    <row r="50" spans="2:12" ht="17.25" customHeight="1">
      <c r="B50" s="28"/>
      <c r="C50" s="28"/>
      <c r="D50" s="11"/>
      <c r="E50" s="1"/>
      <c r="F50" s="1"/>
      <c r="G50" s="11"/>
      <c r="H50" s="11"/>
      <c r="I50" s="11"/>
      <c r="J50" s="23"/>
      <c r="K50" s="11"/>
      <c r="L50" s="11"/>
    </row>
    <row r="51" spans="2:12" ht="17.25" customHeight="1">
      <c r="B51" s="28"/>
      <c r="C51" s="28"/>
      <c r="D51" s="11"/>
      <c r="E51" s="1"/>
      <c r="F51" s="1"/>
      <c r="G51" s="11"/>
      <c r="H51" s="11"/>
      <c r="I51" s="11"/>
      <c r="J51" s="23"/>
      <c r="K51" s="11"/>
      <c r="L51" s="11"/>
    </row>
    <row r="52" spans="2:12" ht="17.25" customHeight="1">
      <c r="B52" s="28"/>
      <c r="C52" s="28"/>
      <c r="D52" s="11"/>
      <c r="E52" s="1"/>
      <c r="F52" s="1"/>
      <c r="G52" s="11"/>
      <c r="H52" s="11"/>
      <c r="I52" s="11"/>
      <c r="J52" s="23"/>
      <c r="K52" s="11"/>
      <c r="L52" s="11"/>
    </row>
    <row r="53" spans="2:12" ht="17.25" customHeight="1">
      <c r="B53" s="28"/>
      <c r="C53" s="28"/>
      <c r="D53" s="11"/>
      <c r="E53" s="1"/>
      <c r="F53" s="1"/>
      <c r="G53" s="11"/>
      <c r="H53" s="11"/>
      <c r="I53" s="11"/>
      <c r="J53" s="23"/>
      <c r="K53" s="11"/>
      <c r="L53" s="11"/>
    </row>
    <row r="54" spans="2:12" ht="17.25" customHeight="1">
      <c r="B54" s="28"/>
      <c r="C54" s="28"/>
      <c r="D54" s="11"/>
      <c r="E54" s="1"/>
      <c r="F54" s="1"/>
      <c r="G54" s="11"/>
      <c r="H54" s="11"/>
      <c r="I54" s="11"/>
      <c r="J54" s="23"/>
      <c r="K54" s="11"/>
      <c r="L54" s="11"/>
    </row>
    <row r="55" spans="2:12" ht="17.25" customHeight="1">
      <c r="B55" s="28"/>
      <c r="C55" s="28"/>
      <c r="D55" s="11"/>
      <c r="E55" s="1"/>
      <c r="F55" s="1"/>
      <c r="G55" s="11"/>
      <c r="H55" s="11"/>
      <c r="I55" s="11"/>
      <c r="J55" s="23"/>
      <c r="K55" s="11"/>
      <c r="L55" s="11"/>
    </row>
    <row r="56" spans="2:12" ht="17.25" customHeight="1">
      <c r="B56" s="28"/>
      <c r="E56" s="1"/>
      <c r="F56" s="2"/>
      <c r="J56" s="24"/>
    </row>
    <row r="57" spans="2:12" ht="17.25" customHeight="1">
      <c r="B57" s="28"/>
      <c r="C57" s="28"/>
      <c r="D57" s="11"/>
      <c r="E57" s="1"/>
      <c r="F57" s="1"/>
      <c r="G57" s="11"/>
      <c r="H57" s="11"/>
      <c r="I57" s="11"/>
      <c r="J57" s="23"/>
      <c r="K57" s="11"/>
      <c r="L57" s="11"/>
    </row>
    <row r="58" spans="2:12" ht="17.25" customHeight="1">
      <c r="B58" s="28"/>
      <c r="C58" s="28"/>
      <c r="D58" s="11"/>
      <c r="E58" s="1"/>
      <c r="F58" s="1"/>
      <c r="G58" s="11"/>
      <c r="H58" s="11"/>
      <c r="I58" s="11"/>
      <c r="J58" s="23"/>
      <c r="K58" s="11"/>
      <c r="L58" s="11"/>
    </row>
    <row r="59" spans="2:12" ht="17.25" customHeight="1">
      <c r="B59" s="28"/>
      <c r="C59" s="28"/>
      <c r="D59" s="11"/>
      <c r="E59" s="1"/>
      <c r="F59" s="1"/>
      <c r="G59" s="11"/>
      <c r="H59" s="11"/>
      <c r="I59" s="11"/>
      <c r="J59" s="23"/>
      <c r="K59" s="11"/>
      <c r="L59" s="11"/>
    </row>
    <row r="60" spans="2:12" ht="17.25" customHeight="1">
      <c r="B60" s="28"/>
      <c r="C60" s="28"/>
      <c r="D60" s="11"/>
      <c r="E60" s="1"/>
      <c r="F60" s="1"/>
      <c r="G60" s="11"/>
      <c r="H60" s="11"/>
      <c r="I60" s="11"/>
      <c r="J60" s="23"/>
      <c r="K60" s="11"/>
      <c r="L60" s="11"/>
    </row>
    <row r="61" spans="2:12" ht="17.25" customHeight="1">
      <c r="B61" s="28"/>
      <c r="C61" s="28"/>
      <c r="D61" s="11"/>
      <c r="E61" s="1"/>
      <c r="F61" s="1"/>
      <c r="G61" s="11"/>
      <c r="H61" s="11"/>
      <c r="I61" s="11"/>
      <c r="J61" s="23"/>
      <c r="K61" s="11"/>
      <c r="L61" s="11"/>
    </row>
    <row r="62" spans="2:12" ht="17.25" customHeight="1">
      <c r="B62" s="28"/>
      <c r="C62" s="28"/>
      <c r="D62" s="11"/>
      <c r="E62" s="1"/>
      <c r="F62" s="1"/>
      <c r="G62" s="11"/>
      <c r="H62" s="11"/>
      <c r="I62" s="11"/>
      <c r="J62" s="23"/>
      <c r="K62" s="11"/>
      <c r="L62" s="11"/>
    </row>
    <row r="63" spans="2:12" ht="17.25" customHeight="1">
      <c r="B63" s="28"/>
    </row>
    <row r="64" spans="2:12" ht="17.25" customHeight="1">
      <c r="B64" s="28"/>
      <c r="C64" s="29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17.25" customHeight="1">
      <c r="B65" s="28"/>
      <c r="C65" s="29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17.25" customHeight="1">
      <c r="B66" s="28"/>
      <c r="C66" s="29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17.25" customHeight="1">
      <c r="B67" s="28"/>
      <c r="C67" s="29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17.25" customHeight="1">
      <c r="B68" s="28"/>
      <c r="C68" s="29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17.25" customHeight="1">
      <c r="B69" s="28"/>
      <c r="C69" s="29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17.25" customHeight="1">
      <c r="B70" s="28"/>
      <c r="C70" s="29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17.25" customHeight="1">
      <c r="B71" s="28"/>
      <c r="C71" s="29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17.25" customHeight="1">
      <c r="B72" s="28"/>
      <c r="C72" s="29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17.25" customHeight="1">
      <c r="B73" s="28"/>
      <c r="C73" s="29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17.25" customHeight="1">
      <c r="B74" s="28"/>
      <c r="C74" s="29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17.25" customHeight="1">
      <c r="B75" s="28"/>
      <c r="C75" s="29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17.25" customHeight="1">
      <c r="B76" s="28"/>
      <c r="C76" s="29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17.25" customHeight="1">
      <c r="B77" s="28"/>
      <c r="C77" s="29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17.25" customHeight="1">
      <c r="B78" s="28"/>
      <c r="C78" s="29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17.25" customHeight="1">
      <c r="B79" s="28"/>
      <c r="C79" s="29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17.25" customHeight="1">
      <c r="B80" s="28"/>
      <c r="C80" s="29"/>
      <c r="D80" s="11"/>
      <c r="E80" s="10"/>
      <c r="F80" s="10"/>
      <c r="G80" s="11"/>
      <c r="H80" s="11"/>
      <c r="I80" s="11"/>
      <c r="J80" s="12"/>
      <c r="K80" s="11"/>
      <c r="L80" s="11"/>
    </row>
    <row r="81" spans="2:12" ht="17.25" customHeight="1">
      <c r="B81" s="28"/>
      <c r="C81" s="29"/>
      <c r="D81" s="11"/>
      <c r="E81" s="10"/>
      <c r="F81" s="10"/>
      <c r="G81" s="11"/>
      <c r="H81" s="11"/>
      <c r="I81" s="11"/>
      <c r="J81" s="12"/>
      <c r="K81" s="11"/>
      <c r="L81" s="11"/>
    </row>
    <row r="82" spans="2:12" ht="17.25" customHeight="1">
      <c r="B82" s="28"/>
      <c r="C82" s="29"/>
      <c r="D82" s="11"/>
      <c r="E82" s="10"/>
      <c r="F82" s="10"/>
      <c r="G82" s="11"/>
      <c r="H82" s="11"/>
      <c r="I82" s="11"/>
      <c r="J82" s="12"/>
      <c r="K82" s="11"/>
      <c r="L82" s="11"/>
    </row>
    <row r="83" spans="2:12" ht="17.25" customHeight="1">
      <c r="B83" s="28"/>
      <c r="C83" s="29"/>
      <c r="D83" s="11"/>
      <c r="E83" s="10"/>
      <c r="F83" s="10"/>
      <c r="G83" s="11"/>
      <c r="H83" s="11"/>
      <c r="I83" s="11"/>
      <c r="J83" s="12"/>
      <c r="K83" s="11"/>
      <c r="L83" s="11"/>
    </row>
    <row r="84" spans="2:12" ht="17.25" customHeight="1">
      <c r="B84" s="28"/>
      <c r="C84" s="29"/>
      <c r="D84" s="11"/>
      <c r="E84" s="10"/>
      <c r="F84" s="10"/>
      <c r="G84" s="11"/>
      <c r="H84" s="11"/>
      <c r="I84" s="11"/>
      <c r="J84" s="12"/>
      <c r="K84" s="11"/>
      <c r="L84" s="11"/>
    </row>
    <row r="85" spans="2:12" ht="17.25" customHeight="1">
      <c r="B85" s="28"/>
      <c r="C85" s="29"/>
      <c r="D85" s="11"/>
      <c r="E85" s="10"/>
      <c r="F85" s="10"/>
      <c r="G85" s="11"/>
      <c r="H85" s="11"/>
      <c r="I85" s="11"/>
      <c r="J85" s="12"/>
      <c r="K85" s="11"/>
      <c r="L85" s="11"/>
    </row>
    <row r="86" spans="2:12" ht="17.25" customHeight="1">
      <c r="B86" s="28"/>
      <c r="C86" s="29"/>
      <c r="D86" s="11"/>
      <c r="E86" s="10"/>
      <c r="F86" s="10"/>
      <c r="G86" s="11"/>
      <c r="H86" s="11"/>
      <c r="I86" s="11"/>
      <c r="J86" s="12"/>
      <c r="K86" s="11"/>
      <c r="L86" s="11"/>
    </row>
    <row r="87" spans="2:12" ht="17.25" customHeight="1">
      <c r="B87" s="28"/>
      <c r="C87" s="29"/>
      <c r="D87" s="11"/>
      <c r="E87" s="10"/>
      <c r="F87" s="10"/>
      <c r="G87" s="11"/>
      <c r="H87" s="11"/>
      <c r="I87" s="11"/>
      <c r="J87" s="12"/>
      <c r="K87" s="11"/>
      <c r="L87" s="11"/>
    </row>
    <row r="88" spans="2:12" ht="17.25" customHeight="1">
      <c r="B88" s="28"/>
      <c r="C88" s="29"/>
      <c r="D88" s="11"/>
      <c r="E88" s="10"/>
      <c r="F88" s="10"/>
      <c r="G88" s="11"/>
      <c r="H88" s="11"/>
      <c r="I88" s="11"/>
      <c r="J88" s="12"/>
      <c r="K88" s="11"/>
      <c r="L88" s="11"/>
    </row>
    <row r="89" spans="2:12" ht="17.25" customHeight="1">
      <c r="B89" s="28"/>
      <c r="C89" s="29"/>
      <c r="D89" s="11"/>
      <c r="E89" s="10"/>
      <c r="F89" s="10"/>
      <c r="G89" s="11"/>
      <c r="H89" s="11"/>
      <c r="I89" s="11"/>
      <c r="J89" s="12"/>
      <c r="K89" s="11"/>
      <c r="L89" s="11"/>
    </row>
    <row r="90" spans="2:12" ht="17.25" customHeight="1">
      <c r="B90" s="28"/>
      <c r="C90" s="29"/>
      <c r="D90" s="11"/>
      <c r="E90" s="10"/>
      <c r="F90" s="10"/>
      <c r="G90" s="11"/>
      <c r="H90" s="11"/>
      <c r="I90" s="11"/>
      <c r="J90" s="12"/>
      <c r="K90" s="11"/>
      <c r="L90" s="11"/>
    </row>
    <row r="91" spans="2:12" ht="17.25" customHeight="1">
      <c r="B91" s="28"/>
      <c r="C91" s="29"/>
      <c r="D91" s="11"/>
      <c r="E91" s="10"/>
      <c r="F91" s="10"/>
      <c r="G91" s="11"/>
      <c r="H91" s="11"/>
      <c r="I91" s="11"/>
      <c r="J91" s="12"/>
      <c r="K91" s="11"/>
      <c r="L91" s="11"/>
    </row>
  </sheetData>
  <mergeCells count="1">
    <mergeCell ref="E9:H1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6" sqref="C16"/>
    </sheetView>
  </sheetViews>
  <sheetFormatPr defaultRowHeight="14.25"/>
  <cols>
    <col min="2" max="2" width="54.625" customWidth="1"/>
    <col min="3" max="4" width="21.25" customWidth="1"/>
    <col min="5" max="5" width="22.125" customWidth="1"/>
    <col min="6" max="8" width="21.25" customWidth="1"/>
  </cols>
  <sheetData>
    <row r="1" spans="1:8" ht="21" customHeight="1">
      <c r="A1" s="51" t="s">
        <v>248</v>
      </c>
      <c r="B1" s="52" t="s">
        <v>249</v>
      </c>
      <c r="C1" s="52" t="s">
        <v>250</v>
      </c>
      <c r="D1" s="51" t="s">
        <v>251</v>
      </c>
      <c r="E1" s="51" t="s">
        <v>252</v>
      </c>
      <c r="F1" s="51" t="s">
        <v>253</v>
      </c>
      <c r="G1" s="51" t="s">
        <v>254</v>
      </c>
      <c r="H1" s="51" t="s">
        <v>255</v>
      </c>
    </row>
    <row r="2" spans="1:8" ht="49.5">
      <c r="A2" s="53">
        <v>1</v>
      </c>
      <c r="B2" s="57" t="s">
        <v>245</v>
      </c>
      <c r="C2" s="54" t="s">
        <v>257</v>
      </c>
      <c r="D2" s="54" t="s">
        <v>259</v>
      </c>
      <c r="E2" s="39" t="s">
        <v>262</v>
      </c>
      <c r="F2" s="55" t="s">
        <v>264</v>
      </c>
      <c r="G2" s="55" t="s">
        <v>265</v>
      </c>
      <c r="H2" s="55"/>
    </row>
    <row r="3" spans="1:8" ht="49.5">
      <c r="A3" s="53">
        <v>2</v>
      </c>
      <c r="B3" s="57" t="s">
        <v>246</v>
      </c>
      <c r="C3" s="54" t="s">
        <v>260</v>
      </c>
      <c r="D3" s="54" t="s">
        <v>259</v>
      </c>
      <c r="E3" s="39" t="s">
        <v>258</v>
      </c>
      <c r="F3" s="55" t="s">
        <v>263</v>
      </c>
      <c r="G3" s="55" t="s">
        <v>265</v>
      </c>
      <c r="H3" s="55"/>
    </row>
    <row r="4" spans="1:8" ht="49.5">
      <c r="A4" s="53">
        <v>3</v>
      </c>
      <c r="B4" s="57" t="s">
        <v>256</v>
      </c>
      <c r="C4" s="54" t="s">
        <v>261</v>
      </c>
      <c r="D4" s="54" t="s">
        <v>259</v>
      </c>
      <c r="E4" s="39" t="s">
        <v>258</v>
      </c>
      <c r="F4" s="55" t="s">
        <v>263</v>
      </c>
      <c r="G4" s="55" t="s">
        <v>265</v>
      </c>
      <c r="H4" s="55"/>
    </row>
    <row r="5" spans="1:8" ht="16.5">
      <c r="A5" s="53">
        <v>4</v>
      </c>
      <c r="B5" s="54"/>
      <c r="C5" s="54"/>
      <c r="D5" s="56"/>
      <c r="E5" s="53"/>
      <c r="F5" s="55"/>
      <c r="G5" s="55"/>
      <c r="H5" s="55"/>
    </row>
    <row r="6" spans="1:8" ht="16.5">
      <c r="A6" s="53">
        <v>5</v>
      </c>
      <c r="B6" s="54"/>
      <c r="C6" s="54"/>
      <c r="D6" s="54"/>
      <c r="E6" s="39"/>
      <c r="F6" s="55"/>
      <c r="G6" s="55"/>
      <c r="H6" s="55"/>
    </row>
    <row r="7" spans="1:8" ht="16.5">
      <c r="A7" s="53">
        <v>6</v>
      </c>
      <c r="B7" s="54"/>
      <c r="C7" s="54"/>
      <c r="D7" s="54"/>
      <c r="E7" s="39"/>
      <c r="F7" s="55"/>
      <c r="G7" s="55"/>
      <c r="H7" s="55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topLeftCell="A4" zoomScaleNormal="100" workbookViewId="0">
      <selection activeCell="O17" sqref="O17"/>
    </sheetView>
  </sheetViews>
  <sheetFormatPr defaultRowHeight="14.25"/>
  <cols>
    <col min="1" max="1" width="23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9.625" customWidth="1"/>
    <col min="11" max="11" width="14.25" customWidth="1"/>
    <col min="12" max="12" width="14.5" customWidth="1"/>
    <col min="13" max="13" width="4.75" customWidth="1"/>
  </cols>
  <sheetData>
    <row r="1" spans="1:13" ht="16.5">
      <c r="A1" s="36" t="s">
        <v>30</v>
      </c>
      <c r="B1" s="130" t="s">
        <v>375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16.5">
      <c r="A2" s="35" t="s">
        <v>18</v>
      </c>
      <c r="B2" s="131" t="s">
        <v>67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2">
        <v>42675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243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368</v>
      </c>
      <c r="B5" s="131" t="s">
        <v>370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369</v>
      </c>
      <c r="B6" s="135" t="s">
        <v>267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</row>
    <row r="7" spans="1:13" ht="16.5">
      <c r="A7" s="35" t="s">
        <v>22</v>
      </c>
      <c r="B7" s="131" t="s">
        <v>69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371</v>
      </c>
      <c r="B8" s="131" t="s">
        <v>372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23</v>
      </c>
      <c r="B9" s="131">
        <v>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373</v>
      </c>
      <c r="B10" s="131" t="s">
        <v>70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16.5">
      <c r="A11" s="35" t="s">
        <v>374</v>
      </c>
      <c r="B11" s="131" t="s">
        <v>367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25</v>
      </c>
      <c r="B12" s="131" t="s">
        <v>366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42.75" customHeight="1">
      <c r="A13" s="35" t="s">
        <v>26</v>
      </c>
      <c r="B13" s="139" t="s">
        <v>266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</row>
    <row r="14" spans="1:13" ht="16.5">
      <c r="A14" s="35" t="s">
        <v>27</v>
      </c>
      <c r="B14" s="131" t="s">
        <v>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16.5">
      <c r="A15" s="35" t="s">
        <v>28</v>
      </c>
      <c r="B15" s="131" t="s">
        <v>71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</row>
    <row r="16" spans="1:13" ht="33.75" customHeight="1">
      <c r="A16" s="35" t="s">
        <v>29</v>
      </c>
      <c r="B16" s="138" t="s">
        <v>345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</row>
    <row r="17" spans="1:13" ht="71.25" customHeight="1">
      <c r="A17" s="35" t="s">
        <v>271</v>
      </c>
      <c r="B17" s="134" t="s">
        <v>272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</row>
    <row r="18" spans="1:13" ht="49.5">
      <c r="A18" s="34" t="s">
        <v>273</v>
      </c>
      <c r="B18" s="136" t="s">
        <v>304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</row>
    <row r="19" spans="1:13" ht="16.5">
      <c r="A19" s="25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</row>
    <row r="22" spans="1:13" ht="54">
      <c r="A22" s="9" t="s">
        <v>64</v>
      </c>
      <c r="B22" s="30" t="s">
        <v>11</v>
      </c>
      <c r="C22" s="33" t="s">
        <v>66</v>
      </c>
      <c r="D22" s="7" t="s">
        <v>0</v>
      </c>
      <c r="E22" s="7" t="s">
        <v>1</v>
      </c>
      <c r="F22" s="9" t="s">
        <v>9</v>
      </c>
      <c r="G22" s="7" t="s">
        <v>5</v>
      </c>
      <c r="H22" s="7" t="s">
        <v>10</v>
      </c>
      <c r="I22" s="7" t="s">
        <v>2</v>
      </c>
      <c r="J22" s="8" t="s">
        <v>3</v>
      </c>
      <c r="K22" s="9" t="s">
        <v>376</v>
      </c>
      <c r="L22" s="9" t="s">
        <v>6</v>
      </c>
    </row>
    <row r="23" spans="1:13" ht="33">
      <c r="A23" s="39">
        <v>1</v>
      </c>
      <c r="B23" s="38" t="s">
        <v>80</v>
      </c>
      <c r="C23" s="38" t="s">
        <v>80</v>
      </c>
      <c r="D23" s="43" t="s">
        <v>140</v>
      </c>
      <c r="E23" s="1" t="s">
        <v>32</v>
      </c>
      <c r="F23" s="1" t="s">
        <v>78</v>
      </c>
      <c r="G23" s="1" t="s">
        <v>90</v>
      </c>
      <c r="H23" s="1" t="s">
        <v>89</v>
      </c>
      <c r="I23" s="41" t="s">
        <v>95</v>
      </c>
      <c r="J23" s="78">
        <v>1.00860000001658E+16</v>
      </c>
      <c r="K23" s="42" t="s">
        <v>85</v>
      </c>
      <c r="L23" s="42"/>
    </row>
    <row r="24" spans="1:13" ht="82.5">
      <c r="A24" s="39">
        <f>1+A23</f>
        <v>2</v>
      </c>
      <c r="B24" s="38" t="s">
        <v>82</v>
      </c>
      <c r="C24" s="38" t="s">
        <v>82</v>
      </c>
      <c r="D24" s="43" t="s">
        <v>91</v>
      </c>
      <c r="E24" s="1" t="s">
        <v>79</v>
      </c>
      <c r="F24" s="1" t="s">
        <v>78</v>
      </c>
      <c r="G24" s="1" t="s">
        <v>90</v>
      </c>
      <c r="H24" s="1" t="s">
        <v>89</v>
      </c>
      <c r="I24" s="44" t="s">
        <v>97</v>
      </c>
      <c r="J24" s="77" t="s">
        <v>346</v>
      </c>
      <c r="K24" s="42" t="s">
        <v>85</v>
      </c>
      <c r="L24" s="42"/>
    </row>
    <row r="25" spans="1:13" ht="49.5">
      <c r="A25" s="39">
        <f>1+A24</f>
        <v>3</v>
      </c>
      <c r="B25" s="38" t="s">
        <v>81</v>
      </c>
      <c r="C25" s="38" t="s">
        <v>81</v>
      </c>
      <c r="D25" s="43" t="s">
        <v>92</v>
      </c>
      <c r="E25" s="1" t="s">
        <v>32</v>
      </c>
      <c r="F25" s="1" t="s">
        <v>96</v>
      </c>
      <c r="G25" s="1" t="s">
        <v>90</v>
      </c>
      <c r="H25" s="1" t="s">
        <v>89</v>
      </c>
      <c r="I25" s="38" t="s">
        <v>98</v>
      </c>
      <c r="J25" s="77" t="s">
        <v>347</v>
      </c>
      <c r="K25" s="42" t="s">
        <v>85</v>
      </c>
      <c r="L25" s="42"/>
    </row>
    <row r="26" spans="1:13" ht="49.5">
      <c r="A26" s="39">
        <f>1+A25</f>
        <v>4</v>
      </c>
      <c r="B26" s="38" t="s">
        <v>86</v>
      </c>
      <c r="C26" s="38" t="s">
        <v>86</v>
      </c>
      <c r="D26" s="43" t="s">
        <v>93</v>
      </c>
      <c r="E26" s="1" t="s">
        <v>32</v>
      </c>
      <c r="F26" s="1" t="s">
        <v>96</v>
      </c>
      <c r="G26" s="1" t="s">
        <v>90</v>
      </c>
      <c r="H26" s="1" t="s">
        <v>89</v>
      </c>
      <c r="I26" s="38" t="s">
        <v>98</v>
      </c>
      <c r="J26" s="77" t="s">
        <v>348</v>
      </c>
      <c r="K26" s="42" t="s">
        <v>85</v>
      </c>
      <c r="L26" s="42"/>
    </row>
    <row r="27" spans="1:13" ht="66">
      <c r="A27" s="39">
        <f>1+A26</f>
        <v>5</v>
      </c>
      <c r="B27" s="38" t="s">
        <v>87</v>
      </c>
      <c r="C27" s="38" t="s">
        <v>87</v>
      </c>
      <c r="D27" s="43" t="s">
        <v>100</v>
      </c>
      <c r="E27" s="1" t="s">
        <v>32</v>
      </c>
      <c r="F27" s="1" t="s">
        <v>96</v>
      </c>
      <c r="G27" s="1" t="s">
        <v>90</v>
      </c>
      <c r="H27" s="1" t="s">
        <v>89</v>
      </c>
      <c r="I27" s="1" t="s">
        <v>99</v>
      </c>
      <c r="J27" s="77">
        <v>0</v>
      </c>
      <c r="K27" s="42" t="s">
        <v>85</v>
      </c>
      <c r="L27" s="42"/>
    </row>
    <row r="28" spans="1:13" ht="49.5">
      <c r="A28" s="39">
        <f>1+A27</f>
        <v>6</v>
      </c>
      <c r="B28" s="38" t="s">
        <v>88</v>
      </c>
      <c r="C28" s="38" t="s">
        <v>88</v>
      </c>
      <c r="D28" s="43" t="s">
        <v>94</v>
      </c>
      <c r="E28" s="1" t="s">
        <v>32</v>
      </c>
      <c r="F28" s="1" t="s">
        <v>96</v>
      </c>
      <c r="G28" s="1" t="s">
        <v>90</v>
      </c>
      <c r="H28" s="1" t="s">
        <v>89</v>
      </c>
      <c r="I28" s="38" t="s">
        <v>101</v>
      </c>
      <c r="J28" s="77" t="s">
        <v>349</v>
      </c>
      <c r="K28" s="42" t="s">
        <v>85</v>
      </c>
      <c r="L28" s="42"/>
    </row>
  </sheetData>
  <mergeCells count="19">
    <mergeCell ref="B14:M14"/>
    <mergeCell ref="B19:M19"/>
    <mergeCell ref="B17:M17"/>
    <mergeCell ref="B6:M6"/>
    <mergeCell ref="B18:M18"/>
    <mergeCell ref="B15:M15"/>
    <mergeCell ref="B16:M16"/>
    <mergeCell ref="B7:M7"/>
    <mergeCell ref="B9:M9"/>
    <mergeCell ref="B10:M10"/>
    <mergeCell ref="B12:M12"/>
    <mergeCell ref="B13:M13"/>
    <mergeCell ref="B1:M1"/>
    <mergeCell ref="B2:M2"/>
    <mergeCell ref="B3:M3"/>
    <mergeCell ref="B11:M11"/>
    <mergeCell ref="B4:M4"/>
    <mergeCell ref="B5:M5"/>
    <mergeCell ref="B8:M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ackage" dvAspect="DVASPECT_ICON" shapeId="2049" r:id="rId4">
          <objectPr defaultSize="0" autoPict="0" r:id="rId5">
            <anchor moveWithCells="1" sizeWithCells="1">
              <from>
                <xdr:col>7</xdr:col>
                <xdr:colOff>95250</xdr:colOff>
                <xdr:row>16</xdr:row>
                <xdr:rowOff>114300</xdr:rowOff>
              </from>
              <to>
                <xdr:col>7</xdr:col>
                <xdr:colOff>781050</xdr:colOff>
                <xdr:row>16</xdr:row>
                <xdr:rowOff>790575</xdr:rowOff>
              </to>
            </anchor>
          </objectPr>
        </oleObject>
      </mc:Choice>
      <mc:Fallback>
        <oleObject progId="Package" dvAspect="DVASPECT_ICON" shapeId="204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B2" sqref="B2:B4"/>
    </sheetView>
  </sheetViews>
  <sheetFormatPr defaultRowHeight="14.25"/>
  <cols>
    <col min="1" max="1" width="29.625" customWidth="1"/>
    <col min="2" max="2" width="107" customWidth="1"/>
  </cols>
  <sheetData>
    <row r="1" spans="1:2" ht="24.75" customHeight="1"/>
    <row r="2" spans="1:2" ht="21" customHeight="1">
      <c r="A2">
        <v>1</v>
      </c>
      <c r="B2" s="50" t="s">
        <v>245</v>
      </c>
    </row>
    <row r="3" spans="1:2" ht="23.25" customHeight="1">
      <c r="A3">
        <v>2</v>
      </c>
      <c r="B3" s="50" t="s">
        <v>246</v>
      </c>
    </row>
    <row r="4" spans="1:2">
      <c r="B4" s="50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6" zoomScale="115" zoomScaleNormal="115" workbookViewId="0">
      <selection activeCell="F26" sqref="F26"/>
    </sheetView>
  </sheetViews>
  <sheetFormatPr defaultRowHeight="14.25"/>
  <cols>
    <col min="1" max="1" width="21.125" customWidth="1"/>
    <col min="2" max="2" width="11.375" customWidth="1"/>
    <col min="4" max="4" width="17.875" customWidth="1"/>
    <col min="5" max="6" width="11" customWidth="1"/>
    <col min="7" max="7" width="13.375" customWidth="1"/>
    <col min="8" max="8" width="24.25" customWidth="1"/>
    <col min="9" max="9" width="11.625" customWidth="1"/>
    <col min="10" max="10" width="13.375" customWidth="1"/>
    <col min="11" max="11" width="13.75" customWidth="1"/>
    <col min="12" max="12" width="13.5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72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73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276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74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103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289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305</v>
      </c>
      <c r="B9" s="131" t="s">
        <v>317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275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8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76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75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16.5">
      <c r="A14" s="35" t="s">
        <v>29</v>
      </c>
      <c r="B14" s="138" t="s">
        <v>77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41" t="s">
        <v>447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 ht="16.5">
      <c r="A16" s="25"/>
    </row>
    <row r="18" spans="1:12" ht="108">
      <c r="A18" s="9" t="s">
        <v>64</v>
      </c>
      <c r="B18" s="30" t="s">
        <v>11</v>
      </c>
      <c r="C18" s="33" t="s">
        <v>66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33">
      <c r="A19" s="39">
        <v>1</v>
      </c>
      <c r="B19" s="38" t="s">
        <v>116</v>
      </c>
      <c r="C19" s="38" t="s">
        <v>116</v>
      </c>
      <c r="D19" s="13" t="s">
        <v>114</v>
      </c>
      <c r="E19" s="13" t="s">
        <v>32</v>
      </c>
      <c r="F19" s="13" t="s">
        <v>31</v>
      </c>
      <c r="G19" s="13" t="s">
        <v>130</v>
      </c>
      <c r="H19" s="13" t="s">
        <v>131</v>
      </c>
      <c r="I19" s="41"/>
      <c r="J19" s="72" t="s">
        <v>132</v>
      </c>
      <c r="K19" s="73" t="s">
        <v>85</v>
      </c>
      <c r="L19" s="42"/>
    </row>
    <row r="20" spans="1:12" ht="49.5">
      <c r="A20" s="39">
        <f t="shared" ref="A20:A26" si="0">1+A19</f>
        <v>2</v>
      </c>
      <c r="B20" s="38" t="s">
        <v>115</v>
      </c>
      <c r="C20" s="38" t="s">
        <v>115</v>
      </c>
      <c r="D20" s="13" t="s">
        <v>353</v>
      </c>
      <c r="E20" s="1" t="s">
        <v>32</v>
      </c>
      <c r="F20" s="1" t="s">
        <v>31</v>
      </c>
      <c r="G20" s="13" t="s">
        <v>130</v>
      </c>
      <c r="H20" s="13" t="s">
        <v>131</v>
      </c>
      <c r="I20" s="38"/>
      <c r="J20" s="72">
        <v>10217331</v>
      </c>
      <c r="K20" s="73" t="s">
        <v>85</v>
      </c>
      <c r="L20" s="42"/>
    </row>
    <row r="21" spans="1:12" ht="33">
      <c r="A21" s="39">
        <f t="shared" si="0"/>
        <v>3</v>
      </c>
      <c r="B21" s="38" t="s">
        <v>117</v>
      </c>
      <c r="C21" s="38" t="s">
        <v>117</v>
      </c>
      <c r="D21" s="37" t="s">
        <v>123</v>
      </c>
      <c r="E21" s="1" t="s">
        <v>32</v>
      </c>
      <c r="F21" s="13" t="s">
        <v>129</v>
      </c>
      <c r="G21" s="13" t="s">
        <v>130</v>
      </c>
      <c r="H21" s="13" t="s">
        <v>131</v>
      </c>
      <c r="I21" s="38"/>
      <c r="J21" s="72" t="s">
        <v>133</v>
      </c>
      <c r="K21" s="73" t="s">
        <v>85</v>
      </c>
      <c r="L21" s="42"/>
    </row>
    <row r="22" spans="1:12" ht="33">
      <c r="A22" s="39">
        <f t="shared" si="0"/>
        <v>4</v>
      </c>
      <c r="B22" s="38" t="s">
        <v>118</v>
      </c>
      <c r="C22" s="38" t="s">
        <v>118</v>
      </c>
      <c r="D22" s="37" t="s">
        <v>124</v>
      </c>
      <c r="E22" s="1" t="s">
        <v>32</v>
      </c>
      <c r="F22" s="13" t="s">
        <v>31</v>
      </c>
      <c r="G22" s="13" t="s">
        <v>130</v>
      </c>
      <c r="H22" s="13" t="s">
        <v>131</v>
      </c>
      <c r="I22" s="38"/>
      <c r="J22" s="74" t="s">
        <v>134</v>
      </c>
      <c r="K22" s="73" t="s">
        <v>85</v>
      </c>
      <c r="L22" s="42"/>
    </row>
    <row r="23" spans="1:12" ht="49.5" customHeight="1">
      <c r="A23" s="39">
        <f t="shared" si="0"/>
        <v>5</v>
      </c>
      <c r="B23" s="38" t="s">
        <v>120</v>
      </c>
      <c r="C23" s="38" t="s">
        <v>120</v>
      </c>
      <c r="D23" s="37" t="s">
        <v>125</v>
      </c>
      <c r="E23" s="1" t="s">
        <v>32</v>
      </c>
      <c r="F23" s="1" t="s">
        <v>31</v>
      </c>
      <c r="G23" s="1" t="s">
        <v>130</v>
      </c>
      <c r="H23" s="1" t="s">
        <v>131</v>
      </c>
      <c r="I23" s="38"/>
      <c r="J23" s="72" t="s">
        <v>135</v>
      </c>
      <c r="K23" s="73" t="s">
        <v>85</v>
      </c>
      <c r="L23" s="42"/>
    </row>
    <row r="24" spans="1:12" ht="33">
      <c r="A24" s="39">
        <f t="shared" si="0"/>
        <v>6</v>
      </c>
      <c r="B24" s="38" t="s">
        <v>119</v>
      </c>
      <c r="C24" s="38" t="s">
        <v>119</v>
      </c>
      <c r="D24" s="37" t="s">
        <v>126</v>
      </c>
      <c r="E24" s="1" t="s">
        <v>32</v>
      </c>
      <c r="F24" s="1" t="s">
        <v>31</v>
      </c>
      <c r="G24" s="1" t="s">
        <v>130</v>
      </c>
      <c r="H24" s="1" t="s">
        <v>131</v>
      </c>
      <c r="I24" s="38"/>
      <c r="J24" s="72" t="s">
        <v>136</v>
      </c>
      <c r="K24" s="73" t="s">
        <v>85</v>
      </c>
      <c r="L24" s="42"/>
    </row>
    <row r="25" spans="1:12" ht="33">
      <c r="A25" s="39">
        <f t="shared" si="0"/>
        <v>7</v>
      </c>
      <c r="B25" s="38" t="s">
        <v>121</v>
      </c>
      <c r="C25" s="38" t="s">
        <v>121</v>
      </c>
      <c r="D25" s="37" t="s">
        <v>127</v>
      </c>
      <c r="E25" s="1" t="s">
        <v>32</v>
      </c>
      <c r="F25" s="1" t="s">
        <v>31</v>
      </c>
      <c r="G25" s="1" t="s">
        <v>130</v>
      </c>
      <c r="H25" s="1" t="s">
        <v>131</v>
      </c>
      <c r="I25" s="38" t="s">
        <v>137</v>
      </c>
      <c r="J25" s="72">
        <v>1</v>
      </c>
      <c r="K25" s="73"/>
      <c r="L25" s="42"/>
    </row>
    <row r="26" spans="1:12" ht="33">
      <c r="A26" s="39">
        <f t="shared" si="0"/>
        <v>8</v>
      </c>
      <c r="B26" s="38" t="s">
        <v>122</v>
      </c>
      <c r="C26" s="38" t="s">
        <v>122</v>
      </c>
      <c r="D26" s="37" t="s">
        <v>128</v>
      </c>
      <c r="E26" s="1" t="s">
        <v>32</v>
      </c>
      <c r="F26" s="1" t="s">
        <v>31</v>
      </c>
      <c r="G26" s="1" t="s">
        <v>130</v>
      </c>
      <c r="H26" s="1" t="s">
        <v>131</v>
      </c>
      <c r="I26" s="38"/>
      <c r="J26" s="72">
        <v>791</v>
      </c>
      <c r="K26" s="73"/>
      <c r="L26" s="42"/>
    </row>
  </sheetData>
  <mergeCells count="15">
    <mergeCell ref="B13:M13"/>
    <mergeCell ref="B14:M14"/>
    <mergeCell ref="B15:M15"/>
    <mergeCell ref="B6:M6"/>
    <mergeCell ref="B7:M7"/>
    <mergeCell ref="B8:M8"/>
    <mergeCell ref="B10:M10"/>
    <mergeCell ref="B11:M11"/>
    <mergeCell ref="B12:M12"/>
    <mergeCell ref="B5:M5"/>
    <mergeCell ref="B1:M1"/>
    <mergeCell ref="B2:M2"/>
    <mergeCell ref="B3:M3"/>
    <mergeCell ref="B9:M9"/>
    <mergeCell ref="B4:M4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topLeftCell="A16" zoomScale="115" zoomScaleNormal="115" workbookViewId="0">
      <selection activeCell="D23" sqref="D23"/>
    </sheetView>
  </sheetViews>
  <sheetFormatPr defaultRowHeight="14.25"/>
  <cols>
    <col min="1" max="1" width="21.125" customWidth="1"/>
    <col min="2" max="2" width="12.5" customWidth="1"/>
    <col min="4" max="4" width="17.875" customWidth="1"/>
    <col min="5" max="6" width="11" customWidth="1"/>
    <col min="7" max="7" width="13.375" customWidth="1"/>
    <col min="8" max="8" width="24.25" customWidth="1"/>
    <col min="9" max="9" width="11.625" customWidth="1"/>
    <col min="10" max="10" width="13.375" customWidth="1"/>
    <col min="11" max="11" width="13.75" customWidth="1"/>
    <col min="12" max="12" width="13.5" customWidth="1"/>
  </cols>
  <sheetData>
    <row r="1" spans="1:13" ht="16.5">
      <c r="A1" s="118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72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474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475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476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103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477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305</v>
      </c>
      <c r="B9" s="131" t="s">
        <v>478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479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8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75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16.5">
      <c r="A14" s="35" t="s">
        <v>29</v>
      </c>
      <c r="B14" s="138" t="s">
        <v>493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 ht="16.5">
      <c r="A16" s="25"/>
    </row>
    <row r="18" spans="1:12" ht="108">
      <c r="A18" s="9" t="s">
        <v>64</v>
      </c>
      <c r="B18" s="30" t="s">
        <v>11</v>
      </c>
      <c r="C18" s="33" t="s">
        <v>66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33">
      <c r="A19" s="39">
        <v>1</v>
      </c>
      <c r="B19" s="38" t="s">
        <v>116</v>
      </c>
      <c r="C19" s="38"/>
      <c r="D19" s="13" t="s">
        <v>114</v>
      </c>
      <c r="E19" s="13" t="s">
        <v>32</v>
      </c>
      <c r="F19" s="13" t="s">
        <v>31</v>
      </c>
      <c r="G19" s="13" t="s">
        <v>130</v>
      </c>
      <c r="H19" s="13" t="s">
        <v>131</v>
      </c>
      <c r="I19" s="41"/>
      <c r="J19" s="72" t="s">
        <v>490</v>
      </c>
      <c r="K19" s="73" t="s">
        <v>480</v>
      </c>
      <c r="L19" s="42"/>
    </row>
    <row r="20" spans="1:12" ht="33">
      <c r="A20" s="39">
        <f t="shared" ref="A20:A23" si="0">1+A19</f>
        <v>2</v>
      </c>
      <c r="B20" s="38" t="s">
        <v>481</v>
      </c>
      <c r="C20" s="38"/>
      <c r="D20" s="13" t="s">
        <v>482</v>
      </c>
      <c r="E20" s="1" t="s">
        <v>32</v>
      </c>
      <c r="F20" s="1" t="s">
        <v>31</v>
      </c>
      <c r="G20" s="13" t="s">
        <v>130</v>
      </c>
      <c r="H20" s="13" t="s">
        <v>131</v>
      </c>
      <c r="I20" s="38"/>
      <c r="J20" s="72">
        <v>10217331</v>
      </c>
      <c r="K20" s="73" t="s">
        <v>480</v>
      </c>
      <c r="L20" s="42" t="s">
        <v>483</v>
      </c>
    </row>
    <row r="21" spans="1:12" ht="33">
      <c r="A21" s="39">
        <v>3</v>
      </c>
      <c r="B21" s="38" t="s">
        <v>484</v>
      </c>
      <c r="C21" s="38"/>
      <c r="D21" s="37" t="s">
        <v>124</v>
      </c>
      <c r="E21" s="1" t="s">
        <v>32</v>
      </c>
      <c r="F21" s="13" t="s">
        <v>31</v>
      </c>
      <c r="G21" s="13" t="s">
        <v>130</v>
      </c>
      <c r="H21" s="13" t="s">
        <v>131</v>
      </c>
      <c r="I21" s="38"/>
      <c r="J21" s="74" t="s">
        <v>491</v>
      </c>
      <c r="K21" s="73" t="s">
        <v>480</v>
      </c>
      <c r="L21" s="42"/>
    </row>
    <row r="22" spans="1:12" ht="49.5" customHeight="1">
      <c r="A22" s="39">
        <f t="shared" si="0"/>
        <v>4</v>
      </c>
      <c r="B22" s="38" t="s">
        <v>486</v>
      </c>
      <c r="C22" s="38"/>
      <c r="D22" s="43" t="s">
        <v>485</v>
      </c>
      <c r="E22" s="1" t="s">
        <v>32</v>
      </c>
      <c r="F22" s="1" t="s">
        <v>31</v>
      </c>
      <c r="G22" s="1" t="s">
        <v>130</v>
      </c>
      <c r="H22" s="1" t="s">
        <v>131</v>
      </c>
      <c r="I22" s="38"/>
      <c r="J22" s="72" t="s">
        <v>492</v>
      </c>
      <c r="K22" s="73" t="s">
        <v>480</v>
      </c>
      <c r="L22" s="42"/>
    </row>
    <row r="23" spans="1:12" ht="49.5">
      <c r="A23" s="39">
        <f t="shared" si="0"/>
        <v>5</v>
      </c>
      <c r="B23" s="38" t="s">
        <v>487</v>
      </c>
      <c r="C23" s="38"/>
      <c r="D23" s="43" t="s">
        <v>488</v>
      </c>
      <c r="E23" s="1" t="s">
        <v>469</v>
      </c>
      <c r="F23" s="1" t="s">
        <v>31</v>
      </c>
      <c r="G23" s="1" t="s">
        <v>130</v>
      </c>
      <c r="H23" s="1" t="s">
        <v>131</v>
      </c>
      <c r="I23" s="38"/>
      <c r="J23" s="72">
        <v>0</v>
      </c>
      <c r="K23" s="73" t="s">
        <v>480</v>
      </c>
      <c r="L23" s="42"/>
    </row>
  </sheetData>
  <mergeCells count="15">
    <mergeCell ref="B6:M6"/>
    <mergeCell ref="B1:M1"/>
    <mergeCell ref="B2:M2"/>
    <mergeCell ref="B3:M3"/>
    <mergeCell ref="B4:M4"/>
    <mergeCell ref="B5:M5"/>
    <mergeCell ref="B13:M13"/>
    <mergeCell ref="B14:M14"/>
    <mergeCell ref="B15:M15"/>
    <mergeCell ref="B7:M7"/>
    <mergeCell ref="B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zoomScale="115" zoomScaleNormal="115" workbookViewId="0">
      <selection activeCell="B15" sqref="B15:M15"/>
    </sheetView>
  </sheetViews>
  <sheetFormatPr defaultRowHeight="14.25"/>
  <cols>
    <col min="1" max="1" width="21.125" customWidth="1"/>
    <col min="2" max="2" width="12.5" customWidth="1"/>
    <col min="3" max="3" width="14.25" customWidth="1"/>
    <col min="4" max="4" width="25.25" customWidth="1"/>
    <col min="5" max="5" width="10.625" customWidth="1"/>
    <col min="6" max="6" width="13.625" customWidth="1"/>
    <col min="7" max="7" width="12.625" customWidth="1"/>
    <col min="8" max="8" width="13.75" customWidth="1"/>
    <col min="9" max="9" width="14.375" customWidth="1"/>
    <col min="10" max="10" width="12.5" customWidth="1"/>
    <col min="11" max="11" width="12.25" customWidth="1"/>
    <col min="12" max="12" width="14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102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73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293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74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103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104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322</v>
      </c>
      <c r="B9" s="131" t="s">
        <v>365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364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8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105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4" t="s">
        <v>489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 t="s">
        <v>307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8" spans="1:12" s="48" customFormat="1" ht="54">
      <c r="A18" s="9" t="s">
        <v>64</v>
      </c>
      <c r="B18" s="30" t="s">
        <v>11</v>
      </c>
      <c r="C18" s="33" t="s">
        <v>66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49.5">
      <c r="A19" s="39">
        <v>1</v>
      </c>
      <c r="B19" s="38" t="s">
        <v>138</v>
      </c>
      <c r="C19" s="38" t="s">
        <v>138</v>
      </c>
      <c r="D19" s="37" t="s">
        <v>141</v>
      </c>
      <c r="E19" s="13" t="s">
        <v>32</v>
      </c>
      <c r="F19" s="13" t="s">
        <v>31</v>
      </c>
      <c r="G19" s="38" t="s">
        <v>130</v>
      </c>
      <c r="H19" s="13" t="s">
        <v>144</v>
      </c>
      <c r="I19" s="41" t="s">
        <v>146</v>
      </c>
      <c r="J19" s="45" t="s">
        <v>150</v>
      </c>
      <c r="K19" s="42" t="s">
        <v>85</v>
      </c>
      <c r="L19" s="75" t="s">
        <v>342</v>
      </c>
    </row>
    <row r="20" spans="1:12" ht="49.5">
      <c r="A20" s="39">
        <f>1+A19</f>
        <v>2</v>
      </c>
      <c r="B20" s="38" t="s">
        <v>155</v>
      </c>
      <c r="C20" s="38" t="s">
        <v>155</v>
      </c>
      <c r="D20" s="37" t="s">
        <v>473</v>
      </c>
      <c r="E20" s="13" t="s">
        <v>32</v>
      </c>
      <c r="F20" s="1" t="s">
        <v>143</v>
      </c>
      <c r="G20" s="38" t="s">
        <v>130</v>
      </c>
      <c r="H20" s="1" t="s">
        <v>145</v>
      </c>
      <c r="I20" s="38" t="s">
        <v>148</v>
      </c>
      <c r="J20" s="40" t="s">
        <v>151</v>
      </c>
      <c r="K20" s="42" t="s">
        <v>85</v>
      </c>
      <c r="L20" s="75" t="s">
        <v>343</v>
      </c>
    </row>
    <row r="21" spans="1:12" ht="181.5">
      <c r="A21" s="39">
        <f>1+A20</f>
        <v>3</v>
      </c>
      <c r="B21" s="38" t="s">
        <v>154</v>
      </c>
      <c r="C21" s="38" t="s">
        <v>153</v>
      </c>
      <c r="D21" s="43" t="s">
        <v>142</v>
      </c>
      <c r="E21" s="13" t="s">
        <v>32</v>
      </c>
      <c r="F21" s="13" t="s">
        <v>143</v>
      </c>
      <c r="G21" s="38" t="s">
        <v>130</v>
      </c>
      <c r="H21" s="1" t="s">
        <v>145</v>
      </c>
      <c r="I21" s="38" t="s">
        <v>149</v>
      </c>
      <c r="J21" s="40" t="s">
        <v>152</v>
      </c>
      <c r="K21" s="42" t="s">
        <v>85</v>
      </c>
      <c r="L21" s="75" t="s">
        <v>344</v>
      </c>
    </row>
    <row r="23" spans="1:12" ht="16.5" customHeight="1">
      <c r="B23" s="145" t="s">
        <v>157</v>
      </c>
      <c r="C23" s="146"/>
      <c r="D23" s="146"/>
      <c r="E23" s="146"/>
      <c r="F23" s="146"/>
      <c r="G23" s="146"/>
      <c r="H23" s="146"/>
      <c r="I23" s="146"/>
      <c r="J23" s="147"/>
    </row>
    <row r="24" spans="1:12">
      <c r="B24" s="148"/>
      <c r="C24" s="149"/>
      <c r="D24" s="149"/>
      <c r="E24" s="149"/>
      <c r="F24" s="149"/>
      <c r="G24" s="149"/>
      <c r="H24" s="149"/>
      <c r="I24" s="149"/>
      <c r="J24" s="150"/>
    </row>
    <row r="25" spans="1:12" ht="264" customHeight="1">
      <c r="B25" s="148"/>
      <c r="C25" s="149"/>
      <c r="D25" s="149"/>
      <c r="E25" s="149"/>
      <c r="F25" s="149"/>
      <c r="G25" s="149"/>
      <c r="H25" s="149"/>
      <c r="I25" s="149"/>
      <c r="J25" s="150"/>
    </row>
    <row r="26" spans="1:12">
      <c r="B26" s="148"/>
      <c r="C26" s="149"/>
      <c r="D26" s="149"/>
      <c r="E26" s="149"/>
      <c r="F26" s="149"/>
      <c r="G26" s="149"/>
      <c r="H26" s="149"/>
      <c r="I26" s="149"/>
      <c r="J26" s="150"/>
    </row>
    <row r="27" spans="1:12">
      <c r="B27" s="148"/>
      <c r="C27" s="149"/>
      <c r="D27" s="149"/>
      <c r="E27" s="149"/>
      <c r="F27" s="149"/>
      <c r="G27" s="149"/>
      <c r="H27" s="149"/>
      <c r="I27" s="149"/>
      <c r="J27" s="150"/>
    </row>
    <row r="28" spans="1:12">
      <c r="B28" s="148"/>
      <c r="C28" s="149"/>
      <c r="D28" s="149"/>
      <c r="E28" s="149"/>
      <c r="F28" s="149"/>
      <c r="G28" s="149"/>
      <c r="H28" s="149"/>
      <c r="I28" s="149"/>
      <c r="J28" s="150"/>
    </row>
    <row r="29" spans="1:12">
      <c r="B29" s="148"/>
      <c r="C29" s="149"/>
      <c r="D29" s="149"/>
      <c r="E29" s="149"/>
      <c r="F29" s="149"/>
      <c r="G29" s="149"/>
      <c r="H29" s="149"/>
      <c r="I29" s="149"/>
      <c r="J29" s="150"/>
    </row>
    <row r="30" spans="1:12">
      <c r="B30" s="148"/>
      <c r="C30" s="149"/>
      <c r="D30" s="149"/>
      <c r="E30" s="149"/>
      <c r="F30" s="149"/>
      <c r="G30" s="149"/>
      <c r="H30" s="149"/>
      <c r="I30" s="149"/>
      <c r="J30" s="150"/>
    </row>
    <row r="31" spans="1:12">
      <c r="B31" s="148"/>
      <c r="C31" s="149"/>
      <c r="D31" s="149"/>
      <c r="E31" s="149"/>
      <c r="F31" s="149"/>
      <c r="G31" s="149"/>
      <c r="H31" s="149"/>
      <c r="I31" s="149"/>
      <c r="J31" s="150"/>
    </row>
    <row r="32" spans="1:12">
      <c r="B32" s="151"/>
      <c r="C32" s="152"/>
      <c r="D32" s="152"/>
      <c r="E32" s="152"/>
      <c r="F32" s="152"/>
      <c r="G32" s="152"/>
      <c r="H32" s="152"/>
      <c r="I32" s="152"/>
      <c r="J32" s="153"/>
    </row>
  </sheetData>
  <mergeCells count="16"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  <mergeCell ref="B5:M5"/>
    <mergeCell ref="B1:M1"/>
    <mergeCell ref="B2:M2"/>
    <mergeCell ref="B3:M3"/>
    <mergeCell ref="B9:M9"/>
    <mergeCell ref="B4:M4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zoomScaleNormal="100" workbookViewId="0">
      <selection activeCell="I21" sqref="I21"/>
    </sheetView>
  </sheetViews>
  <sheetFormatPr defaultRowHeight="14.25"/>
  <cols>
    <col min="1" max="1" width="21.125" customWidth="1"/>
    <col min="2" max="2" width="12.125" customWidth="1"/>
    <col min="3" max="3" width="10.25" customWidth="1"/>
    <col min="4" max="4" width="25.125" customWidth="1"/>
    <col min="10" max="10" width="17.75" customWidth="1"/>
    <col min="11" max="11" width="13.375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102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73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244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74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103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104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322</v>
      </c>
      <c r="B9" s="131" t="s">
        <v>363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362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8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105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4" t="s">
        <v>159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 t="s">
        <v>308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8" spans="1:12" s="48" customFormat="1" ht="90">
      <c r="A18" s="9" t="s">
        <v>64</v>
      </c>
      <c r="B18" s="30" t="s">
        <v>11</v>
      </c>
      <c r="C18" s="33" t="s">
        <v>66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s="48" customFormat="1" ht="49.5">
      <c r="A19" s="39">
        <v>1</v>
      </c>
      <c r="B19" s="1" t="s">
        <v>138</v>
      </c>
      <c r="C19" s="1"/>
      <c r="D19" s="43" t="s">
        <v>141</v>
      </c>
      <c r="E19" s="1" t="s">
        <v>32</v>
      </c>
      <c r="F19" s="1" t="s">
        <v>31</v>
      </c>
      <c r="G19" s="1" t="s">
        <v>130</v>
      </c>
      <c r="H19" s="1" t="s">
        <v>161</v>
      </c>
      <c r="I19" s="76" t="s">
        <v>146</v>
      </c>
      <c r="J19" s="74" t="s">
        <v>150</v>
      </c>
      <c r="K19" s="73" t="s">
        <v>85</v>
      </c>
      <c r="L19" s="73"/>
    </row>
    <row r="20" spans="1:12" s="48" customFormat="1" ht="49.5">
      <c r="A20" s="39">
        <f>1+A19</f>
        <v>2</v>
      </c>
      <c r="B20" s="1" t="s">
        <v>139</v>
      </c>
      <c r="C20" s="1"/>
      <c r="D20" s="43" t="s">
        <v>147</v>
      </c>
      <c r="E20" s="1" t="s">
        <v>32</v>
      </c>
      <c r="F20" s="1" t="s">
        <v>143</v>
      </c>
      <c r="G20" s="1" t="s">
        <v>130</v>
      </c>
      <c r="H20" s="1" t="s">
        <v>161</v>
      </c>
      <c r="I20" s="1" t="s">
        <v>148</v>
      </c>
      <c r="J20" s="72" t="s">
        <v>151</v>
      </c>
      <c r="K20" s="73" t="s">
        <v>85</v>
      </c>
      <c r="L20" s="73"/>
    </row>
    <row r="21" spans="1:12" s="48" customFormat="1" ht="148.5">
      <c r="A21" s="39">
        <f>1+A20</f>
        <v>3</v>
      </c>
      <c r="B21" s="1" t="s">
        <v>153</v>
      </c>
      <c r="C21" s="1"/>
      <c r="D21" s="43" t="s">
        <v>158</v>
      </c>
      <c r="E21" s="1" t="s">
        <v>156</v>
      </c>
      <c r="F21" s="1" t="s">
        <v>143</v>
      </c>
      <c r="G21" s="1" t="s">
        <v>130</v>
      </c>
      <c r="H21" s="1" t="s">
        <v>161</v>
      </c>
      <c r="I21" s="1" t="s">
        <v>149</v>
      </c>
      <c r="J21" s="72" t="s">
        <v>160</v>
      </c>
      <c r="K21" s="73" t="s">
        <v>85</v>
      </c>
      <c r="L21" s="73"/>
    </row>
    <row r="23" spans="1:12" ht="14.25" customHeight="1">
      <c r="B23" s="145" t="s">
        <v>440</v>
      </c>
      <c r="C23" s="146"/>
      <c r="D23" s="146"/>
      <c r="E23" s="146"/>
      <c r="F23" s="146"/>
      <c r="G23" s="146"/>
      <c r="H23" s="146"/>
      <c r="I23" s="146"/>
      <c r="J23" s="147"/>
    </row>
    <row r="24" spans="1:12" ht="14.25" customHeight="1">
      <c r="B24" s="148"/>
      <c r="C24" s="149"/>
      <c r="D24" s="149"/>
      <c r="E24" s="149"/>
      <c r="F24" s="149"/>
      <c r="G24" s="149"/>
      <c r="H24" s="149"/>
      <c r="I24" s="149"/>
      <c r="J24" s="150"/>
    </row>
    <row r="25" spans="1:12" ht="14.25" customHeight="1">
      <c r="B25" s="148"/>
      <c r="C25" s="149"/>
      <c r="D25" s="149"/>
      <c r="E25" s="149"/>
      <c r="F25" s="149"/>
      <c r="G25" s="149"/>
      <c r="H25" s="149"/>
      <c r="I25" s="149"/>
      <c r="J25" s="150"/>
    </row>
    <row r="26" spans="1:12" ht="14.25" customHeight="1">
      <c r="B26" s="148"/>
      <c r="C26" s="149"/>
      <c r="D26" s="149"/>
      <c r="E26" s="149"/>
      <c r="F26" s="149"/>
      <c r="G26" s="149"/>
      <c r="H26" s="149"/>
      <c r="I26" s="149"/>
      <c r="J26" s="150"/>
    </row>
    <row r="27" spans="1:12" ht="14.25" customHeight="1">
      <c r="B27" s="148"/>
      <c r="C27" s="149"/>
      <c r="D27" s="149"/>
      <c r="E27" s="149"/>
      <c r="F27" s="149"/>
      <c r="G27" s="149"/>
      <c r="H27" s="149"/>
      <c r="I27" s="149"/>
      <c r="J27" s="150"/>
    </row>
    <row r="28" spans="1:12" ht="14.25" customHeight="1">
      <c r="B28" s="148"/>
      <c r="C28" s="149"/>
      <c r="D28" s="149"/>
      <c r="E28" s="149"/>
      <c r="F28" s="149"/>
      <c r="G28" s="149"/>
      <c r="H28" s="149"/>
      <c r="I28" s="149"/>
      <c r="J28" s="150"/>
    </row>
    <row r="29" spans="1:12" ht="14.25" customHeight="1">
      <c r="B29" s="148"/>
      <c r="C29" s="149"/>
      <c r="D29" s="149"/>
      <c r="E29" s="149"/>
      <c r="F29" s="149"/>
      <c r="G29" s="149"/>
      <c r="H29" s="149"/>
      <c r="I29" s="149"/>
      <c r="J29" s="150"/>
    </row>
    <row r="30" spans="1:12" ht="14.25" customHeight="1">
      <c r="B30" s="148"/>
      <c r="C30" s="149"/>
      <c r="D30" s="149"/>
      <c r="E30" s="149"/>
      <c r="F30" s="149"/>
      <c r="G30" s="149"/>
      <c r="H30" s="149"/>
      <c r="I30" s="149"/>
      <c r="J30" s="150"/>
    </row>
    <row r="31" spans="1:12" ht="14.25" customHeight="1">
      <c r="B31" s="148"/>
      <c r="C31" s="149"/>
      <c r="D31" s="149"/>
      <c r="E31" s="149"/>
      <c r="F31" s="149"/>
      <c r="G31" s="149"/>
      <c r="H31" s="149"/>
      <c r="I31" s="149"/>
      <c r="J31" s="150"/>
    </row>
    <row r="32" spans="1:12" ht="14.25" customHeight="1">
      <c r="B32" s="148"/>
      <c r="C32" s="149"/>
      <c r="D32" s="149"/>
      <c r="E32" s="149"/>
      <c r="F32" s="149"/>
      <c r="G32" s="149"/>
      <c r="H32" s="149"/>
      <c r="I32" s="149"/>
      <c r="J32" s="150"/>
    </row>
    <row r="33" spans="2:10">
      <c r="B33" s="148"/>
      <c r="C33" s="149"/>
      <c r="D33" s="149"/>
      <c r="E33" s="149"/>
      <c r="F33" s="149"/>
      <c r="G33" s="149"/>
      <c r="H33" s="149"/>
      <c r="I33" s="149"/>
      <c r="J33" s="150"/>
    </row>
    <row r="34" spans="2:10">
      <c r="B34" s="148"/>
      <c r="C34" s="149"/>
      <c r="D34" s="149"/>
      <c r="E34" s="149"/>
      <c r="F34" s="149"/>
      <c r="G34" s="149"/>
      <c r="H34" s="149"/>
      <c r="I34" s="149"/>
      <c r="J34" s="150"/>
    </row>
    <row r="35" spans="2:10">
      <c r="B35" s="148"/>
      <c r="C35" s="149"/>
      <c r="D35" s="149"/>
      <c r="E35" s="149"/>
      <c r="F35" s="149"/>
      <c r="G35" s="149"/>
      <c r="H35" s="149"/>
      <c r="I35" s="149"/>
      <c r="J35" s="150"/>
    </row>
    <row r="36" spans="2:10">
      <c r="B36" s="148"/>
      <c r="C36" s="149"/>
      <c r="D36" s="149"/>
      <c r="E36" s="149"/>
      <c r="F36" s="149"/>
      <c r="G36" s="149"/>
      <c r="H36" s="149"/>
      <c r="I36" s="149"/>
      <c r="J36" s="150"/>
    </row>
    <row r="37" spans="2:10" ht="14.25" customHeight="1">
      <c r="B37" s="148"/>
      <c r="C37" s="149"/>
      <c r="D37" s="149"/>
      <c r="E37" s="149"/>
      <c r="F37" s="149"/>
      <c r="G37" s="149"/>
      <c r="H37" s="149"/>
      <c r="I37" s="149"/>
      <c r="J37" s="150"/>
    </row>
    <row r="38" spans="2:10">
      <c r="B38" s="148"/>
      <c r="C38" s="149"/>
      <c r="D38" s="149"/>
      <c r="E38" s="149"/>
      <c r="F38" s="149"/>
      <c r="G38" s="149"/>
      <c r="H38" s="149"/>
      <c r="I38" s="149"/>
      <c r="J38" s="150"/>
    </row>
    <row r="39" spans="2:10">
      <c r="B39" s="148"/>
      <c r="C39" s="149"/>
      <c r="D39" s="149"/>
      <c r="E39" s="149"/>
      <c r="F39" s="149"/>
      <c r="G39" s="149"/>
      <c r="H39" s="149"/>
      <c r="I39" s="149"/>
      <c r="J39" s="150"/>
    </row>
    <row r="40" spans="2:10">
      <c r="B40" s="148"/>
      <c r="C40" s="149"/>
      <c r="D40" s="149"/>
      <c r="E40" s="149"/>
      <c r="F40" s="149"/>
      <c r="G40" s="149"/>
      <c r="H40" s="149"/>
      <c r="I40" s="149"/>
      <c r="J40" s="150"/>
    </row>
    <row r="41" spans="2:10">
      <c r="B41" s="148"/>
      <c r="C41" s="149"/>
      <c r="D41" s="149"/>
      <c r="E41" s="149"/>
      <c r="F41" s="149"/>
      <c r="G41" s="149"/>
      <c r="H41" s="149"/>
      <c r="I41" s="149"/>
      <c r="J41" s="150"/>
    </row>
    <row r="42" spans="2:10">
      <c r="B42" s="148"/>
      <c r="C42" s="149"/>
      <c r="D42" s="149"/>
      <c r="E42" s="149"/>
      <c r="F42" s="149"/>
      <c r="G42" s="149"/>
      <c r="H42" s="149"/>
      <c r="I42" s="149"/>
      <c r="J42" s="150"/>
    </row>
    <row r="43" spans="2:10">
      <c r="B43" s="148"/>
      <c r="C43" s="149"/>
      <c r="D43" s="149"/>
      <c r="E43" s="149"/>
      <c r="F43" s="149"/>
      <c r="G43" s="149"/>
      <c r="H43" s="149"/>
      <c r="I43" s="149"/>
      <c r="J43" s="150"/>
    </row>
    <row r="44" spans="2:10">
      <c r="B44" s="148"/>
      <c r="C44" s="149"/>
      <c r="D44" s="149"/>
      <c r="E44" s="149"/>
      <c r="F44" s="149"/>
      <c r="G44" s="149"/>
      <c r="H44" s="149"/>
      <c r="I44" s="149"/>
      <c r="J44" s="150"/>
    </row>
    <row r="45" spans="2:10">
      <c r="B45" s="148"/>
      <c r="C45" s="149"/>
      <c r="D45" s="149"/>
      <c r="E45" s="149"/>
      <c r="F45" s="149"/>
      <c r="G45" s="149"/>
      <c r="H45" s="149"/>
      <c r="I45" s="149"/>
      <c r="J45" s="150"/>
    </row>
    <row r="46" spans="2:10">
      <c r="B46" s="148"/>
      <c r="C46" s="149"/>
      <c r="D46" s="149"/>
      <c r="E46" s="149"/>
      <c r="F46" s="149"/>
      <c r="G46" s="149"/>
      <c r="H46" s="149"/>
      <c r="I46" s="149"/>
      <c r="J46" s="150"/>
    </row>
    <row r="47" spans="2:10">
      <c r="B47" s="148"/>
      <c r="C47" s="149"/>
      <c r="D47" s="149"/>
      <c r="E47" s="149"/>
      <c r="F47" s="149"/>
      <c r="G47" s="149"/>
      <c r="H47" s="149"/>
      <c r="I47" s="149"/>
      <c r="J47" s="150"/>
    </row>
    <row r="48" spans="2:10">
      <c r="B48" s="148"/>
      <c r="C48" s="149"/>
      <c r="D48" s="149"/>
      <c r="E48" s="149"/>
      <c r="F48" s="149"/>
      <c r="G48" s="149"/>
      <c r="H48" s="149"/>
      <c r="I48" s="149"/>
      <c r="J48" s="150"/>
    </row>
    <row r="49" spans="2:10">
      <c r="B49" s="148"/>
      <c r="C49" s="149"/>
      <c r="D49" s="149"/>
      <c r="E49" s="149"/>
      <c r="F49" s="149"/>
      <c r="G49" s="149"/>
      <c r="H49" s="149"/>
      <c r="I49" s="149"/>
      <c r="J49" s="150"/>
    </row>
    <row r="50" spans="2:10" ht="26.25" customHeight="1">
      <c r="B50" s="148"/>
      <c r="C50" s="149"/>
      <c r="D50" s="149"/>
      <c r="E50" s="149"/>
      <c r="F50" s="149"/>
      <c r="G50" s="149"/>
      <c r="H50" s="149"/>
      <c r="I50" s="149"/>
      <c r="J50" s="150"/>
    </row>
    <row r="51" spans="2:10">
      <c r="B51" s="148"/>
      <c r="C51" s="149"/>
      <c r="D51" s="149"/>
      <c r="E51" s="149"/>
      <c r="F51" s="149"/>
      <c r="G51" s="149"/>
      <c r="H51" s="149"/>
      <c r="I51" s="149"/>
      <c r="J51" s="150"/>
    </row>
    <row r="52" spans="2:10">
      <c r="B52" s="148"/>
      <c r="C52" s="149"/>
      <c r="D52" s="149"/>
      <c r="E52" s="149"/>
      <c r="F52" s="149"/>
      <c r="G52" s="149"/>
      <c r="H52" s="149"/>
      <c r="I52" s="149"/>
      <c r="J52" s="150"/>
    </row>
    <row r="53" spans="2:10">
      <c r="B53" s="148"/>
      <c r="C53" s="149"/>
      <c r="D53" s="149"/>
      <c r="E53" s="149"/>
      <c r="F53" s="149"/>
      <c r="G53" s="149"/>
      <c r="H53" s="149"/>
      <c r="I53" s="149"/>
      <c r="J53" s="150"/>
    </row>
    <row r="54" spans="2:10">
      <c r="B54" s="148"/>
      <c r="C54" s="149"/>
      <c r="D54" s="149"/>
      <c r="E54" s="149"/>
      <c r="F54" s="149"/>
      <c r="G54" s="149"/>
      <c r="H54" s="149"/>
      <c r="I54" s="149"/>
      <c r="J54" s="150"/>
    </row>
    <row r="55" spans="2:10">
      <c r="B55" s="148"/>
      <c r="C55" s="149"/>
      <c r="D55" s="149"/>
      <c r="E55" s="149"/>
      <c r="F55" s="149"/>
      <c r="G55" s="149"/>
      <c r="H55" s="149"/>
      <c r="I55" s="149"/>
      <c r="J55" s="150"/>
    </row>
    <row r="56" spans="2:10">
      <c r="B56" s="148"/>
      <c r="C56" s="149"/>
      <c r="D56" s="149"/>
      <c r="E56" s="149"/>
      <c r="F56" s="149"/>
      <c r="G56" s="149"/>
      <c r="H56" s="149"/>
      <c r="I56" s="149"/>
      <c r="J56" s="150"/>
    </row>
    <row r="57" spans="2:10">
      <c r="B57" s="148"/>
      <c r="C57" s="149"/>
      <c r="D57" s="149"/>
      <c r="E57" s="149"/>
      <c r="F57" s="149"/>
      <c r="G57" s="149"/>
      <c r="H57" s="149"/>
      <c r="I57" s="149"/>
      <c r="J57" s="150"/>
    </row>
    <row r="58" spans="2:10">
      <c r="B58" s="148"/>
      <c r="C58" s="149"/>
      <c r="D58" s="149"/>
      <c r="E58" s="149"/>
      <c r="F58" s="149"/>
      <c r="G58" s="149"/>
      <c r="H58" s="149"/>
      <c r="I58" s="149"/>
      <c r="J58" s="150"/>
    </row>
    <row r="59" spans="2:10">
      <c r="B59" s="148"/>
      <c r="C59" s="149"/>
      <c r="D59" s="149"/>
      <c r="E59" s="149"/>
      <c r="F59" s="149"/>
      <c r="G59" s="149"/>
      <c r="H59" s="149"/>
      <c r="I59" s="149"/>
      <c r="J59" s="150"/>
    </row>
    <row r="60" spans="2:10">
      <c r="B60" s="151"/>
      <c r="C60" s="152"/>
      <c r="D60" s="152"/>
      <c r="E60" s="152"/>
      <c r="F60" s="152"/>
      <c r="G60" s="152"/>
      <c r="H60" s="152"/>
      <c r="I60" s="152"/>
      <c r="J60" s="153"/>
    </row>
  </sheetData>
  <mergeCells count="16">
    <mergeCell ref="B23:J60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9" zoomScale="120" zoomScaleNormal="120" workbookViewId="0">
      <selection activeCell="B10" sqref="B10:M10"/>
    </sheetView>
  </sheetViews>
  <sheetFormatPr defaultRowHeight="14.2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67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73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291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292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69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324</v>
      </c>
      <c r="B8" s="131" t="s">
        <v>106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322</v>
      </c>
      <c r="B9" s="131" t="s">
        <v>361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360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268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71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8" t="s">
        <v>238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 t="s">
        <v>309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9" spans="1:12" ht="54">
      <c r="A19" s="9" t="s">
        <v>64</v>
      </c>
      <c r="B19" s="9" t="s">
        <v>11</v>
      </c>
      <c r="C19" s="33" t="s">
        <v>66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84</v>
      </c>
      <c r="L19" s="9" t="s">
        <v>6</v>
      </c>
    </row>
    <row r="20" spans="1:12" ht="33">
      <c r="A20" s="39">
        <v>1</v>
      </c>
      <c r="B20" s="38" t="s">
        <v>80</v>
      </c>
      <c r="C20" s="38"/>
      <c r="D20" s="43" t="s">
        <v>83</v>
      </c>
      <c r="E20" s="1" t="s">
        <v>32</v>
      </c>
      <c r="F20" s="1" t="s">
        <v>78</v>
      </c>
      <c r="G20" s="1" t="s">
        <v>90</v>
      </c>
      <c r="H20" s="1" t="s">
        <v>110</v>
      </c>
      <c r="I20" s="41" t="s">
        <v>95</v>
      </c>
      <c r="J20" s="44" t="s">
        <v>237</v>
      </c>
      <c r="K20" s="42" t="s">
        <v>85</v>
      </c>
      <c r="L20" s="42" t="s">
        <v>113</v>
      </c>
    </row>
    <row r="21" spans="1:12" ht="132">
      <c r="A21" s="39">
        <f>1+A20</f>
        <v>2</v>
      </c>
      <c r="B21" s="1" t="s">
        <v>108</v>
      </c>
      <c r="C21" s="38"/>
      <c r="D21" s="43" t="s">
        <v>109</v>
      </c>
      <c r="E21" s="1" t="s">
        <v>79</v>
      </c>
      <c r="F21" s="1" t="s">
        <v>78</v>
      </c>
      <c r="G21" s="1" t="s">
        <v>90</v>
      </c>
      <c r="H21" s="1" t="s">
        <v>110</v>
      </c>
      <c r="I21" s="44" t="s">
        <v>111</v>
      </c>
      <c r="J21" s="40">
        <v>10004</v>
      </c>
      <c r="K21" s="42" t="s">
        <v>85</v>
      </c>
      <c r="L21" s="42" t="s">
        <v>112</v>
      </c>
    </row>
  </sheetData>
  <mergeCells count="15">
    <mergeCell ref="B13:M13"/>
    <mergeCell ref="B14:M14"/>
    <mergeCell ref="B15:M15"/>
    <mergeCell ref="B6:M6"/>
    <mergeCell ref="B7:M7"/>
    <mergeCell ref="B8:M8"/>
    <mergeCell ref="B10:M10"/>
    <mergeCell ref="B11:M11"/>
    <mergeCell ref="B12:M12"/>
    <mergeCell ref="B5:M5"/>
    <mergeCell ref="B1:M1"/>
    <mergeCell ref="B2:M2"/>
    <mergeCell ref="B3:M3"/>
    <mergeCell ref="B9:M9"/>
    <mergeCell ref="B4:M4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zoomScale="120" zoomScaleNormal="120" workbookViewId="0">
      <selection activeCell="I21" sqref="I21"/>
    </sheetView>
  </sheetViews>
  <sheetFormatPr defaultRowHeight="14.2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67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73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294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68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69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295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325</v>
      </c>
      <c r="B9" s="131" t="s">
        <v>326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357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269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71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8" t="s">
        <v>181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 t="s">
        <v>310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9" spans="1:12" ht="54">
      <c r="A19" s="9" t="s">
        <v>64</v>
      </c>
      <c r="B19" s="30" t="s">
        <v>11</v>
      </c>
      <c r="C19" s="33" t="s">
        <v>66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84</v>
      </c>
      <c r="L19" s="9" t="s">
        <v>6</v>
      </c>
    </row>
    <row r="20" spans="1:12" ht="33">
      <c r="A20" s="39">
        <v>1</v>
      </c>
      <c r="B20" s="38" t="s">
        <v>163</v>
      </c>
      <c r="C20" s="38"/>
      <c r="D20" s="43" t="s">
        <v>164</v>
      </c>
      <c r="E20" s="13" t="s">
        <v>32</v>
      </c>
      <c r="F20" s="13" t="s">
        <v>78</v>
      </c>
      <c r="G20" s="13" t="s">
        <v>90</v>
      </c>
      <c r="H20" s="13" t="s">
        <v>167</v>
      </c>
      <c r="I20" s="41" t="s">
        <v>95</v>
      </c>
      <c r="J20" s="44" t="s">
        <v>107</v>
      </c>
      <c r="K20" s="79" t="s">
        <v>350</v>
      </c>
      <c r="L20" s="42" t="s">
        <v>171</v>
      </c>
    </row>
    <row r="21" spans="1:12" ht="247.5">
      <c r="A21" s="39">
        <f>1+A20</f>
        <v>2</v>
      </c>
      <c r="B21" s="13" t="s">
        <v>165</v>
      </c>
      <c r="C21" s="38"/>
      <c r="D21" s="43" t="s">
        <v>166</v>
      </c>
      <c r="E21" s="1" t="s">
        <v>79</v>
      </c>
      <c r="F21" s="13" t="s">
        <v>78</v>
      </c>
      <c r="G21" s="13" t="s">
        <v>90</v>
      </c>
      <c r="H21" s="13" t="s">
        <v>167</v>
      </c>
      <c r="I21" s="44" t="s">
        <v>504</v>
      </c>
      <c r="J21" s="40">
        <v>11</v>
      </c>
      <c r="K21" s="79" t="s">
        <v>350</v>
      </c>
      <c r="L21" s="42" t="s">
        <v>172</v>
      </c>
    </row>
    <row r="22" spans="1:12" ht="33">
      <c r="A22" s="39">
        <f>1+A21</f>
        <v>3</v>
      </c>
      <c r="B22" s="13" t="s">
        <v>169</v>
      </c>
      <c r="C22" s="38"/>
      <c r="D22" s="43" t="s">
        <v>174</v>
      </c>
      <c r="E22" s="1" t="s">
        <v>79</v>
      </c>
      <c r="F22" s="13" t="s">
        <v>78</v>
      </c>
      <c r="G22" s="13" t="s">
        <v>90</v>
      </c>
      <c r="H22" s="13" t="s">
        <v>167</v>
      </c>
      <c r="I22" s="44" t="s">
        <v>180</v>
      </c>
      <c r="J22" s="40" t="s">
        <v>170</v>
      </c>
      <c r="K22" s="79" t="s">
        <v>350</v>
      </c>
      <c r="L22" s="42" t="s">
        <v>173</v>
      </c>
    </row>
    <row r="23" spans="1:12" ht="33">
      <c r="A23" s="39">
        <f>1+A22</f>
        <v>4</v>
      </c>
      <c r="B23" s="1" t="s">
        <v>175</v>
      </c>
      <c r="C23" s="38"/>
      <c r="D23" s="43" t="s">
        <v>176</v>
      </c>
      <c r="E23" s="1" t="s">
        <v>79</v>
      </c>
      <c r="F23" s="1" t="s">
        <v>78</v>
      </c>
      <c r="G23" s="1" t="s">
        <v>90</v>
      </c>
      <c r="H23" s="1" t="s">
        <v>167</v>
      </c>
      <c r="I23" s="44" t="s">
        <v>180</v>
      </c>
      <c r="J23" s="40" t="s">
        <v>177</v>
      </c>
      <c r="K23" s="79" t="s">
        <v>350</v>
      </c>
      <c r="L23" s="43" t="s">
        <v>176</v>
      </c>
    </row>
    <row r="24" spans="1:12" ht="33">
      <c r="A24" s="39">
        <f>1+A23</f>
        <v>5</v>
      </c>
      <c r="B24" s="1" t="s">
        <v>178</v>
      </c>
      <c r="C24" s="38"/>
      <c r="D24" s="43" t="s">
        <v>179</v>
      </c>
      <c r="E24" s="1" t="s">
        <v>79</v>
      </c>
      <c r="F24" s="1" t="s">
        <v>78</v>
      </c>
      <c r="G24" s="1" t="s">
        <v>90</v>
      </c>
      <c r="H24" s="1" t="s">
        <v>167</v>
      </c>
      <c r="I24" s="44" t="s">
        <v>182</v>
      </c>
      <c r="J24" s="46">
        <v>42635.386493055557</v>
      </c>
      <c r="K24" s="79" t="s">
        <v>350</v>
      </c>
      <c r="L24" s="43" t="s">
        <v>179</v>
      </c>
    </row>
    <row r="25" spans="1:12" ht="33">
      <c r="A25" s="39">
        <f>1+A24</f>
        <v>6</v>
      </c>
      <c r="B25" s="1" t="s">
        <v>184</v>
      </c>
      <c r="C25" s="38"/>
      <c r="D25" s="43" t="s">
        <v>185</v>
      </c>
      <c r="E25" s="1" t="s">
        <v>79</v>
      </c>
      <c r="F25" s="1" t="s">
        <v>78</v>
      </c>
      <c r="G25" s="1" t="s">
        <v>90</v>
      </c>
      <c r="H25" s="1" t="s">
        <v>167</v>
      </c>
      <c r="I25" s="44" t="s">
        <v>183</v>
      </c>
      <c r="J25" s="46">
        <v>42674.386493055557</v>
      </c>
      <c r="K25" s="79" t="s">
        <v>350</v>
      </c>
      <c r="L25" s="43" t="s">
        <v>185</v>
      </c>
    </row>
  </sheetData>
  <mergeCells count="15">
    <mergeCell ref="B13:M13"/>
    <mergeCell ref="B14:M14"/>
    <mergeCell ref="B15:M15"/>
    <mergeCell ref="B6:M6"/>
    <mergeCell ref="B7:M7"/>
    <mergeCell ref="B8:M8"/>
    <mergeCell ref="B10:M10"/>
    <mergeCell ref="B11:M11"/>
    <mergeCell ref="B12:M12"/>
    <mergeCell ref="B5:M5"/>
    <mergeCell ref="B1:M1"/>
    <mergeCell ref="B2:M2"/>
    <mergeCell ref="B3:M3"/>
    <mergeCell ref="B9:M9"/>
    <mergeCell ref="B4:M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2" zoomScale="120" zoomScaleNormal="120" workbookViewId="0">
      <selection activeCell="K27" sqref="K27"/>
    </sheetView>
  </sheetViews>
  <sheetFormatPr defaultRowHeight="14.25"/>
  <cols>
    <col min="1" max="1" width="21.125" customWidth="1"/>
    <col min="2" max="2" width="12.625" customWidth="1"/>
    <col min="3" max="3" width="13.75" customWidth="1"/>
    <col min="4" max="4" width="15.25" customWidth="1"/>
    <col min="5" max="5" width="14.875" customWidth="1"/>
    <col min="6" max="6" width="9.25" customWidth="1"/>
    <col min="7" max="7" width="13.875" customWidth="1"/>
    <col min="8" max="8" width="15.5" customWidth="1"/>
    <col min="9" max="9" width="15" customWidth="1"/>
    <col min="10" max="10" width="13.75" customWidth="1"/>
    <col min="11" max="11" width="12.875" customWidth="1"/>
    <col min="12" max="12" width="14.5" customWidth="1"/>
    <col min="13" max="13" width="4.75" customWidth="1"/>
  </cols>
  <sheetData>
    <row r="1" spans="1:13" ht="16.5">
      <c r="A1" s="36" t="s">
        <v>30</v>
      </c>
      <c r="B1" s="140" t="s">
        <v>7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6.5">
      <c r="A2" s="35" t="s">
        <v>18</v>
      </c>
      <c r="B2" s="131" t="s">
        <v>67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6.5">
      <c r="A3" s="35" t="s">
        <v>19</v>
      </c>
      <c r="B3" s="131" t="s">
        <v>73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ht="16.5">
      <c r="A4" s="35" t="s">
        <v>20</v>
      </c>
      <c r="B4" s="131" t="s">
        <v>356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ht="16.5">
      <c r="A5" s="35" t="s">
        <v>21</v>
      </c>
      <c r="B5" s="131" t="s">
        <v>68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 ht="16.5">
      <c r="A6" s="35" t="s">
        <v>22</v>
      </c>
      <c r="B6" s="131" t="s">
        <v>69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 ht="16.5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 ht="16.5">
      <c r="A8" s="35" t="s">
        <v>24</v>
      </c>
      <c r="B8" s="131" t="s">
        <v>296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 ht="16.5">
      <c r="A9" s="35" t="s">
        <v>306</v>
      </c>
      <c r="B9" s="131" t="s">
        <v>327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 ht="16.5">
      <c r="A10" s="35" t="s">
        <v>25</v>
      </c>
      <c r="B10" s="131" t="s">
        <v>355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8" t="s">
        <v>507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 ht="16.5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16.5">
      <c r="A13" s="35" t="s">
        <v>28</v>
      </c>
      <c r="B13" s="131" t="s">
        <v>71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8" t="s">
        <v>508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6">
      <c r="A15" s="34" t="s">
        <v>65</v>
      </c>
      <c r="B15" s="136" t="s">
        <v>311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</row>
    <row r="16" spans="1:13" ht="16.5">
      <c r="A16" s="25"/>
    </row>
    <row r="19" spans="1:12" ht="54">
      <c r="A19" s="9" t="s">
        <v>64</v>
      </c>
      <c r="B19" s="30" t="s">
        <v>11</v>
      </c>
      <c r="C19" s="33" t="s">
        <v>66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84</v>
      </c>
      <c r="L19" s="9" t="s">
        <v>6</v>
      </c>
    </row>
    <row r="20" spans="1:12" ht="33">
      <c r="A20" s="39">
        <v>1</v>
      </c>
      <c r="B20" s="38" t="s">
        <v>187</v>
      </c>
      <c r="C20" s="38" t="s">
        <v>187</v>
      </c>
      <c r="D20" s="43" t="s">
        <v>188</v>
      </c>
      <c r="E20" s="1" t="s">
        <v>32</v>
      </c>
      <c r="F20" s="1" t="s">
        <v>78</v>
      </c>
      <c r="G20" s="1" t="s">
        <v>90</v>
      </c>
      <c r="H20" s="1" t="s">
        <v>189</v>
      </c>
      <c r="I20" s="41" t="s">
        <v>95</v>
      </c>
      <c r="J20" s="44" t="s">
        <v>196</v>
      </c>
      <c r="K20" s="42" t="s">
        <v>85</v>
      </c>
      <c r="L20" s="43" t="s">
        <v>188</v>
      </c>
    </row>
    <row r="21" spans="1:12" ht="33">
      <c r="A21" s="39">
        <f>1+A20</f>
        <v>2</v>
      </c>
      <c r="B21" s="1" t="s">
        <v>186</v>
      </c>
      <c r="C21" s="1" t="s">
        <v>186</v>
      </c>
      <c r="D21" s="43" t="s">
        <v>190</v>
      </c>
      <c r="E21" s="1" t="s">
        <v>79</v>
      </c>
      <c r="F21" s="1" t="s">
        <v>78</v>
      </c>
      <c r="G21" s="1" t="s">
        <v>90</v>
      </c>
      <c r="H21" s="1" t="s">
        <v>189</v>
      </c>
      <c r="I21" s="44" t="s">
        <v>195</v>
      </c>
      <c r="J21" s="44" t="s">
        <v>198</v>
      </c>
      <c r="K21" s="42" t="s">
        <v>197</v>
      </c>
      <c r="L21" s="43" t="s">
        <v>190</v>
      </c>
    </row>
    <row r="22" spans="1:12" ht="33">
      <c r="A22" s="39">
        <f>1+A21</f>
        <v>3</v>
      </c>
      <c r="B22" s="1" t="s">
        <v>191</v>
      </c>
      <c r="C22" s="1" t="s">
        <v>163</v>
      </c>
      <c r="D22" s="43" t="s">
        <v>192</v>
      </c>
      <c r="E22" s="1" t="s">
        <v>79</v>
      </c>
      <c r="F22" s="1" t="s">
        <v>78</v>
      </c>
      <c r="G22" s="1" t="s">
        <v>90</v>
      </c>
      <c r="H22" s="1" t="s">
        <v>189</v>
      </c>
      <c r="I22" s="44" t="s">
        <v>199</v>
      </c>
      <c r="J22" s="40">
        <v>155</v>
      </c>
      <c r="K22" s="42" t="s">
        <v>168</v>
      </c>
      <c r="L22" s="43" t="s">
        <v>192</v>
      </c>
    </row>
    <row r="23" spans="1:12" ht="99">
      <c r="A23" s="39">
        <f>1+A22</f>
        <v>4</v>
      </c>
      <c r="B23" s="1" t="s">
        <v>193</v>
      </c>
      <c r="C23" s="1" t="s">
        <v>193</v>
      </c>
      <c r="D23" s="43" t="s">
        <v>194</v>
      </c>
      <c r="E23" s="1" t="s">
        <v>79</v>
      </c>
      <c r="F23" s="1" t="s">
        <v>78</v>
      </c>
      <c r="G23" s="1" t="s">
        <v>90</v>
      </c>
      <c r="H23" s="1" t="s">
        <v>189</v>
      </c>
      <c r="I23" s="44" t="s">
        <v>200</v>
      </c>
      <c r="J23" s="40">
        <v>1</v>
      </c>
      <c r="K23" s="42" t="s">
        <v>85</v>
      </c>
      <c r="L23" s="43" t="s">
        <v>194</v>
      </c>
    </row>
    <row r="24" spans="1:12" s="127" customFormat="1" ht="33">
      <c r="A24" s="121">
        <f>1+A23</f>
        <v>5</v>
      </c>
      <c r="B24" s="122" t="s">
        <v>495</v>
      </c>
      <c r="C24" s="122"/>
      <c r="D24" s="123" t="s">
        <v>496</v>
      </c>
      <c r="E24" s="122" t="s">
        <v>32</v>
      </c>
      <c r="F24" s="122" t="s">
        <v>31</v>
      </c>
      <c r="G24" s="122" t="s">
        <v>90</v>
      </c>
      <c r="H24" s="122" t="s">
        <v>189</v>
      </c>
      <c r="I24" s="124" t="s">
        <v>497</v>
      </c>
      <c r="J24" s="125">
        <v>1</v>
      </c>
      <c r="K24" s="126" t="s">
        <v>498</v>
      </c>
      <c r="L24" s="123" t="s">
        <v>499</v>
      </c>
    </row>
    <row r="25" spans="1:12" s="127" customFormat="1" ht="82.5">
      <c r="A25" s="121">
        <f>1+A24</f>
        <v>6</v>
      </c>
      <c r="B25" s="122" t="s">
        <v>494</v>
      </c>
      <c r="C25" s="122"/>
      <c r="D25" s="123" t="s">
        <v>505</v>
      </c>
      <c r="E25" s="122" t="s">
        <v>32</v>
      </c>
      <c r="F25" s="122" t="s">
        <v>31</v>
      </c>
      <c r="G25" s="122" t="s">
        <v>90</v>
      </c>
      <c r="H25" s="122" t="s">
        <v>189</v>
      </c>
      <c r="I25" s="124" t="s">
        <v>497</v>
      </c>
      <c r="J25" s="125">
        <v>1</v>
      </c>
      <c r="K25" s="126" t="s">
        <v>498</v>
      </c>
      <c r="L25" s="123" t="s">
        <v>506</v>
      </c>
    </row>
    <row r="27" spans="1:12">
      <c r="B27" s="145" t="s">
        <v>515</v>
      </c>
      <c r="C27" s="146"/>
      <c r="D27" s="146"/>
      <c r="E27" s="146"/>
      <c r="F27" s="146"/>
      <c r="G27" s="146"/>
      <c r="H27" s="146"/>
      <c r="I27" s="146"/>
      <c r="J27" s="147"/>
    </row>
    <row r="28" spans="1:12">
      <c r="B28" s="148"/>
      <c r="C28" s="149"/>
      <c r="D28" s="149"/>
      <c r="E28" s="149"/>
      <c r="F28" s="149"/>
      <c r="G28" s="149"/>
      <c r="H28" s="149"/>
      <c r="I28" s="149"/>
      <c r="J28" s="150"/>
    </row>
    <row r="29" spans="1:12">
      <c r="B29" s="148"/>
      <c r="C29" s="149"/>
      <c r="D29" s="149"/>
      <c r="E29" s="149"/>
      <c r="F29" s="149"/>
      <c r="G29" s="149"/>
      <c r="H29" s="149"/>
      <c r="I29" s="149"/>
      <c r="J29" s="150"/>
    </row>
    <row r="30" spans="1:12">
      <c r="B30" s="148"/>
      <c r="C30" s="149"/>
      <c r="D30" s="149"/>
      <c r="E30" s="149"/>
      <c r="F30" s="149"/>
      <c r="G30" s="149"/>
      <c r="H30" s="149"/>
      <c r="I30" s="149"/>
      <c r="J30" s="150"/>
    </row>
    <row r="31" spans="1:12">
      <c r="B31" s="148"/>
      <c r="C31" s="149"/>
      <c r="D31" s="149"/>
      <c r="E31" s="149"/>
      <c r="F31" s="149"/>
      <c r="G31" s="149"/>
      <c r="H31" s="149"/>
      <c r="I31" s="149"/>
      <c r="J31" s="150"/>
    </row>
    <row r="32" spans="1:12">
      <c r="B32" s="148"/>
      <c r="C32" s="149"/>
      <c r="D32" s="149"/>
      <c r="E32" s="149"/>
      <c r="F32" s="149"/>
      <c r="G32" s="149"/>
      <c r="H32" s="149"/>
      <c r="I32" s="149"/>
      <c r="J32" s="150"/>
    </row>
    <row r="33" spans="2:10">
      <c r="B33" s="148"/>
      <c r="C33" s="149"/>
      <c r="D33" s="149"/>
      <c r="E33" s="149"/>
      <c r="F33" s="149"/>
      <c r="G33" s="149"/>
      <c r="H33" s="149"/>
      <c r="I33" s="149"/>
      <c r="J33" s="150"/>
    </row>
    <row r="34" spans="2:10">
      <c r="B34" s="148"/>
      <c r="C34" s="149"/>
      <c r="D34" s="149"/>
      <c r="E34" s="149"/>
      <c r="F34" s="149"/>
      <c r="G34" s="149"/>
      <c r="H34" s="149"/>
      <c r="I34" s="149"/>
      <c r="J34" s="150"/>
    </row>
    <row r="35" spans="2:10">
      <c r="B35" s="148"/>
      <c r="C35" s="149"/>
      <c r="D35" s="149"/>
      <c r="E35" s="149"/>
      <c r="F35" s="149"/>
      <c r="G35" s="149"/>
      <c r="H35" s="149"/>
      <c r="I35" s="149"/>
      <c r="J35" s="150"/>
    </row>
    <row r="36" spans="2:10" ht="48.75" customHeight="1">
      <c r="B36" s="151"/>
      <c r="C36" s="152"/>
      <c r="D36" s="152"/>
      <c r="E36" s="152"/>
      <c r="F36" s="152"/>
      <c r="G36" s="152"/>
      <c r="H36" s="152"/>
      <c r="I36" s="152"/>
      <c r="J36" s="153"/>
    </row>
  </sheetData>
  <mergeCells count="16">
    <mergeCell ref="B13:M13"/>
    <mergeCell ref="B14:M14"/>
    <mergeCell ref="B15:M15"/>
    <mergeCell ref="B27:J36"/>
    <mergeCell ref="B6:M6"/>
    <mergeCell ref="B7:M7"/>
    <mergeCell ref="B8:M8"/>
    <mergeCell ref="B10:M10"/>
    <mergeCell ref="B11:M11"/>
    <mergeCell ref="B12:M12"/>
    <mergeCell ref="B5:M5"/>
    <mergeCell ref="B1:M1"/>
    <mergeCell ref="B2:M2"/>
    <mergeCell ref="B3:M3"/>
    <mergeCell ref="B9:M9"/>
    <mergeCell ref="B4:M4"/>
  </mergeCells>
  <phoneticPr fontId="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修改历史</vt:lpstr>
      <vt:lpstr>数据源(用户profile)</vt:lpstr>
      <vt:lpstr>数据源(app行为统计)</vt:lpstr>
      <vt:lpstr>数据源(三方接入)</vt:lpstr>
      <vt:lpstr>数据源(运动、睡眠汇总)</vt:lpstr>
      <vt:lpstr>数据源(轨迹汇总)</vt:lpstr>
      <vt:lpstr>数据源(第三方账号)</vt:lpstr>
      <vt:lpstr>数据源(活动基本信息)</vt:lpstr>
      <vt:lpstr>数据源(用户参加活动)</vt:lpstr>
      <vt:lpstr>数据源(挑战活动达标)</vt:lpstr>
      <vt:lpstr>数据源(挑战活动达标详情)</vt:lpstr>
      <vt:lpstr>数据源(挑战活动名次)</vt:lpstr>
      <vt:lpstr>数据源(用户中奖信息)</vt:lpstr>
      <vt:lpstr>数据源(用户获得勋章)-老</vt:lpstr>
      <vt:lpstr>数据源(用户获得勋章)-新</vt:lpstr>
      <vt:lpstr>数据源(用户获得卡卡)</vt:lpstr>
      <vt:lpstr>健康数据（当前为科学睡眠和压力模板）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Zhoufeng (Allen, Cloud Platform)</cp:lastModifiedBy>
  <cp:lastPrinted>2006-01-19T03:50:08Z</cp:lastPrinted>
  <dcterms:created xsi:type="dcterms:W3CDTF">2003-11-11T03:59:45Z</dcterms:created>
  <dcterms:modified xsi:type="dcterms:W3CDTF">2017-09-27T01:45:05Z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(3)dS2jdGNdxi9t5VFSjPnGWHarZ8hsmKfE7DRKd1O2oJzsEFw0kNOxIWscO4bojWvVR+juJ/rT
pUx1A9yiJn13n/tw7o86opXQSIK6ZRRQ+qBCIRadiykdL7WPxzGtoZdJwQl01ddXLNQI2RTe
oidPwiZTQlqn8ndhJbd4NN/voNRkaKTEtj8IdM+5BqUgfzW8FrHm7DA8RC/HLmAGzatmPiRE
n2VrRA5b7EY5QWUT1k</vt:lpwstr>
  </property>
  <property fmtid="{D5CDD505-2E9C-101B-9397-08002B2CF9AE}" pid="7" name="_2015_ms_pID_7253431">
    <vt:lpwstr>sHQu47S1UMTk88H5KadJL0YgN/3dIMviT8dBXgGIgLorAhJAXixLFL
WTJhvr98mNMPWO/oVnW4U5gpq8/hyqWYCWDqVJT/6iCK7D/J17vjcN8C6yOj7wyc9gliOgS7
2+ra2+6lCSY+GsSP6UpdAIqp+HEnElldPNheFOi0HlJRwB+viAaPNDRhezRfGRyVd9SBjYRZ
Z7DX1wzPczmOBbxS9r2jprjClI19tSU8qnIb</vt:lpwstr>
  </property>
  <property fmtid="{D5CDD505-2E9C-101B-9397-08002B2CF9AE}" pid="8" name="WorkbookGuid">
    <vt:lpwstr>05615484-e630-487a-9924-24bacb6b2845</vt:lpwstr>
  </property>
  <property fmtid="{D5CDD505-2E9C-101B-9397-08002B2CF9AE}" pid="9" name="_2015_ms_pID_7253432">
    <vt:lpwstr>bw==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1506428111</vt:lpwstr>
  </property>
</Properties>
</file>