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745" yWindow="30" windowWidth="6045" windowHeight="2685" tabRatio="875"/>
  </bookViews>
  <sheets>
    <sheet name="HwUE数据列表" sheetId="11" r:id="rId1"/>
    <sheet name="需求澄清（待确认）" sheetId="9" state="hidden" r:id="rId2"/>
    <sheet name="上报数据格式" sheetId="8" r:id="rId3"/>
    <sheet name="后续工作" sheetId="10" state="hidden" r:id="rId4"/>
    <sheet name="报表主体明细（ROOM）" sheetId="16" state="hidden" r:id="rId5"/>
    <sheet name="按周期统计各维度数据（ROM）" sheetId="14" state="hidden" r:id="rId6"/>
    <sheet name="按各维度统计对比信息（ROM）" sheetId="15" state="hidden" r:id="rId7"/>
    <sheet name="华为账号各类用户统计" sheetId="17" state="hidden" r:id="rId8"/>
    <sheet name="指定业务信息统计" sheetId="18" state="hidden" r:id="rId9"/>
    <sheet name="同类应用对比" sheetId="19" state="hidden" r:id="rId10"/>
    <sheet name="修改历史" sheetId="20" r:id="rId11"/>
  </sheets>
  <definedNames>
    <definedName name="_xlnm._FilterDatabase" localSheetId="0" hidden="1">HwUE数据列表!$F$11:$F$13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5" i="18"/>
  <c r="F75"/>
  <c r="H74"/>
  <c r="F74"/>
  <c r="H73"/>
  <c r="F73"/>
  <c r="H72"/>
  <c r="F72"/>
  <c r="H71"/>
  <c r="F71"/>
  <c r="H70"/>
  <c r="F70"/>
  <c r="H69"/>
  <c r="F69"/>
  <c r="H68"/>
  <c r="F68"/>
  <c r="H67"/>
  <c r="F67"/>
  <c r="H66"/>
  <c r="F66"/>
  <c r="H65"/>
  <c r="F65"/>
  <c r="H64"/>
  <c r="J31"/>
  <c r="I31"/>
  <c r="H31"/>
  <c r="G31"/>
  <c r="F63"/>
  <c r="F62"/>
  <c r="F61"/>
  <c r="F60"/>
  <c r="F59"/>
  <c r="F58"/>
  <c r="F57"/>
  <c r="F56"/>
  <c r="F55"/>
  <c r="F54"/>
  <c r="F53"/>
  <c r="H63"/>
  <c r="H62"/>
  <c r="H61"/>
  <c r="H60"/>
  <c r="H59"/>
  <c r="H58"/>
  <c r="H57"/>
  <c r="H56"/>
  <c r="H55"/>
  <c r="H54"/>
  <c r="H53"/>
  <c r="H52"/>
  <c r="I30"/>
  <c r="H30"/>
  <c r="G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75" i="17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I75"/>
  <c r="H75"/>
  <c r="G7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M35"/>
  <c r="L35"/>
  <c r="K35"/>
  <c r="J35"/>
  <c r="H35"/>
  <c r="G35"/>
  <c r="H89" i="15"/>
  <c r="H90"/>
  <c r="H91"/>
  <c r="H92"/>
  <c r="H93"/>
  <c r="H94"/>
  <c r="H95"/>
  <c r="H96"/>
  <c r="H97"/>
  <c r="H98"/>
  <c r="H99"/>
  <c r="E90"/>
  <c r="E63"/>
  <c r="E62"/>
  <c r="M36"/>
  <c r="M35"/>
  <c r="M34"/>
  <c r="E34"/>
  <c r="E35"/>
  <c r="E36"/>
  <c r="D5"/>
  <c r="D6"/>
  <c r="H199" i="14"/>
  <c r="E199"/>
  <c r="H198"/>
  <c r="E198"/>
  <c r="H197"/>
  <c r="E197"/>
  <c r="H196"/>
  <c r="E196"/>
  <c r="H195"/>
  <c r="E195"/>
  <c r="H194"/>
  <c r="E194"/>
  <c r="H193"/>
  <c r="E193"/>
  <c r="H192"/>
  <c r="E192"/>
  <c r="H191"/>
  <c r="E191"/>
  <c r="H190"/>
  <c r="E190"/>
  <c r="H189"/>
  <c r="H155"/>
  <c r="E155"/>
  <c r="H154"/>
  <c r="E154"/>
  <c r="H153"/>
  <c r="E153"/>
  <c r="H152"/>
  <c r="E152"/>
  <c r="H151"/>
  <c r="E151"/>
  <c r="H150"/>
  <c r="E150"/>
  <c r="H149"/>
  <c r="E149"/>
  <c r="H148"/>
  <c r="E148"/>
  <c r="H147"/>
  <c r="E147"/>
  <c r="H146"/>
  <c r="E146"/>
  <c r="H145"/>
  <c r="H111"/>
  <c r="E111"/>
  <c r="H110"/>
  <c r="E110"/>
  <c r="H109"/>
  <c r="E109"/>
  <c r="H108"/>
  <c r="E108"/>
  <c r="H107"/>
  <c r="E107"/>
  <c r="H106"/>
  <c r="E106"/>
  <c r="H105"/>
  <c r="E105"/>
  <c r="H104"/>
  <c r="E104"/>
  <c r="H103"/>
  <c r="E103"/>
  <c r="H102"/>
  <c r="E102"/>
  <c r="H101"/>
  <c r="H70"/>
  <c r="E70"/>
  <c r="H69"/>
  <c r="E69"/>
  <c r="H68"/>
  <c r="E68"/>
  <c r="H67"/>
  <c r="E67"/>
  <c r="H66"/>
  <c r="E66"/>
  <c r="H65"/>
  <c r="E65"/>
  <c r="H64"/>
  <c r="E64"/>
  <c r="H63"/>
  <c r="E63"/>
  <c r="H62"/>
  <c r="E62"/>
  <c r="H61"/>
  <c r="E61"/>
  <c r="H60"/>
  <c r="H23"/>
  <c r="H22"/>
  <c r="H21"/>
  <c r="H20"/>
  <c r="H19"/>
  <c r="H18"/>
  <c r="H17"/>
  <c r="H16"/>
  <c r="H15"/>
  <c r="H14"/>
  <c r="H13"/>
  <c r="E23"/>
  <c r="E22"/>
  <c r="E21"/>
  <c r="E20"/>
  <c r="E19"/>
  <c r="E18"/>
  <c r="E17"/>
  <c r="E16"/>
  <c r="E15"/>
  <c r="E14"/>
  <c r="J30" i="18" l="1"/>
  <c r="N35" i="17"/>
  <c r="I35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（1）只包含一条记录，覆盖更新
（2）不能为空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>
      <text>
        <r>
          <rPr>
            <b/>
            <sz val="9"/>
            <color indexed="81"/>
            <rFont val="宋体"/>
            <family val="3"/>
            <charset val="134"/>
          </rPr>
          <t>（1）多条记录，数组
（2）可以为空</t>
        </r>
      </text>
    </comment>
    <comment ref="A22" authorId="0">
      <text>
        <r>
          <rPr>
            <b/>
            <sz val="9"/>
            <color indexed="81"/>
            <rFont val="宋体"/>
            <family val="3"/>
            <charset val="134"/>
          </rPr>
          <t>（1）多条记录，数组
（2）可以为空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使用过该业务的总用户数。</t>
        </r>
      </text>
    </comment>
    <comment ref="H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每天本业务新增注册用户数的总和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被共享注册用户数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使用过业务的用户数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累计注册用户数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由本业务注册发展起来但后来有使用过其他业务的用户数，主要考察一个业务对其他业务的贡献量；</t>
        </r>
      </text>
    </comment>
    <comment ref="L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使用本业务注册的用户中活跃的用户数</t>
        </r>
      </text>
    </comment>
    <comment ref="M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总活跃用户为登陆华为状态下，使用该业务的用户数。
</t>
        </r>
      </text>
    </comment>
    <comment ref="N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留存率=注册用户中的活跃用户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累计注册用户数</t>
        </r>
      </text>
    </comment>
    <comment ref="O1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宋体"/>
            <family val="3"/>
            <charset val="134"/>
          </rPr>
          <t xml:space="preserve">号代表可以收起。
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号代表可以展开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M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最后活跃日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新增日</t>
        </r>
      </text>
    </comment>
    <comment ref="K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最后活跃日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新增日</t>
        </r>
      </text>
    </comment>
  </commentList>
</comments>
</file>

<file path=xl/sharedStrings.xml><?xml version="1.0" encoding="utf-8"?>
<sst xmlns="http://schemas.openxmlformats.org/spreadsheetml/2006/main" count="808" uniqueCount="414">
  <si>
    <t>一级节点</t>
    <phoneticPr fontId="1" type="noConversion"/>
  </si>
  <si>
    <t>二级节点</t>
    <phoneticPr fontId="1" type="noConversion"/>
  </si>
  <si>
    <t>JSON样例</t>
    <phoneticPr fontId="1" type="noConversion"/>
  </si>
  <si>
    <t>字段</t>
    <phoneticPr fontId="1" type="noConversion"/>
  </si>
  <si>
    <t>IMEI</t>
    <phoneticPr fontId="1" type="noConversion"/>
  </si>
  <si>
    <r>
      <t>IMEI</t>
    </r>
    <r>
      <rPr>
        <sz val="10"/>
        <color theme="1"/>
        <rFont val="宋体"/>
        <family val="3"/>
        <charset val="134"/>
      </rPr>
      <t>号</t>
    </r>
    <phoneticPr fontId="1" type="noConversion"/>
  </si>
  <si>
    <t>M</t>
    <phoneticPr fontId="1" type="noConversion"/>
  </si>
  <si>
    <r>
      <t>WIFI MAC</t>
    </r>
    <r>
      <rPr>
        <sz val="10"/>
        <color theme="1"/>
        <rFont val="宋体"/>
        <family val="3"/>
        <charset val="134"/>
      </rPr>
      <t>地址</t>
    </r>
    <phoneticPr fontId="1" type="noConversion"/>
  </si>
  <si>
    <r>
      <t>ROM</t>
    </r>
    <r>
      <rPr>
        <sz val="10"/>
        <color theme="1"/>
        <rFont val="宋体"/>
        <family val="3"/>
        <charset val="134"/>
      </rPr>
      <t>版本号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</si>
  <si>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AAD</t>
    </r>
    <r>
      <rPr>
        <sz val="11"/>
        <color theme="1"/>
        <rFont val="宋体"/>
        <family val="2"/>
        <charset val="134"/>
        <scheme val="minor"/>
      </rPr>
      <t xml:space="preserve"> (APP_ACTION_DATA表)</t>
    </r>
    <phoneticPr fontId="1" type="noConversion"/>
  </si>
  <si>
    <t>RT</t>
    <phoneticPr fontId="1" type="noConversion"/>
  </si>
  <si>
    <t>RECORD_TIME</t>
    <phoneticPr fontId="1" type="noConversion"/>
  </si>
  <si>
    <r>
      <t>采集时间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精确到毫秒</t>
    </r>
    <phoneticPr fontId="1" type="noConversion"/>
  </si>
  <si>
    <t>PN</t>
    <phoneticPr fontId="1" type="noConversion"/>
  </si>
  <si>
    <t>PACKAGE_NAME</t>
    <phoneticPr fontId="1" type="noConversion"/>
  </si>
  <si>
    <t>包名</t>
    <phoneticPr fontId="1" type="noConversion"/>
  </si>
  <si>
    <t>EI</t>
    <phoneticPr fontId="1" type="noConversion"/>
  </si>
  <si>
    <t>EVENT_ID</t>
    <phoneticPr fontId="1" type="noConversion"/>
  </si>
  <si>
    <t>CT</t>
    <phoneticPr fontId="1" type="noConversion"/>
  </si>
  <si>
    <t>CONTENT</t>
    <phoneticPr fontId="1" type="noConversion"/>
  </si>
  <si>
    <t>用户事件的内容（加密）</t>
    <phoneticPr fontId="1" type="noConversion"/>
  </si>
  <si>
    <t>AV</t>
    <phoneticPr fontId="1" type="noConversion"/>
  </si>
  <si>
    <t>APP_VERSION</t>
    <phoneticPr fontId="1" type="noConversion"/>
  </si>
  <si>
    <t>应用版本</t>
    <phoneticPr fontId="1" type="noConversion"/>
  </si>
  <si>
    <t>II</t>
    <phoneticPr fontId="1" type="noConversion"/>
  </si>
  <si>
    <t>INFO_ID</t>
    <phoneticPr fontId="1" type="noConversion"/>
  </si>
  <si>
    <t>信息项的内容（加密）</t>
    <phoneticPr fontId="1" type="noConversion"/>
  </si>
  <si>
    <t>需求需确认问题</t>
  </si>
  <si>
    <r>
      <t>1、ROM的渠道的含义？</t>
    </r>
    <r>
      <rPr>
        <sz val="12"/>
        <color rgb="FF1F497D"/>
        <rFont val="宋体"/>
        <family val="3"/>
        <charset val="134"/>
        <scheme val="minor"/>
      </rPr>
      <t>——就是手机的渠道，比如某个运营商定制，还是渠道走的，还是电商的，还是合作的</t>
    </r>
    <phoneticPr fontId="1" type="noConversion"/>
  </si>
  <si>
    <r>
      <t>5、业务使用华为账号的活跃用户如何定义，是否是登陆华为账号，就算活跃？</t>
    </r>
    <r>
      <rPr>
        <sz val="12"/>
        <color rgb="FF1F497D"/>
        <rFont val="宋体"/>
        <family val="3"/>
        <charset val="134"/>
        <scheme val="minor"/>
      </rPr>
      <t>——登录当然算了。一般来说，使用了某个业务，且是登陆的，就算这个业务的注册用户是活跃的。这个可以跟BI一起讨论</t>
    </r>
    <phoneticPr fontId="1" type="noConversion"/>
  </si>
  <si>
    <r>
      <t>6、留存用户，是否应该改成留存率</t>
    </r>
    <r>
      <rPr>
        <sz val="12"/>
        <color rgb="FF1F497D"/>
        <rFont val="宋体"/>
        <family val="3"/>
        <charset val="134"/>
        <scheme val="minor"/>
      </rPr>
      <t>——OK</t>
    </r>
    <phoneticPr fontId="1" type="noConversion"/>
  </si>
  <si>
    <r>
      <t>2、ROM的活跃用户，留存率统计意义不大。是否可以只统计ROM的新增用户、和累计用户，如果可以的话，直接用hota业务服务器的数据就行，不用客户端单独上报。</t>
    </r>
    <r>
      <rPr>
        <sz val="12"/>
        <color rgb="FF1F497D"/>
        <rFont val="宋体"/>
        <family val="3"/>
        <charset val="134"/>
        <scheme val="minor"/>
      </rPr>
      <t>——不明白。HOTA是指来升级的用户，但来活跃的ROM用户不一定会升级ROM吧？</t>
    </r>
    <phoneticPr fontId="1" type="noConversion"/>
  </si>
  <si>
    <t>ok</t>
    <phoneticPr fontId="1" type="noConversion"/>
  </si>
  <si>
    <t>OK</t>
    <phoneticPr fontId="1" type="noConversion"/>
  </si>
  <si>
    <r>
      <t>10、上述全量和增量上报的应用信息，是否需要带版本号，不带版本号看不到同一个应用不同版本的对比数据。</t>
    </r>
    <r>
      <rPr>
        <sz val="12"/>
        <color rgb="FF1F497D"/>
        <rFont val="宋体"/>
        <family val="3"/>
        <charset val="134"/>
        <scheme val="minor"/>
      </rPr>
      <t>——需要</t>
    </r>
    <phoneticPr fontId="1" type="noConversion"/>
  </si>
  <si>
    <t>信息项的标示ID</t>
    <phoneticPr fontId="1" type="noConversion"/>
  </si>
  <si>
    <t>某个功能的编号</t>
    <phoneticPr fontId="1" type="noConversion"/>
  </si>
  <si>
    <t>工作内容项</t>
    <phoneticPr fontId="1" type="noConversion"/>
  </si>
  <si>
    <t>状态</t>
    <phoneticPr fontId="1" type="noConversion"/>
  </si>
  <si>
    <t>未完成</t>
    <phoneticPr fontId="1" type="noConversion"/>
  </si>
  <si>
    <t>时间计划</t>
    <phoneticPr fontId="1" type="noConversion"/>
  </si>
  <si>
    <t>2、同杨威，肖聪，确认数据上报格式后，再提交确认，。</t>
    <phoneticPr fontId="1" type="noConversion"/>
  </si>
  <si>
    <t>CHIFER</t>
    <phoneticPr fontId="1" type="noConversion"/>
  </si>
  <si>
    <t>使用RSA加密后的AES秘钥</t>
    <phoneticPr fontId="1" type="noConversion"/>
  </si>
  <si>
    <t>字符串</t>
    <phoneticPr fontId="1" type="noConversion"/>
  </si>
  <si>
    <t>数字</t>
    <phoneticPr fontId="1" type="noConversion"/>
  </si>
  <si>
    <t>（1）红色标注为JSON节点名称，括号中对应真实的名称，简写为省流量
（2）黄色字段表示加密项（CR项目后的数据，都是使用该CR项目来加密）
（3）字段为空时，无需上报</t>
    <phoneticPr fontId="1" type="noConversion"/>
  </si>
  <si>
    <t>3、提供RSA解密公钥。（确定公钥如何发送）</t>
    <phoneticPr fontId="1" type="noConversion"/>
  </si>
  <si>
    <t>字符串</t>
    <phoneticPr fontId="1" type="noConversion"/>
  </si>
  <si>
    <t>加密与否</t>
    <phoneticPr fontId="1" type="noConversion"/>
  </si>
  <si>
    <t>否</t>
  </si>
  <si>
    <t>是</t>
  </si>
  <si>
    <r>
      <t>3、按用户上报数据的IP网段来确定用户的地域，准确性较低，国家（98%）、省（70%），市更低。  这种准确率是否能接受。</t>
    </r>
    <r>
      <rPr>
        <sz val="12"/>
        <color rgb="FF1F497D"/>
        <rFont val="宋体"/>
        <family val="3"/>
        <charset val="134"/>
        <scheme val="minor"/>
      </rPr>
      <t>——大致就差不多了。这个可以先用IP，其余遗留，等以后再看是否更精确采集</t>
    </r>
    <phoneticPr fontId="1" type="noConversion"/>
  </si>
  <si>
    <r>
      <t>4、目前华为有四个服务器，其中北美和欧洲的服务器明细数据不能过来。</t>
    </r>
    <r>
      <rPr>
        <sz val="12"/>
        <color rgb="FF1F497D"/>
        <rFont val="宋体"/>
        <family val="3"/>
        <charset val="134"/>
        <scheme val="minor"/>
      </rPr>
      <t>——跟随BI系统就好</t>
    </r>
    <phoneticPr fontId="1" type="noConversion"/>
  </si>
  <si>
    <t xml:space="preserve">ok
</t>
    <phoneticPr fontId="1" type="noConversion"/>
  </si>
  <si>
    <r>
      <t>7、应用和华为账号的统计中，一日用户比例应该就是单日留存率，之前的需求已经有统计，是否需求中就不用一日用户比例这个需求？</t>
    </r>
    <r>
      <rPr>
        <sz val="12"/>
        <color rgb="FF1F497D"/>
        <rFont val="宋体"/>
        <family val="3"/>
        <charset val="134"/>
        <scheme val="minor"/>
      </rPr>
      <t>——客户端应该不需要再采集数据，可以从后台数据计算出来，但最终的报表要有</t>
    </r>
    <phoneticPr fontId="1" type="noConversion"/>
  </si>
  <si>
    <r>
      <t>8、用户生命周期需要确定算法。最后活跃日如何确定？</t>
    </r>
    <r>
      <rPr>
        <sz val="12"/>
        <color rgb="FF1F497D"/>
        <rFont val="宋体"/>
        <family val="3"/>
        <charset val="134"/>
        <scheme val="minor"/>
      </rPr>
      <t>——按日、周、月来算</t>
    </r>
    <phoneticPr fontId="1" type="noConversion"/>
  </si>
  <si>
    <r>
      <t>9、用户安装应用列表，开机第一次做全量上报，后续做增量（通过安装，卸载，更新来做增量）。</t>
    </r>
    <r>
      <rPr>
        <sz val="12"/>
        <color rgb="FF1F497D"/>
        <rFont val="宋体"/>
        <family val="3"/>
        <charset val="134"/>
        <scheme val="minor"/>
      </rPr>
      <t>——OK</t>
    </r>
    <phoneticPr fontId="1" type="noConversion"/>
  </si>
  <si>
    <r>
      <t>13、IMSI是SIM卡中的内容，收集对于确认用户应该么有意义。是否不收集？</t>
    </r>
    <r>
      <rPr>
        <sz val="12"/>
        <color rgb="FF1F497D"/>
        <rFont val="宋体"/>
        <family val="3"/>
        <charset val="134"/>
        <scheme val="minor"/>
      </rPr>
      <t>——那我们用什么来标识一个独立的用户？如果该用户没有注册华为账号的话</t>
    </r>
    <phoneticPr fontId="1" type="noConversion"/>
  </si>
  <si>
    <t>了解方案
手机插入SIM后可以采集。IMSI是手机的唯一识别码。（增加收集IMSI）</t>
    <phoneticPr fontId="1" type="noConversion"/>
  </si>
  <si>
    <t>1、确定由我们自己的采集模块来采集ROM数据。统计频率：日，周，月  采集频率：每日</t>
    <phoneticPr fontId="1" type="noConversion"/>
  </si>
  <si>
    <r>
      <t>12、【数据采集功能，如果在客户端是集成的，那么可以通过服务端的配置来打开或关闭采集功能】这条需求存在安全问题，可能通不过安全部门</t>
    </r>
    <r>
      <rPr>
        <sz val="12"/>
        <color rgb="FF1F497D"/>
        <rFont val="宋体"/>
        <family val="3"/>
        <charset val="134"/>
        <scheme val="minor"/>
      </rPr>
      <t xml:space="preserve">——先搞技术可行性，安全问题是整个功能的，我需要尽快去汇报
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</si>
  <si>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RID</t>
    </r>
    <r>
      <rPr>
        <sz val="11"/>
        <color theme="1"/>
        <rFont val="宋体"/>
        <family val="2"/>
        <charset val="134"/>
        <scheme val="minor"/>
      </rPr>
      <t xml:space="preserve"> (ROM_INFO_DATA表)</t>
    </r>
    <phoneticPr fontId="1" type="noConversion"/>
  </si>
  <si>
    <t>注释</t>
    <phoneticPr fontId="1" type="noConversion"/>
  </si>
  <si>
    <t>I</t>
    <phoneticPr fontId="1" type="noConversion"/>
  </si>
  <si>
    <t>WIFI_MAC</t>
    <phoneticPr fontId="1" type="noConversion"/>
  </si>
  <si>
    <t>RV</t>
    <phoneticPr fontId="1" type="noConversion"/>
  </si>
  <si>
    <t>ROM_VER</t>
    <phoneticPr fontId="1" type="noConversion"/>
  </si>
  <si>
    <t>ET</t>
    <phoneticPr fontId="1" type="noConversion"/>
  </si>
  <si>
    <t>EVENT_TIME</t>
    <phoneticPr fontId="1" type="noConversion"/>
  </si>
  <si>
    <r>
      <t>事件发生时间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精确到毫秒</t>
    </r>
    <phoneticPr fontId="1" type="noConversion"/>
  </si>
  <si>
    <t>OPTA</t>
    <phoneticPr fontId="1" type="noConversion"/>
  </si>
  <si>
    <t>OPTB</t>
    <phoneticPr fontId="1" type="noConversion"/>
  </si>
  <si>
    <t>OA</t>
    <phoneticPr fontId="1" type="noConversion"/>
  </si>
  <si>
    <t>OB</t>
    <phoneticPr fontId="1" type="noConversion"/>
  </si>
  <si>
    <t>opta 国家码</t>
    <phoneticPr fontId="1" type="noConversion"/>
  </si>
  <si>
    <t>optb 运营商码</t>
    <phoneticPr fontId="1" type="noConversion"/>
  </si>
  <si>
    <t>SI</t>
    <phoneticPr fontId="1" type="noConversion"/>
  </si>
  <si>
    <t>IMSI号</t>
    <phoneticPr fontId="1" type="noConversion"/>
  </si>
  <si>
    <t>产品</t>
    <phoneticPr fontId="1" type="noConversion"/>
  </si>
  <si>
    <t>电商：通过imei号能知道是否是电商。需要咨询各产品是否有对应的列表。
渠道、合作：这个目前不知道如何统计。</t>
    <phoneticPr fontId="1" type="noConversion"/>
  </si>
  <si>
    <t>区分国家、运营商定制：opta、optb（增加收集opta、optb）</t>
    <phoneticPr fontId="1" type="noConversion"/>
  </si>
  <si>
    <r>
      <t>11、只要能访问到mac地址就上报。</t>
    </r>
    <r>
      <rPr>
        <sz val="12"/>
        <color rgb="FF1F497D"/>
        <rFont val="宋体"/>
        <family val="3"/>
        <charset val="134"/>
        <scheme val="minor"/>
      </rPr>
      <t>——OK</t>
    </r>
    <phoneticPr fontId="1" type="noConversion"/>
  </si>
  <si>
    <r>
      <rPr>
        <sz val="10"/>
        <color rgb="FFFF0000"/>
        <rFont val="宋体"/>
        <family val="3"/>
        <charset val="134"/>
      </rPr>
      <t>同</t>
    </r>
    <r>
      <rPr>
        <sz val="10"/>
        <color rgb="FFFF0000"/>
        <rFont val="Tahoma"/>
        <family val="2"/>
      </rPr>
      <t>BI</t>
    </r>
    <r>
      <rPr>
        <sz val="10"/>
        <color rgb="FFFF0000"/>
        <rFont val="宋体"/>
        <family val="3"/>
        <charset val="134"/>
      </rPr>
      <t>一起讨论
优先级放低，建议遗留</t>
    </r>
    <phoneticPr fontId="1" type="noConversion"/>
  </si>
  <si>
    <t>1、确认需求后，画报表原型，志山确认后，再提交确认。</t>
    <phoneticPr fontId="1" type="noConversion"/>
  </si>
  <si>
    <r>
      <t xml:space="preserve">5、客户端开发完成后，做一份测试数据，直接上报，到BI侧。做最终数据验证。
   </t>
    </r>
    <r>
      <rPr>
        <sz val="11"/>
        <color rgb="FFFF0000"/>
        <rFont val="宋体"/>
        <family val="3"/>
        <charset val="134"/>
        <scheme val="minor"/>
      </rPr>
      <t>验证要求：所有的采集功能点都能覆盖，且报表结果与预测一致。（客户端需保留采集数据做校验）</t>
    </r>
    <phoneticPr fontId="1" type="noConversion"/>
  </si>
  <si>
    <t>荣耀上线</t>
    <phoneticPr fontId="1" type="noConversion"/>
  </si>
  <si>
    <t>服务器完成报表数据展示</t>
    <phoneticPr fontId="1" type="noConversion"/>
  </si>
  <si>
    <t>客户端完成测试数据</t>
    <phoneticPr fontId="1" type="noConversion"/>
  </si>
  <si>
    <t>确认需求后，画报表原型，志山确认后，再提交确认。</t>
    <phoneticPr fontId="1" type="noConversion"/>
  </si>
  <si>
    <t>IMSI</t>
    <phoneticPr fontId="1" type="noConversion"/>
  </si>
  <si>
    <t>用于统计ROM版本在各个国家的分布</t>
    <phoneticPr fontId="1" type="noConversion"/>
  </si>
  <si>
    <t>4、提供【应用信息表】        预置应用，指定应用可以提供，第三方应用信息需获取（智慧云，合作方公司？）。
       【功能点信息表】      由各个产品经理提供
       【系统功能点信息表】  自己维护</t>
    <phoneticPr fontId="1" type="noConversion"/>
  </si>
  <si>
    <t>月份</t>
    <phoneticPr fontId="1" type="noConversion"/>
  </si>
  <si>
    <t>累计用户</t>
  </si>
  <si>
    <t>新增用户</t>
  </si>
  <si>
    <t>升级用户</t>
  </si>
  <si>
    <t>活跃用户</t>
  </si>
  <si>
    <t>留存率</t>
  </si>
  <si>
    <t>1月</t>
    <phoneticPr fontId="1" type="noConversion"/>
  </si>
  <si>
    <t>2月</t>
    <phoneticPr fontId="1" type="noConversion"/>
  </si>
  <si>
    <t>P6</t>
    <phoneticPr fontId="1" type="noConversion"/>
  </si>
  <si>
    <t>说明</t>
  </si>
  <si>
    <t>说明：</t>
    <phoneticPr fontId="1" type="noConversion"/>
  </si>
  <si>
    <t>选择某个产品，如P6，查询到以下信息。将以下信息转换成以下视图。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</si>
  <si>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</si>
  <si>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</si>
  <si>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</si>
  <si>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</si>
  <si>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</si>
  <si>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</si>
  <si>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</si>
  <si>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</si>
  <si>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</si>
  <si>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本月的数据使用特殊颜色进行标识。</t>
    <phoneticPr fontId="1" type="noConversion"/>
  </si>
  <si>
    <t>按月统计报表（产品型号维度）</t>
    <phoneticPr fontId="1" type="noConversion"/>
  </si>
  <si>
    <t>按月统计报表（产品EMUI版本维度）</t>
    <phoneticPr fontId="1" type="noConversion"/>
  </si>
  <si>
    <t>EMUI3.0</t>
    <phoneticPr fontId="1" type="noConversion"/>
  </si>
  <si>
    <t>EMUI版本</t>
    <phoneticPr fontId="1" type="noConversion"/>
  </si>
  <si>
    <t>联通</t>
    <phoneticPr fontId="1" type="noConversion"/>
  </si>
  <si>
    <t>运营商</t>
    <phoneticPr fontId="1" type="noConversion"/>
  </si>
  <si>
    <t>按月统计报表（按运营商维度）</t>
    <phoneticPr fontId="1" type="noConversion"/>
  </si>
  <si>
    <t>按月统计报表（按地域维度）</t>
    <phoneticPr fontId="1" type="noConversion"/>
  </si>
  <si>
    <t>上海</t>
    <phoneticPr fontId="1" type="noConversion"/>
  </si>
  <si>
    <t>地域</t>
    <phoneticPr fontId="1" type="noConversion"/>
  </si>
  <si>
    <t>按月统计报表（按ROM版本维度）</t>
    <phoneticPr fontId="1" type="noConversion"/>
  </si>
  <si>
    <t>P6-U06 V100R001C151B108</t>
    <phoneticPr fontId="1" type="noConversion"/>
  </si>
  <si>
    <t>③机型，如P6，mate，mate2，honnor等机型。</t>
    <phoneticPr fontId="1" type="noConversion"/>
  </si>
  <si>
    <t>②日期为一个日期控件，最多选择到当天</t>
    <phoneticPr fontId="1" type="noConversion"/>
  </si>
  <si>
    <t>⑤地域，包括国家，省份，城市。先选国家，才能选省份，选完省份才能选城市。如果只选国家，则认为是统计整个国家的，如果只选择了国家和省份，则是该省份的统计数据，直辖市在省份中。</t>
    <phoneticPr fontId="1" type="noConversion"/>
  </si>
  <si>
    <t>④运营商，根据选择的国家来设置运营商。如选择中国，则显示移动,联通，电信等。</t>
    <phoneticPr fontId="1" type="noConversion"/>
  </si>
  <si>
    <t>⑦按累计用户对各地域进行排序。</t>
    <phoneticPr fontId="1" type="noConversion"/>
  </si>
  <si>
    <t>页面默认显示当天信息，及周期为日，日期为当天日期，机型默认为用户关注的机型。（最好能配置用户关心的机型。）</t>
    <phoneticPr fontId="1" type="noConversion"/>
  </si>
  <si>
    <t>报表规则</t>
    <phoneticPr fontId="1" type="noConversion"/>
  </si>
  <si>
    <r>
      <rPr>
        <b/>
        <sz val="12"/>
        <rFont val="宋体"/>
        <family val="3"/>
        <charset val="134"/>
      </rPr>
      <t>按周输出报表的规则</t>
    </r>
    <r>
      <rPr>
        <sz val="12"/>
        <rFont val="宋体"/>
        <family val="3"/>
        <charset val="134"/>
      </rPr>
      <t>：显示本周之前到本周，总共10周的统计数据。（如果数据不大于10周的数据，则取所有的周统计）</t>
    </r>
    <phoneticPr fontId="1" type="noConversion"/>
  </si>
  <si>
    <r>
      <rPr>
        <b/>
        <sz val="12"/>
        <rFont val="宋体"/>
        <family val="3"/>
        <charset val="134"/>
      </rPr>
      <t>按月输出报表的规则</t>
    </r>
    <r>
      <rPr>
        <sz val="12"/>
        <rFont val="宋体"/>
        <family val="3"/>
        <charset val="134"/>
      </rPr>
      <t>：显示当年一月到统计月为止的统计信息。</t>
    </r>
    <phoneticPr fontId="1" type="noConversion"/>
  </si>
  <si>
    <r>
      <rPr>
        <b/>
        <sz val="12"/>
        <rFont val="宋体"/>
        <family val="3"/>
        <charset val="134"/>
      </rPr>
      <t>按日输出报表的规则</t>
    </r>
    <r>
      <rPr>
        <sz val="12"/>
        <rFont val="宋体"/>
        <family val="3"/>
        <charset val="134"/>
      </rPr>
      <t>：显示当前之前到当前，总共10天的统计数据。（如果数据不大于10天的数据，则取所有天的统计）</t>
    </r>
    <phoneticPr fontId="1" type="noConversion"/>
  </si>
  <si>
    <t>查询结果：</t>
    <phoneticPr fontId="1" type="noConversion"/>
  </si>
  <si>
    <t>查询参数：</t>
    <phoneticPr fontId="1" type="noConversion"/>
  </si>
  <si>
    <t>周期：月，周，日</t>
  </si>
  <si>
    <t>周期：月，周，日</t>
    <phoneticPr fontId="1" type="noConversion"/>
  </si>
  <si>
    <t>机型：收集到的机型（从ROM版本中获取）</t>
    <phoneticPr fontId="1" type="noConversion"/>
  </si>
  <si>
    <t>EMUI版本：ROM版本对应的EMUI版本</t>
    <phoneticPr fontId="1" type="noConversion"/>
  </si>
  <si>
    <t>国家与运营商做联动，默认选中中国。</t>
    <phoneticPr fontId="1" type="noConversion"/>
  </si>
  <si>
    <t>ROM版本与机型和运营商做联动</t>
    <phoneticPr fontId="1" type="noConversion"/>
  </si>
  <si>
    <t>各个产品的数据对比图</t>
    <phoneticPr fontId="1" type="noConversion"/>
  </si>
  <si>
    <t>①周期选项包括：本月，本周，当日</t>
    <phoneticPr fontId="1" type="noConversion"/>
  </si>
  <si>
    <t>*红色底色标注的为必选项目</t>
    <phoneticPr fontId="1" type="noConversion"/>
  </si>
  <si>
    <t>MATE</t>
    <phoneticPr fontId="1" type="noConversion"/>
  </si>
  <si>
    <t>SOFIYA</t>
    <phoneticPr fontId="1" type="noConversion"/>
  </si>
  <si>
    <t>各个地域的产品数据对比图</t>
    <phoneticPr fontId="1" type="noConversion"/>
  </si>
  <si>
    <t>地域密度：国家，省份</t>
    <phoneticPr fontId="1" type="noConversion"/>
  </si>
  <si>
    <t>中国</t>
    <phoneticPr fontId="1" type="noConversion"/>
  </si>
  <si>
    <t>俄罗斯</t>
    <phoneticPr fontId="1" type="noConversion"/>
  </si>
  <si>
    <t>美国</t>
    <phoneticPr fontId="1" type="noConversion"/>
  </si>
  <si>
    <t>加拿大</t>
    <phoneticPr fontId="1" type="noConversion"/>
  </si>
  <si>
    <t>机型</t>
    <phoneticPr fontId="1" type="noConversion"/>
  </si>
  <si>
    <t>北京</t>
    <phoneticPr fontId="1" type="noConversion"/>
  </si>
  <si>
    <t>广东</t>
    <phoneticPr fontId="1" type="noConversion"/>
  </si>
  <si>
    <t>四川</t>
    <phoneticPr fontId="1" type="noConversion"/>
  </si>
  <si>
    <t>各个运营商的产品数据对比图</t>
    <phoneticPr fontId="1" type="noConversion"/>
  </si>
  <si>
    <t>电信</t>
    <phoneticPr fontId="1" type="noConversion"/>
  </si>
  <si>
    <t>移动</t>
    <phoneticPr fontId="1" type="noConversion"/>
  </si>
  <si>
    <t>各个ROM版本数据对比图</t>
    <phoneticPr fontId="1" type="noConversion"/>
  </si>
  <si>
    <t>P6-U06 V100R001C151B109</t>
    <phoneticPr fontId="1" type="noConversion"/>
  </si>
  <si>
    <t>P6-U06 V100R001C151B110</t>
    <phoneticPr fontId="1" type="noConversion"/>
  </si>
  <si>
    <t>柱状图显示前十的版本信息</t>
    <phoneticPr fontId="1" type="noConversion"/>
  </si>
  <si>
    <t>P6-U06 V100R001C151B111</t>
    <phoneticPr fontId="1" type="noConversion"/>
  </si>
  <si>
    <t>P6-U06 V100R001C151B112</t>
    <phoneticPr fontId="1" type="noConversion"/>
  </si>
  <si>
    <t>P6-U06 V100R001C151B113</t>
    <phoneticPr fontId="1" type="noConversion"/>
  </si>
  <si>
    <t>P6-U06 V100R001C151B114</t>
    <phoneticPr fontId="1" type="noConversion"/>
  </si>
  <si>
    <t>P6-U06 V100R001C151B115</t>
    <phoneticPr fontId="1" type="noConversion"/>
  </si>
  <si>
    <t>P6-U06 V100R001C151B116</t>
    <phoneticPr fontId="1" type="noConversion"/>
  </si>
  <si>
    <t>P6-U06 V100R001C151B117</t>
    <phoneticPr fontId="1" type="noConversion"/>
  </si>
  <si>
    <t>P6-U06 V100R001C151B118</t>
    <phoneticPr fontId="1" type="noConversion"/>
  </si>
  <si>
    <t>⑥ROM版本根据前面选择的机型和运营商来确定选项。在没有选择机型和运营商的情况下，可以直接填写ROM版本号来进行查询。如果此项不选择，则统计的结果为不区分ROM版本的统计。该项目可以增加关注的版本号。</t>
    <phoneticPr fontId="1" type="noConversion"/>
  </si>
  <si>
    <t>B类用户</t>
  </si>
  <si>
    <t>B类用户</t>
    <phoneticPr fontId="1" type="noConversion"/>
  </si>
  <si>
    <t>C类用户</t>
  </si>
  <si>
    <t>C类用户</t>
    <phoneticPr fontId="1" type="noConversion"/>
  </si>
  <si>
    <t>用户类别</t>
    <phoneticPr fontId="1" type="noConversion"/>
  </si>
  <si>
    <t xml:space="preserve">登陆状态下使用业务，就算这个业务的活跃用户。
</t>
    <phoneticPr fontId="1" type="noConversion"/>
  </si>
  <si>
    <t>统计维度</t>
  </si>
  <si>
    <t>KPI目标</t>
  </si>
  <si>
    <t>激活用户</t>
  </si>
  <si>
    <t>使用过某个业务的用户</t>
  </si>
  <si>
    <t>经常使用某个业务的用户，按日、周、月统计</t>
  </si>
  <si>
    <t>激活的华为账号</t>
  </si>
  <si>
    <t>在某个业务里注册过华为账号的用户</t>
  </si>
  <si>
    <t>活跃的华为账号</t>
  </si>
  <si>
    <t>音乐+</t>
    <phoneticPr fontId="1" type="noConversion"/>
  </si>
  <si>
    <t>视频</t>
    <phoneticPr fontId="1" type="noConversion"/>
  </si>
  <si>
    <t>主题</t>
    <phoneticPr fontId="1" type="noConversion"/>
  </si>
  <si>
    <t>开机向导</t>
    <phoneticPr fontId="1" type="noConversion"/>
  </si>
  <si>
    <t>云相册</t>
    <phoneticPr fontId="1" type="noConversion"/>
  </si>
  <si>
    <t>mate</t>
    <phoneticPr fontId="1" type="noConversion"/>
  </si>
  <si>
    <t>累计用户</t>
    <phoneticPr fontId="1" type="noConversion"/>
  </si>
  <si>
    <t>活跃用户</t>
    <phoneticPr fontId="1" type="noConversion"/>
  </si>
  <si>
    <t>留存率</t>
    <phoneticPr fontId="1" type="noConversion"/>
  </si>
  <si>
    <t>在某个业务里登录着华为账号，且经常使用该业务的用户，按日、周、月统计</t>
    <phoneticPr fontId="1" type="noConversion"/>
  </si>
  <si>
    <t>机型</t>
    <phoneticPr fontId="1" type="noConversion"/>
  </si>
  <si>
    <t>总和</t>
    <phoneticPr fontId="1" type="noConversion"/>
  </si>
  <si>
    <t>业务</t>
    <phoneticPr fontId="1" type="noConversion"/>
  </si>
  <si>
    <t>注册的新增用户数</t>
    <phoneticPr fontId="1" type="noConversion"/>
  </si>
  <si>
    <t>累计注册用户数</t>
    <phoneticPr fontId="1" type="noConversion"/>
  </si>
  <si>
    <t>周期：月、周、日</t>
    <phoneticPr fontId="1" type="noConversion"/>
  </si>
  <si>
    <t>注册用户中的活跃用户</t>
    <phoneticPr fontId="1" type="noConversion"/>
  </si>
  <si>
    <t>共享注册用户数</t>
    <phoneticPr fontId="1" type="noConversion"/>
  </si>
  <si>
    <t>总活跃用户</t>
    <phoneticPr fontId="1" type="noConversion"/>
  </si>
  <si>
    <t>使用过业务的用户数</t>
    <phoneticPr fontId="1" type="noConversion"/>
  </si>
  <si>
    <t>被共享注册用户数</t>
    <phoneticPr fontId="1" type="noConversion"/>
  </si>
  <si>
    <t>展开</t>
    <phoneticPr fontId="1" type="noConversion"/>
  </si>
  <si>
    <t>-</t>
    <phoneticPr fontId="1" type="noConversion"/>
  </si>
  <si>
    <t>新增用户</t>
    <phoneticPr fontId="1" type="noConversion"/>
  </si>
  <si>
    <t>统计周期、日、周、月</t>
    <phoneticPr fontId="1" type="noConversion"/>
  </si>
  <si>
    <t>B类</t>
    <phoneticPr fontId="1" type="noConversion"/>
  </si>
  <si>
    <t>C类</t>
    <phoneticPr fontId="1" type="noConversion"/>
  </si>
  <si>
    <t>各个业务B类用户与C类用户关系图</t>
    <phoneticPr fontId="1" type="noConversion"/>
  </si>
  <si>
    <t>确认点：C类用户是否包含B类用户</t>
    <phoneticPr fontId="1" type="noConversion"/>
  </si>
  <si>
    <t>用户分类是针对有能力注册华为账号的应用。所以以下统计只针对音乐+、视频、主题、开机向导、云相册</t>
    <phoneticPr fontId="1" type="noConversion"/>
  </si>
  <si>
    <t>人均使用频次（次/天）</t>
    <phoneticPr fontId="1" type="noConversion"/>
  </si>
  <si>
    <t>人均使用时长（秒/天）</t>
    <phoneticPr fontId="1" type="noConversion"/>
  </si>
  <si>
    <t>查询参数选择：</t>
    <phoneticPr fontId="1" type="noConversion"/>
  </si>
  <si>
    <t>12月</t>
    <phoneticPr fontId="1" type="noConversion"/>
  </si>
  <si>
    <t>生命周期=最后活跃日-新增日</t>
    <phoneticPr fontId="1" type="noConversion"/>
  </si>
  <si>
    <t>业务类型</t>
    <phoneticPr fontId="1" type="noConversion"/>
  </si>
  <si>
    <t>对比同类应用</t>
    <phoneticPr fontId="1" type="noConversion"/>
  </si>
  <si>
    <t>百度音乐</t>
    <phoneticPr fontId="1" type="noConversion"/>
  </si>
  <si>
    <t>天天静听</t>
    <phoneticPr fontId="1" type="noConversion"/>
  </si>
  <si>
    <t>酷狗音乐</t>
    <phoneticPr fontId="1" type="noConversion"/>
  </si>
  <si>
    <t>music+</t>
    <phoneticPr fontId="1" type="noConversion"/>
  </si>
  <si>
    <t>音乐</t>
    <phoneticPr fontId="1" type="noConversion"/>
  </si>
  <si>
    <t>存量用户</t>
    <phoneticPr fontId="1" type="noConversion"/>
  </si>
  <si>
    <t>……</t>
  </si>
  <si>
    <t>……</t>
    <phoneticPr fontId="1" type="noConversion"/>
  </si>
  <si>
    <t>人均使用频次排名</t>
    <phoneticPr fontId="1" type="noConversion"/>
  </si>
  <si>
    <t>人均使用时长排名</t>
    <phoneticPr fontId="1" type="noConversion"/>
  </si>
  <si>
    <t>使用情况对比</t>
    <phoneticPr fontId="1" type="noConversion"/>
  </si>
  <si>
    <t>存量用户数排名</t>
    <phoneticPr fontId="1" type="noConversion"/>
  </si>
  <si>
    <t>对比应用取存量用户数TOP100的应用做比较。</t>
    <phoneticPr fontId="1" type="noConversion"/>
  </si>
  <si>
    <t>停留时长排名</t>
    <phoneticPr fontId="1" type="noConversion"/>
  </si>
  <si>
    <t>最后一次使用到卸载的时长排名</t>
    <phoneticPr fontId="1" type="noConversion"/>
  </si>
  <si>
    <t>最后一次使用到卸载的时长（小时）</t>
    <phoneticPr fontId="1" type="noConversion"/>
  </si>
  <si>
    <t>……</t>
    <phoneticPr fontId="1" type="noConversion"/>
  </si>
  <si>
    <t>在手机的停留时长(天)</t>
    <phoneticPr fontId="1" type="noConversion"/>
  </si>
  <si>
    <t>查询条件：</t>
    <phoneticPr fontId="1" type="noConversion"/>
  </si>
  <si>
    <t>业务可选项目：音乐，视频，天气，主题，桌面，锁屏，相机，图库，日历，浏览器，时钟</t>
    <phoneticPr fontId="1" type="noConversion"/>
  </si>
  <si>
    <t>平均生命周期（天）</t>
    <phoneticPr fontId="1" type="noConversion"/>
  </si>
  <si>
    <t>版本</t>
    <phoneticPr fontId="1" type="noConversion"/>
  </si>
  <si>
    <t>2.2.1</t>
    <phoneticPr fontId="1" type="noConversion"/>
  </si>
  <si>
    <t>2.1.0</t>
    <phoneticPr fontId="1" type="noConversion"/>
  </si>
  <si>
    <t>总和</t>
    <phoneticPr fontId="1" type="noConversion"/>
  </si>
  <si>
    <t>+</t>
    <phoneticPr fontId="1" type="noConversion"/>
  </si>
  <si>
    <t>通过该勾选项来区分是否需要区分版本统计。</t>
    <phoneticPr fontId="1" type="noConversion"/>
  </si>
  <si>
    <t>EMUI_VER</t>
    <phoneticPr fontId="1" type="noConversion"/>
  </si>
  <si>
    <t>IMEI号</t>
    <phoneticPr fontId="1" type="noConversion"/>
  </si>
  <si>
    <t>用于标示终端用户</t>
    <phoneticPr fontId="1" type="noConversion"/>
  </si>
  <si>
    <t>wifi mac地址</t>
    <phoneticPr fontId="1" type="noConversion"/>
  </si>
  <si>
    <t>ROM版本号</t>
    <phoneticPr fontId="1" type="noConversion"/>
  </si>
  <si>
    <t>ROM版本号，用户做ROM维度的分析。</t>
    <phoneticPr fontId="1" type="noConversion"/>
  </si>
  <si>
    <t>999</t>
    <phoneticPr fontId="1" type="noConversion"/>
  </si>
  <si>
    <t>运营商码</t>
    <phoneticPr fontId="1" type="noConversion"/>
  </si>
  <si>
    <t>用于统计ROM版本在各个运营商的分布</t>
    <phoneticPr fontId="1" type="noConversion"/>
  </si>
  <si>
    <t>DN</t>
    <phoneticPr fontId="1" type="noConversion"/>
  </si>
  <si>
    <t>DEVICE_NAME</t>
    <phoneticPr fontId="1" type="noConversion"/>
  </si>
  <si>
    <t>设备名称</t>
    <phoneticPr fontId="1" type="noConversion"/>
  </si>
  <si>
    <t>字符串</t>
    <phoneticPr fontId="1" type="noConversion"/>
  </si>
  <si>
    <t>字符串</t>
    <phoneticPr fontId="1" type="noConversion"/>
  </si>
  <si>
    <t>国家码</t>
    <phoneticPr fontId="1" type="noConversion"/>
  </si>
  <si>
    <t>每天用户使用的应用的次数和时长</t>
    <phoneticPr fontId="1" type="noConversion"/>
  </si>
  <si>
    <t>eventID</t>
    <phoneticPr fontId="1" type="noConversion"/>
  </si>
  <si>
    <t>Content</t>
    <phoneticPr fontId="1" type="noConversion"/>
  </si>
  <si>
    <t>876543220018998</t>
    <phoneticPr fontId="1" type="noConversion"/>
  </si>
  <si>
    <t>采集全量的安装应用</t>
    <phoneticPr fontId="1" type="noConversion"/>
  </si>
  <si>
    <t>EV</t>
    <phoneticPr fontId="1" type="noConversion"/>
  </si>
  <si>
    <r>
      <t xml:space="preserve">                           </t>
    </r>
    <r>
      <rPr>
        <b/>
        <sz val="11"/>
        <color rgb="FFFF0000"/>
        <rFont val="宋体"/>
        <family val="3"/>
        <charset val="134"/>
        <scheme val="minor"/>
      </rPr>
      <t>CR</t>
    </r>
    <phoneticPr fontId="1" type="noConversion"/>
  </si>
  <si>
    <t>46002</t>
    <phoneticPr fontId="1" type="noConversion"/>
  </si>
  <si>
    <t xml:space="preserve">RAM剩余容量
</t>
    <phoneticPr fontId="1" type="noConversion"/>
  </si>
  <si>
    <t>字体</t>
    <phoneticPr fontId="1" type="noConversion"/>
  </si>
  <si>
    <t>亮度</t>
    <phoneticPr fontId="1" type="noConversion"/>
  </si>
  <si>
    <t>语言</t>
    <phoneticPr fontId="1" type="noConversion"/>
  </si>
  <si>
    <t>输入法</t>
    <phoneticPr fontId="1" type="noConversion"/>
  </si>
  <si>
    <r>
      <t>wifi</t>
    </r>
    <r>
      <rPr>
        <sz val="10"/>
        <color rgb="FF000000"/>
        <rFont val="宋体"/>
        <family val="3"/>
        <charset val="134"/>
      </rPr>
      <t>状态</t>
    </r>
    <phoneticPr fontId="1" type="noConversion"/>
  </si>
  <si>
    <t>关闭手机</t>
    <phoneticPr fontId="1" type="noConversion"/>
  </si>
  <si>
    <t>打开手机</t>
    <phoneticPr fontId="1" type="noConversion"/>
  </si>
  <si>
    <t>连接电源</t>
    <phoneticPr fontId="1" type="noConversion"/>
  </si>
  <si>
    <t>断开电源</t>
    <phoneticPr fontId="1" type="noConversion"/>
  </si>
  <si>
    <t>网络制式</t>
    <phoneticPr fontId="1" type="noConversion"/>
  </si>
  <si>
    <t>888.7MB</t>
    <phoneticPr fontId="1" type="noConversion"/>
  </si>
  <si>
    <t>11712.66MB</t>
    <phoneticPr fontId="1" type="noConversion"/>
  </si>
  <si>
    <t>11086.42MB</t>
    <phoneticPr fontId="1" type="noConversion"/>
  </si>
  <si>
    <t>1.0</t>
    <phoneticPr fontId="1" type="noConversion"/>
  </si>
  <si>
    <t>用户是否参加用户体验改进计划</t>
    <phoneticPr fontId="1" type="noConversion"/>
  </si>
  <si>
    <t>ROM被root信息</t>
    <phoneticPr fontId="1" type="noConversion"/>
  </si>
  <si>
    <t>00:66:7c:44:90</t>
    <phoneticPr fontId="1" type="noConversion"/>
  </si>
  <si>
    <t>156</t>
    <phoneticPr fontId="1" type="noConversion"/>
  </si>
  <si>
    <t>{language:zh,country:CN}</t>
    <phoneticPr fontId="1" type="noConversion"/>
  </si>
  <si>
    <t>com.baidu.input_huawei/.ImeService</t>
    <phoneticPr fontId="1" type="noConversion"/>
  </si>
  <si>
    <t>OPEN | CLOSE</t>
    <phoneticPr fontId="1" type="noConversion"/>
  </si>
  <si>
    <t>检测到刷第三方ROM时间</t>
    <phoneticPr fontId="1" type="noConversion"/>
  </si>
  <si>
    <t>IMEI</t>
    <phoneticPr fontId="1" type="noConversion"/>
  </si>
  <si>
    <t>Device</t>
    <phoneticPr fontId="1" type="noConversion"/>
  </si>
  <si>
    <t>EMUI</t>
    <phoneticPr fontId="1" type="noConversion"/>
  </si>
  <si>
    <t>Version</t>
    <phoneticPr fontId="1" type="noConversion"/>
  </si>
  <si>
    <t>ROM版本</t>
    <phoneticPr fontId="1" type="noConversion"/>
  </si>
  <si>
    <t>MD5</t>
    <phoneticPr fontId="1" type="noConversion"/>
  </si>
  <si>
    <t>ROM唯一标识（摘要）</t>
    <phoneticPr fontId="1" type="noConversion"/>
  </si>
  <si>
    <t>3rdROM</t>
    <phoneticPr fontId="1" type="noConversion"/>
  </si>
  <si>
    <t>第三方ROM名称</t>
    <phoneticPr fontId="1" type="noConversion"/>
  </si>
  <si>
    <t>3rdINFO</t>
    <phoneticPr fontId="1" type="noConversion"/>
  </si>
  <si>
    <t>第三方ROM信息</t>
    <phoneticPr fontId="1" type="noConversion"/>
  </si>
  <si>
    <t>刷机信息上报</t>
    <phoneticPr fontId="1" type="noConversion"/>
  </si>
  <si>
    <t>用户选择参加用户体验计划若变化，上报一次</t>
    <phoneticPr fontId="1" type="noConversion"/>
  </si>
  <si>
    <t>应用安装</t>
    <phoneticPr fontId="1" type="noConversion"/>
  </si>
  <si>
    <t>应用卸载</t>
    <phoneticPr fontId="1" type="noConversion"/>
  </si>
  <si>
    <t>应用更新</t>
    <phoneticPr fontId="1" type="noConversion"/>
  </si>
  <si>
    <t>系统 Configuration.fontScale数据</t>
    <phoneticPr fontId="1" type="noConversion"/>
  </si>
  <si>
    <t>亮度数字从 0 ~ 255</t>
    <phoneticPr fontId="1" type="noConversion"/>
  </si>
  <si>
    <t>128</t>
    <phoneticPr fontId="1" type="noConversion"/>
  </si>
  <si>
    <t>中国移动</t>
    <phoneticPr fontId="1" type="noConversion"/>
  </si>
  <si>
    <t>每次开机后采集一次和每天一次（每天采集时间取决于其开机时间）</t>
    <phoneticPr fontId="1" type="noConversion"/>
  </si>
  <si>
    <t>EMUI ROM被刷信息</t>
    <phoneticPr fontId="1" type="noConversion"/>
  </si>
  <si>
    <t>{"CONTENT":[{"3rdRRI":{"ET":"1404973985", "IMEI":"000000000000000", "Device":"Z100-TL00", "EMUI":"EmotionUI_2.3", "Version":"Z100-V100R001C00B108_BOOT", "MD5":"634bb47c5386a281307e49562a72f784", "3rdROM":"Baidu", "3rdINFO":"2.3"}}]}</t>
    <phoneticPr fontId="1" type="noConversion"/>
  </si>
  <si>
    <r>
      <t xml:space="preserve">
</t>
    </r>
    <r>
      <rPr>
        <sz val="11"/>
        <color theme="1"/>
        <rFont val="宋体"/>
        <family val="3"/>
        <charset val="134"/>
        <scheme val="minor"/>
      </rPr>
      <t>{"CONTENT":[
 {"CR"：1491D306C964185B9DB911512686088F3D7BA07C9FDAC4858ED99653D9333BFD870AF9E245E902E53B083D638FDEA227F7DA027E3220E91ADCBEBB0B35A7154948866A9CD01E453A2B1ADBE2083ABA7DC51EEB2E95BB79C1640E1FE488DD5569267CA409F7659B394E2615E7FC0402CA6EEFEB0DD0F2C47B9DD090B8FD8EB28A
 "RID":{
     "I":"t4xbSMoq49E5e4i/e8jDUg==",
     "M":"C2Ib01XZmo2pOgZsJcRJOrJbf+RoUmk9QB9bwH9LHAM=",
     "SI":"/XqtakX38n0fyJF63Eh/dQ==",
     "RV":"Z100-TL00V100R001C01B108",
     "OA":"1",
     "OB":"156"
     "P":"HUAWEI Z100-TL00"
     "E":"EMUI_3.0"
     "ET":"1404789769003"
  }
 "SAID":[
   {
   "RT":"1404789768796","II":"131078",
   "CT":"996.68MB"
   },
   {
   "RT":"1404789768796","II":"131083",
   "CT":"{language:zh,country:CN}"
   },
   {
   "RT":"1404789768796","II":"131098",
   "CT":"{once:rooted, now:rooted}"
   }
  ],
 "AAD":[
     // Camera
     {
   "RT":"1404973985970","PN":"c.h.c",
   "EI":"66537","AV":"0.0.1-g0031d64","CT":"{id:0,cm:WaterMarkMode,ce:zy-meishimenghuan,wm:wm_2_6.zip}"
     },
     {
   "RT":"1404973985970","PN":"c.h.c",
   "EI":"66540","AV":"0.0.1-g0031d64","CT":"{k:PictureSizeParameter,v:3104x3104}"
     },
     {
   "RT":"1404973985970","PN":"c.h.c",
   "EI":"66541","AV":"0.0.1-g0031d64","CT":"{pm:BACK_PANORAMA,type:ERROR_OUT_OF_BOUND,per:13}"
     },
     {
   "RT":"1404973985970","PN":"c.h.c",
   "EI":"66542","AV":"0.0.1-g0031d64","CT":"{level:8}"
     },
     {
   "RT":"1404973985970","PN":"c.h.c",
   "EI":"66543","AV":"0.0.1-g0031d64","CT":"{cm:BeautyMode}"
     },
     // Contacts
     {
   "RT":"1404790158014","PN":"c.a.c",
   "EI":"66541","AV":"6.4.112","CT":"{DIAL:1}"
     },
     {
   "RT":"1404790158014","PN":"c.a.c",
   "EI":"66537","AV":"6.4.112","CT":"{A:345,P:0,S:274,W:61,H:10,STAR:1}"
     },
     {
   "RT":"1404790158014","PN":"c.a.c",
   "EI":"66538","AV":"6.4.112","CT":"{YP}"
     }
  ]
 },
 {... ...}
]}</t>
    </r>
    <phoneticPr fontId="1" type="noConversion"/>
  </si>
  <si>
    <t>{ PN:com.hauwei.xx }</t>
    <phoneticPr fontId="1" type="noConversion"/>
  </si>
  <si>
    <t>{ PN:com.hauwei.xx,  VR:2.2.4}</t>
    <phoneticPr fontId="1" type="noConversion"/>
  </si>
  <si>
    <t>{PN:com.huawei.floatMms, VR:1.0}{PN:com.huawei.android.powermonitor, VR:1.1.8}</t>
    <phoneticPr fontId="1" type="noConversion"/>
  </si>
  <si>
    <t>修改日期</t>
    <phoneticPr fontId="1" type="noConversion"/>
  </si>
  <si>
    <t>修改内容</t>
    <phoneticPr fontId="1" type="noConversion"/>
  </si>
  <si>
    <t>修改者</t>
    <phoneticPr fontId="1" type="noConversion"/>
  </si>
  <si>
    <t>版本号</t>
    <phoneticPr fontId="1" type="noConversion"/>
  </si>
  <si>
    <t>EMUI3.0 系统数据 格式</t>
    <phoneticPr fontId="1" type="noConversion"/>
  </si>
  <si>
    <t>肖聪 00173384</t>
    <phoneticPr fontId="1" type="noConversion"/>
  </si>
  <si>
    <t>V1.0</t>
    <phoneticPr fontId="1" type="noConversion"/>
  </si>
  <si>
    <t>根据BI反馈，更新131073等字段</t>
    <phoneticPr fontId="1" type="noConversion"/>
  </si>
  <si>
    <t>V1.1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</si>
  <si>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SAID</t>
    </r>
    <r>
      <rPr>
        <sz val="11"/>
        <color theme="1"/>
        <rFont val="宋体"/>
        <family val="2"/>
        <charset val="134"/>
        <scheme val="minor"/>
      </rPr>
      <t xml:space="preserve"> (SYSTEM_APP_INFO_DATA表)</t>
    </r>
    <phoneticPr fontId="1" type="noConversion"/>
  </si>
  <si>
    <t>运营商名称</t>
    <phoneticPr fontId="1" type="noConversion"/>
  </si>
  <si>
    <t>{"CONTENT":[{"3rdRRI":{"ET":"1404973985", "IMEI":"000000000000000", "Device":"Z100-TL00", "EMUI":"EmotionUI_2.3", "Version":"Z100-V100R001C00B108_BOOT", "MD5":"634bb47c5386a281307e49562a72f784", "3rdROM":"Baidu", "3rdINFO":"2.3"}}]}</t>
    <phoneticPr fontId="1" type="noConversion"/>
  </si>
  <si>
    <t>每2周</t>
    <phoneticPr fontId="1" type="noConversion"/>
  </si>
  <si>
    <t>实时</t>
    <phoneticPr fontId="1" type="noConversion"/>
  </si>
  <si>
    <t>每天</t>
    <phoneticPr fontId="1" type="noConversion"/>
  </si>
  <si>
    <t>采集时机</t>
    <phoneticPr fontId="1" type="noConversion"/>
  </si>
  <si>
    <t>版本升级</t>
    <phoneticPr fontId="1" type="noConversion"/>
  </si>
  <si>
    <t>开机后记录一次</t>
    <phoneticPr fontId="1" type="noConversion"/>
  </si>
  <si>
    <t>关机时记录一次</t>
    <phoneticPr fontId="1" type="noConversion"/>
  </si>
  <si>
    <t>ROM总容量</t>
    <phoneticPr fontId="1" type="noConversion"/>
  </si>
  <si>
    <r>
      <t>ROM</t>
    </r>
    <r>
      <rPr>
        <sz val="10"/>
        <color rgb="FF000000"/>
        <rFont val="宋体"/>
        <family val="3"/>
        <charset val="134"/>
      </rPr>
      <t>剩余容量</t>
    </r>
    <phoneticPr fontId="1" type="noConversion"/>
  </si>
  <si>
    <t>V1.2</t>
    <phoneticPr fontId="1" type="noConversion"/>
  </si>
  <si>
    <t>每次手机使用时长</t>
    <phoneticPr fontId="1" type="noConversion"/>
  </si>
  <si>
    <t>可用内存大小</t>
    <phoneticPr fontId="1" type="noConversion"/>
  </si>
  <si>
    <t>{"AvailableMem":"1653.63"}</t>
    <phoneticPr fontId="1" type="noConversion"/>
  </si>
  <si>
    <t>每小时</t>
    <phoneticPr fontId="1" type="noConversion"/>
  </si>
  <si>
    <t>root后首次开机一次</t>
    <phoneticPr fontId="1" type="noConversion"/>
  </si>
  <si>
    <t>{once:rooted, now:rooted}  |  {once:normal, now: normal} | {once:rooted, now: normal}</t>
    <phoneticPr fontId="1" type="noConversion"/>
  </si>
  <si>
    <t>每天</t>
    <phoneticPr fontId="1" type="noConversion"/>
  </si>
  <si>
    <t>肖聪 00173384</t>
    <phoneticPr fontId="1" type="noConversion"/>
  </si>
  <si>
    <t>数据说明</t>
    <phoneticPr fontId="1" type="noConversion"/>
  </si>
  <si>
    <t>如果外置SD存在，则会包含在内</t>
    <phoneticPr fontId="1" type="noConversion"/>
  </si>
  <si>
    <t>SD卡相关信息</t>
    <phoneticPr fontId="1" type="noConversion"/>
  </si>
  <si>
    <t>{Presence:true, label:SanDisk SD card, availableSize:3225, totalSize:3770}</t>
    <phoneticPr fontId="1" type="noConversion"/>
  </si>
  <si>
    <t>应用卸载事件记录</t>
    <phoneticPr fontId="1" type="noConversion"/>
  </si>
  <si>
    <t>应用更新事件记录</t>
    <phoneticPr fontId="1" type="noConversion"/>
  </si>
  <si>
    <t>应用安装事件记录</t>
    <phoneticPr fontId="1" type="noConversion"/>
  </si>
  <si>
    <t>终端上安装的所有应用</t>
    <phoneticPr fontId="1" type="noConversion"/>
  </si>
  <si>
    <t>IMSI号前5位
用于标示SIM卡号，后续需要根据SIM卡做关于SIM卡维度的分析。</t>
    <phoneticPr fontId="1" type="noConversion"/>
  </si>
  <si>
    <t>配合IMEI号标识终端用户
网络版本可能所有的IMEI一样，所以需要辅助采集MAC地址</t>
    <phoneticPr fontId="1" type="noConversion"/>
  </si>
  <si>
    <t>EmotionUI_4.0</t>
    <phoneticPr fontId="1" type="noConversion"/>
  </si>
  <si>
    <t>once代表该设备曾经root过， now代表当前是否root</t>
    <phoneticPr fontId="1" type="noConversion"/>
  </si>
  <si>
    <t>每周</t>
    <phoneticPr fontId="1" type="noConversion"/>
  </si>
  <si>
    <t>用户修改时候</t>
    <phoneticPr fontId="1" type="noConversion"/>
  </si>
  <si>
    <t>GRACE-TL00V100R001C01B116</t>
    <phoneticPr fontId="1" type="noConversion"/>
  </si>
  <si>
    <t>V1.3</t>
    <phoneticPr fontId="1" type="noConversion"/>
  </si>
  <si>
    <t>每小时的可用内存大小， 变化区间超过200M才记录</t>
    <phoneticPr fontId="1" type="noConversion"/>
  </si>
  <si>
    <t>底层芯片相关信息</t>
    <phoneticPr fontId="1" type="noConversion"/>
  </si>
  <si>
    <t>每半小时</t>
    <phoneticPr fontId="1" type="noConversion"/>
  </si>
  <si>
    <t xml:space="preserve">{utc:1442718572170, chipsets:{"powerprofile":{"cpu0":{"cur":1018000,"min":480000,"max":1018000,"restricted":1},"cpu4":{"cur":1210000,"min":807000,"max":2304000,"restricted":0},"gpu":{"cur":120000000,"min":120000000,"max":900000000,"restricted":0},"ddr":{"cur":533000000,"min":120000000,"max":120000000,"restricted":1},"hmp":{"up":700,"down":384,"restricted":0},"therm":{"dcxo0":27,"shell":10,"Battery":27000,"soc_thermal":25239,"cluster0":26,"cluster1":25,"gpu":25,"modem":25,"ddr":19,"system_h":27,"flash_led":27,"charger":26,"pa_0":26}}}}
</t>
    <phoneticPr fontId="1" type="noConversion"/>
  </si>
  <si>
    <t>每天生成一条记录， 包含每半小时获取的芯片数据
数据包括： 当前CPU频率、GPU频率， 最小最大频率；充电芯片、PA、GPU温度等</t>
    <phoneticPr fontId="1" type="noConversion"/>
  </si>
  <si>
    <t>实时</t>
    <phoneticPr fontId="1" type="noConversion"/>
  </si>
  <si>
    <t>数据项目</t>
    <phoneticPr fontId="1" type="noConversion"/>
  </si>
  <si>
    <t>{"ContactsSize":"0.45","MMSSMSSize":"0.22","UserUsedSize":"0","CPUOverLoad":"[{\"0\":\"7\",\"5\":\"1\",\"10\":\"2\",\"20\":\"7\",\"35\":\"1\",\"50\":\"0\",\"70\":\"0\",\"90\":\"0\",\"100\":\"0\",\"110\":\"0\",\"120\":\"0\",\"150\":\"0\",\"200\":\"0\",\"300\":\"0\",\"400\":\"0\",\"500\":\"0\",\"600\":\"0\",\"700\":\"0\",\"800\":\"0\"},{\"surfaceflinger\":{\"0\":18,\"5\":0,\"10\":0,\"20\":0,\"35\":0,\"50\":0,\"70\":0,\"90\":0,\"100\":0,\"110\":0,\"120\":0,\"150\":0,\"200\":0,\"300\":0,\"400\":0,\"500\":0,\"600\":0,\"700\":0,\"800\":0},\"system_server\":{\"0\":18,\"5\":0,\"10\":0,\"20\":0,\"35\":0,\"50\":0,\"70\":0,\"90\":0,\"100\":0,\"110\":0,\"120\":0,\"150\":0,\"200\":0,\"300\":0,\"400\":0,\"500\":0,\"600\":0,\"700\":0,\"800\":0},\"com.huawei.android.launcher\":{\"0\":18,\"5\":0,\"10\":0,\"20\":0,\"35\":0,\"50\":0,\"70\":0,\"90\":0,\"100\":0,\"110\":0,\"120\":0,\"150\":0,\"200\":0,\"300\":0,\"400\":0,\"500\":0,\"600\":0,\"700\":0,\"800\":0},\"com.android.systemui\":{\"0\":18,\"5\":0,\"10\":0,\"20\":0,\"35\":0,\"50\":0,\"70\":0,\"90\":0,\"100\":0,\"110\":0,\"120\":0,\"150\":0,\"200\":0,\"300\":0,\"400\":0,\"500\":0,\"600\":0,\"700\":0,\"800\":0},\"com.android.keyguard\":{\"0\":18,\"5\":0,\"10\":0,\"20\":0,\"35\":0,\"50\":0,\"70\":0,\"90\":0,\"100\":0,\"110\":0,\"120\":0,\"150\":0,\"200\":0,\"300\":0,\"400\":0,\"500\":0,\"600\":0,\"700\":0,\"800\":0},\"com.android.phone\":{\"0\":18,\"5\":0,\"10\":0,\"20\":0,\"35\":0,\"50\":0,\"70\":0,\"90\":0,\"100\":0,\"110\":0,\"120\":0,\"150\":0,\"200\":0,\"300\":0,\"400\":0,\"500\":0,\"600\":0,\"700\":0,\"800\":0},\"com.huawei.systemmanager:service\":{\"0\":18,\"5\":0,\"10\":0,\"20\":0,\"35\":0,\"50\":0,\"70\":0,\"90\":0,\"100\":0,\"110\":0,\"120\":0,\"150\":0,\"200\":0,\"300\":0,\"400\":0,\"500\":0,\"600\":0,\"700\":0,\"800\":0},\"com.android.settings\":{\"0\":18,\"5\":0,\"10\":0,\"20\":0,\"35\":0,\"50\":0,\"70\":0,\"90\":0,\"100\":0,\"110\":0,\"120\":0,\"150\":0,\"200\":0,\"300\":0,\"400\":0,\"500\":0,\"600\":0,\"700\":0,\"800\":0},\"com.huawei.systemmanager\":{\"0\":18,\"5\":0,\"10\":0,\"20\":0,\"35\":0,\"50\":0,\"70\":0,\"90\":0,\"100\":0,\"110\":0,\"120\":0,\"150\":0,\"200\":0,\"300\":0,\"400\":0,\"500\":0,\"600\":0,\"700\":0,\"800\":0},\"com.huawei.ca\":{\"0\":18,\"5\":0,\"10\":0,\"20\":0,\"35\":0,\"50\":0,\"70\":0,\"90\":0,\"100\":0,\"110\":0,\"120\":0,\"150\":0,\"200\":0,\"300\":0,\"400\":0,\"500\":0,\"600\":0,\"700\":0,\"800\":0},\"logserver\":{\"0\":18,\"5\":0,\"10\":0,\"20\":0,\"35\":0,\"50\":0,\"70\":0,\"90\":0,\"100\":0,\"110\":0,\"120\":0,\"150\":0,\"200\":0,\"300\":0,\"400\":0,\"500\":0,\"600\":0,\"700\":0,\"800\":0}}]"}</t>
    <phoneticPr fontId="1" type="noConversion"/>
  </si>
  <si>
    <t>CPU负荷</t>
    <phoneticPr fontId="1" type="noConversion"/>
  </si>
  <si>
    <t>每天</t>
    <phoneticPr fontId="1" type="noConversion"/>
  </si>
  <si>
    <t>记录 一天之内， 整个系统和关键进程处在每个CPU负荷的次数， CPU负荷从5%到800%</t>
    <phoneticPr fontId="1" type="noConversion"/>
  </si>
  <si>
    <t>本地存储达到上限自动触发删除</t>
    <phoneticPr fontId="1" type="noConversion"/>
  </si>
  <si>
    <t>实时</t>
    <phoneticPr fontId="1" type="noConversion"/>
  </si>
  <si>
    <t>本地数据库积累数据达到上限阀值， 每触发一次删除操作，记录一条。
目的是统计分析数据阀值和数据丢弃的情况</t>
    <phoneticPr fontId="1" type="noConversion"/>
  </si>
  <si>
    <t>每小时用户使用的应用的次数和时长</t>
    <phoneticPr fontId="1" type="noConversion"/>
  </si>
  <si>
    <t>每小时</t>
    <phoneticPr fontId="1" type="noConversion"/>
  </si>
  <si>
    <t>{DT:201509021100, CT:[{"PN":"com.huawei.android.launcher","COUNT":5,"TIME":302302,"LAST_USE":1441162750302},{"PN":"com.huawei.phoneservice","COUNT":1,"TIME":12322,"LAST_USE":1441162750275}]}</t>
    <phoneticPr fontId="1" type="noConversion"/>
  </si>
  <si>
    <r>
      <t xml:space="preserve">201509021100 采集时刻
每小时采集当日零点至采集时刻的应用使用信息
</t>
    </r>
    <r>
      <rPr>
        <sz val="11"/>
        <color rgb="FFFF0000"/>
        <rFont val="宋体"/>
        <family val="3"/>
        <charset val="134"/>
        <scheme val="minor"/>
      </rPr>
      <t>如果采集时间是在 0点 到 8点，需要减去8小时。 云端分析可以过滤掉这个时间段的。 这个不是当天的，而是前一天的使用数据。例如 201509020200 是2点的数据，不是9月2号的，而是9月1号使用的</t>
    </r>
    <r>
      <rPr>
        <sz val="11"/>
        <rFont val="宋体"/>
        <family val="3"/>
        <charset val="134"/>
        <scheme val="minor"/>
      </rPr>
      <t xml:space="preserve"> 
各个应用的包名，使用次数，使用时长(单位是毫秒)， 截止当前最后使用时间</t>
    </r>
    <phoneticPr fontId="1" type="noConversion"/>
  </si>
  <si>
    <t>{"Detail":"[1,5,76,2,3]","Total":87,"Count":5}</t>
    <phoneticPr fontId="1" type="noConversion"/>
  </si>
  <si>
    <t xml:space="preserve">Detail包含每次使用的时长，单位秒， Total是对Detail的求和
该数据不是每个自然日生成， 而是两次记录之间隔产生；多少情况是每天一条， 有时一天多条。
例如有两天记录： ①2015.10.1 下午3点{"Detail":"[1,5,76,2,3]","Total":87,"Count":5}
②2015.10.2 早晨10点{"Detail":"[100,500,80,10,30]","Total":720,"Count":5} 那么第二条数据就是 1号下午3点 到 2号早晨10点之间的
</t>
    <phoneticPr fontId="1" type="noConversion"/>
  </si>
  <si>
    <t>EMUI被刷为第三方的信息，了解用户对ROM的偏好。和在华为手机的渗透情况。
用户每次刷第三方ROM后上报一次
从第三方ROM刷回EMUI上报一次</t>
    <phoneticPr fontId="1" type="noConversion"/>
  </si>
  <si>
    <t>SD是否在位，SD卡标签，可用大小，总大小（单位M）</t>
    <phoneticPr fontId="1" type="noConversion"/>
  </si>
  <si>
    <t>GRA-UL00</t>
    <phoneticPr fontId="1" type="noConversion"/>
  </si>
  <si>
    <t>{DT:20151125, CT:[{"PN":"com.huawei.android.launcher","COUNT":17,"TIME":12997068,"LAST_USE":1448455883387,"LAND_TIME":0},{"PN":"com.android.contacts","COUNT":1,"TIME":23177,"LAST_USE":1448432320052,"LAND_TIME":0},{"PN":"com.android.mms","COUNT":1,"TIME":1073,"LAST_USE":1448432331077,"LAND_TIME":0},{"PN":"com.android.settings","COUNT":17,"TIME":804046,"LAST_USE":1448443838999,"LAND_TIME":0},{"PN":"com.android.deskclock","COUNT":1,"TIME":5026,"LAST_USE":1448443849861,"LAND_TIME":0},{"PN":"com.android.systemui","COUNT":1,"TIME":663,"LAST_USE":1448432320723,"LAND_TIME":0}]}</t>
    <phoneticPr fontId="1" type="noConversion"/>
  </si>
  <si>
    <t>各个应用每天的使用数据：使用次数，使用时长(单位是毫秒)， 当日最后使用时间， 横屏使用时间</t>
    <phoneticPr fontId="1" type="noConversion"/>
  </si>
  <si>
    <t>Sensor数据</t>
    <phoneticPr fontId="1" type="noConversion"/>
  </si>
  <si>
    <t>每次亮屏</t>
    <phoneticPr fontId="1" type="noConversion"/>
  </si>
  <si>
    <t>亮屏15S后采集环境光、亮度数据、亮度模式组合数据</t>
    <phoneticPr fontId="1" type="noConversion"/>
  </si>
  <si>
    <t>是</t>
    <phoneticPr fontId="1" type="noConversion"/>
  </si>
  <si>
    <t>["{li:297.00, br:55, brM:0}","{li:329.00, br:55, brM:0}","{li:261.00, br:55, brM:0}","{li:184.00, br:55, brM:0}","{li:276.00, br:55, brM:0}"]</t>
    <phoneticPr fontId="1" type="noConversion"/>
  </si>
  <si>
    <t>{level:93}</t>
    <phoneticPr fontId="1" type="noConversion"/>
  </si>
  <si>
    <t>拔电源时候实时记录， 记录拔电时电量</t>
    <phoneticPr fontId="1" type="noConversion"/>
  </si>
  <si>
    <t>{level:32, chargeType:AC}</t>
    <phoneticPr fontId="1" type="noConversion"/>
  </si>
  <si>
    <t>插电源时候实时记录
记录充电电量和电源类型</t>
    <phoneticPr fontId="1" type="noConversion"/>
  </si>
  <si>
    <t>GSM | WCDMA | CDMA | | LTE | UNKNOWN</t>
    <phoneticPr fontId="1" type="noConversion"/>
  </si>
  <si>
    <t>V1.5</t>
    <phoneticPr fontId="1" type="noConversion"/>
  </si>
  <si>
    <t>V1.6</t>
    <phoneticPr fontId="1" type="noConversion"/>
  </si>
  <si>
    <t>新增数据 131102</t>
    <phoneticPr fontId="1" type="noConversion"/>
  </si>
  <si>
    <t>新增数据 131099 131100 131101</t>
    <phoneticPr fontId="1" type="noConversion"/>
  </si>
  <si>
    <t>新增数据 131089， 132071; 
说明131088的限制条件</t>
    <phoneticPr fontId="1" type="noConversion"/>
  </si>
  <si>
    <t>新增数据 131103
更新 131092/131093 说明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</si>
</sst>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theme="1"/>
      <name val="宋体"/>
      <family val="3"/>
      <charset val="134"/>
      <scheme val="minor"/>
    </font>
    <font>
      <sz val="12"/>
      <color rgb="FF1F497D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Tahoma"/>
      <family val="2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22"/>
      <color theme="4" tint="-0.249977111117893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</cellStyleXfs>
  <cellXfs count="2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3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12" fillId="5" borderId="0" xfId="0" applyFont="1" applyFill="1" applyAlignment="1">
      <alignment vertical="center" wrapText="1"/>
    </xf>
    <xf numFmtId="58" fontId="0" fillId="0" borderId="0" xfId="0" applyNumberFormat="1">
      <alignment vertical="center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1">
      <alignment vertical="center"/>
    </xf>
    <xf numFmtId="0" fontId="19" fillId="0" borderId="0" xfId="1" applyFont="1">
      <alignment vertical="center"/>
    </xf>
    <xf numFmtId="0" fontId="2" fillId="3" borderId="1" xfId="1" applyFill="1" applyBorder="1">
      <alignment vertical="center"/>
    </xf>
    <xf numFmtId="0" fontId="2" fillId="3" borderId="1" xfId="1" applyFill="1" applyBorder="1" applyAlignment="1">
      <alignment horizontal="center" vertical="center"/>
    </xf>
    <xf numFmtId="10" fontId="2" fillId="3" borderId="1" xfId="1" applyNumberFormat="1" applyFill="1" applyBorder="1">
      <alignment vertical="center"/>
    </xf>
    <xf numFmtId="0" fontId="0" fillId="3" borderId="1" xfId="0" applyFill="1" applyBorder="1">
      <alignment vertical="center"/>
    </xf>
    <xf numFmtId="0" fontId="20" fillId="3" borderId="1" xfId="1" applyFont="1" applyFill="1" applyBorder="1" applyAlignment="1">
      <alignment horizontal="center" vertical="center"/>
    </xf>
    <xf numFmtId="0" fontId="20" fillId="3" borderId="1" xfId="1" applyFont="1" applyFill="1" applyBorder="1">
      <alignment vertical="center"/>
    </xf>
    <xf numFmtId="10" fontId="20" fillId="3" borderId="1" xfId="1" applyNumberFormat="1" applyFont="1" applyFill="1" applyBorder="1">
      <alignment vertical="center"/>
    </xf>
    <xf numFmtId="0" fontId="20" fillId="5" borderId="0" xfId="1" applyFont="1" applyFill="1" applyAlignment="1">
      <alignment horizontal="left" vertical="center"/>
    </xf>
    <xf numFmtId="0" fontId="2" fillId="5" borderId="0" xfId="1" applyFill="1" applyAlignment="1">
      <alignment horizontal="left" vertical="center"/>
    </xf>
    <xf numFmtId="0" fontId="2" fillId="5" borderId="0" xfId="1" applyFill="1">
      <alignment vertical="center"/>
    </xf>
    <xf numFmtId="0" fontId="2" fillId="5" borderId="1" xfId="1" applyFill="1" applyBorder="1">
      <alignment vertical="center"/>
    </xf>
    <xf numFmtId="0" fontId="2" fillId="5" borderId="1" xfId="1" applyFill="1" applyBorder="1" applyAlignment="1">
      <alignment horizontal="center" vertical="center"/>
    </xf>
    <xf numFmtId="10" fontId="2" fillId="5" borderId="1" xfId="1" applyNumberFormat="1" applyFill="1" applyBorder="1">
      <alignment vertical="center"/>
    </xf>
    <xf numFmtId="0" fontId="0" fillId="5" borderId="1" xfId="0" applyFill="1" applyBorder="1">
      <alignment vertical="center"/>
    </xf>
    <xf numFmtId="0" fontId="20" fillId="5" borderId="1" xfId="1" applyFont="1" applyFill="1" applyBorder="1" applyAlignment="1">
      <alignment horizontal="center" vertical="center"/>
    </xf>
    <xf numFmtId="0" fontId="20" fillId="5" borderId="1" xfId="1" applyFont="1" applyFill="1" applyBorder="1">
      <alignment vertical="center"/>
    </xf>
    <xf numFmtId="10" fontId="20" fillId="5" borderId="1" xfId="1" applyNumberFormat="1" applyFont="1" applyFill="1" applyBorder="1">
      <alignment vertical="center"/>
    </xf>
    <xf numFmtId="0" fontId="2" fillId="6" borderId="0" xfId="1" applyFill="1">
      <alignment vertical="center"/>
    </xf>
    <xf numFmtId="0" fontId="2" fillId="6" borderId="1" xfId="1" applyFill="1" applyBorder="1">
      <alignment vertical="center"/>
    </xf>
    <xf numFmtId="0" fontId="2" fillId="3" borderId="0" xfId="1" applyFill="1">
      <alignment vertical="center"/>
    </xf>
    <xf numFmtId="0" fontId="20" fillId="3" borderId="0" xfId="1" applyFont="1" applyFill="1">
      <alignment vertical="center"/>
    </xf>
    <xf numFmtId="0" fontId="2" fillId="3" borderId="0" xfId="1" applyFill="1" applyAlignment="1">
      <alignment horizontal="center" vertical="center"/>
    </xf>
    <xf numFmtId="0" fontId="0" fillId="3" borderId="0" xfId="0" applyFill="1">
      <alignment vertical="center"/>
    </xf>
    <xf numFmtId="0" fontId="20" fillId="4" borderId="0" xfId="1" applyFont="1" applyFill="1" applyAlignment="1">
      <alignment horizontal="left" vertical="center"/>
    </xf>
    <xf numFmtId="0" fontId="2" fillId="4" borderId="0" xfId="1" applyFill="1" applyAlignment="1">
      <alignment horizontal="left" vertical="center"/>
    </xf>
    <xf numFmtId="0" fontId="2" fillId="4" borderId="0" xfId="1" applyFill="1">
      <alignment vertical="center"/>
    </xf>
    <xf numFmtId="0" fontId="2" fillId="4" borderId="1" xfId="1" applyFill="1" applyBorder="1">
      <alignment vertical="center"/>
    </xf>
    <xf numFmtId="0" fontId="2" fillId="4" borderId="1" xfId="1" applyFill="1" applyBorder="1" applyAlignment="1">
      <alignment horizontal="center" vertical="center"/>
    </xf>
    <xf numFmtId="10" fontId="2" fillId="4" borderId="1" xfId="1" applyNumberFormat="1" applyFill="1" applyBorder="1">
      <alignment vertical="center"/>
    </xf>
    <xf numFmtId="0" fontId="0" fillId="4" borderId="1" xfId="0" applyFill="1" applyBorder="1">
      <alignment vertical="center"/>
    </xf>
    <xf numFmtId="0" fontId="20" fillId="4" borderId="1" xfId="1" applyFont="1" applyFill="1" applyBorder="1" applyAlignment="1">
      <alignment horizontal="center" vertical="center"/>
    </xf>
    <xf numFmtId="0" fontId="20" fillId="4" borderId="1" xfId="1" applyFont="1" applyFill="1" applyBorder="1">
      <alignment vertical="center"/>
    </xf>
    <xf numFmtId="10" fontId="20" fillId="4" borderId="1" xfId="1" applyNumberFormat="1" applyFont="1" applyFill="1" applyBorder="1">
      <alignment vertical="center"/>
    </xf>
    <xf numFmtId="0" fontId="20" fillId="7" borderId="0" xfId="1" applyFont="1" applyFill="1" applyAlignment="1">
      <alignment horizontal="left" vertical="center"/>
    </xf>
    <xf numFmtId="0" fontId="2" fillId="7" borderId="0" xfId="1" applyFill="1" applyAlignment="1">
      <alignment horizontal="left" vertical="center"/>
    </xf>
    <xf numFmtId="0" fontId="2" fillId="7" borderId="0" xfId="1" applyFill="1">
      <alignment vertical="center"/>
    </xf>
    <xf numFmtId="0" fontId="2" fillId="7" borderId="1" xfId="1" applyFill="1" applyBorder="1">
      <alignment vertical="center"/>
    </xf>
    <xf numFmtId="0" fontId="2" fillId="7" borderId="1" xfId="1" applyFill="1" applyBorder="1" applyAlignment="1">
      <alignment horizontal="center" vertical="center"/>
    </xf>
    <xf numFmtId="10" fontId="2" fillId="7" borderId="1" xfId="1" applyNumberFormat="1" applyFill="1" applyBorder="1">
      <alignment vertical="center"/>
    </xf>
    <xf numFmtId="0" fontId="20" fillId="8" borderId="0" xfId="1" applyFont="1" applyFill="1" applyAlignment="1">
      <alignment horizontal="left" vertical="center"/>
    </xf>
    <xf numFmtId="0" fontId="2" fillId="8" borderId="0" xfId="1" applyFill="1" applyAlignment="1">
      <alignment horizontal="left" vertical="center"/>
    </xf>
    <xf numFmtId="0" fontId="2" fillId="8" borderId="0" xfId="1" applyFill="1">
      <alignment vertical="center"/>
    </xf>
    <xf numFmtId="0" fontId="2" fillId="8" borderId="1" xfId="1" applyFill="1" applyBorder="1">
      <alignment vertical="center"/>
    </xf>
    <xf numFmtId="0" fontId="2" fillId="8" borderId="1" xfId="1" applyFill="1" applyBorder="1" applyAlignment="1">
      <alignment horizontal="center" vertical="center"/>
    </xf>
    <xf numFmtId="10" fontId="2" fillId="8" borderId="1" xfId="1" applyNumberFormat="1" applyFill="1" applyBorder="1">
      <alignment vertical="center"/>
    </xf>
    <xf numFmtId="0" fontId="0" fillId="8" borderId="1" xfId="0" applyFill="1" applyBorder="1">
      <alignment vertical="center"/>
    </xf>
    <xf numFmtId="0" fontId="20" fillId="8" borderId="1" xfId="1" applyFont="1" applyFill="1" applyBorder="1" applyAlignment="1">
      <alignment horizontal="center" vertical="center"/>
    </xf>
    <xf numFmtId="0" fontId="20" fillId="8" borderId="1" xfId="1" applyFont="1" applyFill="1" applyBorder="1">
      <alignment vertical="center"/>
    </xf>
    <xf numFmtId="10" fontId="20" fillId="8" borderId="1" xfId="1" applyNumberFormat="1" applyFont="1" applyFill="1" applyBorder="1">
      <alignment vertical="center"/>
    </xf>
    <xf numFmtId="0" fontId="20" fillId="9" borderId="0" xfId="1" applyFont="1" applyFill="1" applyAlignment="1">
      <alignment horizontal="left" vertical="center"/>
    </xf>
    <xf numFmtId="0" fontId="2" fillId="9" borderId="0" xfId="1" applyFill="1" applyAlignment="1">
      <alignment horizontal="left" vertical="center"/>
    </xf>
    <xf numFmtId="0" fontId="2" fillId="9" borderId="0" xfId="1" applyFill="1">
      <alignment vertical="center"/>
    </xf>
    <xf numFmtId="0" fontId="2" fillId="9" borderId="1" xfId="1" applyFill="1" applyBorder="1">
      <alignment vertical="center"/>
    </xf>
    <xf numFmtId="0" fontId="2" fillId="9" borderId="1" xfId="1" applyFill="1" applyBorder="1" applyAlignment="1">
      <alignment horizontal="center" vertical="center"/>
    </xf>
    <xf numFmtId="10" fontId="2" fillId="9" borderId="1" xfId="1" applyNumberFormat="1" applyFill="1" applyBorder="1">
      <alignment vertical="center"/>
    </xf>
    <xf numFmtId="0" fontId="0" fillId="9" borderId="1" xfId="0" applyFill="1" applyBorder="1">
      <alignment vertical="center"/>
    </xf>
    <xf numFmtId="0" fontId="20" fillId="9" borderId="1" xfId="1" applyFont="1" applyFill="1" applyBorder="1" applyAlignment="1">
      <alignment horizontal="center" vertical="center"/>
    </xf>
    <xf numFmtId="0" fontId="20" fillId="9" borderId="1" xfId="1" applyFont="1" applyFill="1" applyBorder="1">
      <alignment vertical="center"/>
    </xf>
    <xf numFmtId="10" fontId="20" fillId="9" borderId="1" xfId="1" applyNumberFormat="1" applyFont="1" applyFill="1" applyBorder="1">
      <alignment vertical="center"/>
    </xf>
    <xf numFmtId="0" fontId="2" fillId="10" borderId="0" xfId="1" applyFill="1">
      <alignment vertical="center"/>
    </xf>
    <xf numFmtId="0" fontId="2" fillId="11" borderId="0" xfId="1" applyFill="1">
      <alignment vertical="center"/>
    </xf>
    <xf numFmtId="0" fontId="20" fillId="12" borderId="0" xfId="1" applyFont="1" applyFill="1" applyAlignment="1">
      <alignment horizontal="left" vertical="center"/>
    </xf>
    <xf numFmtId="0" fontId="2" fillId="12" borderId="0" xfId="1" applyFill="1" applyAlignment="1">
      <alignment horizontal="left" vertical="center"/>
    </xf>
    <xf numFmtId="0" fontId="2" fillId="12" borderId="0" xfId="1" applyFill="1">
      <alignment vertical="center"/>
    </xf>
    <xf numFmtId="0" fontId="2" fillId="13" borderId="0" xfId="1" applyFill="1" applyAlignment="1">
      <alignment horizontal="left" vertical="center"/>
    </xf>
    <xf numFmtId="0" fontId="2" fillId="13" borderId="0" xfId="1" applyFill="1">
      <alignment vertical="center"/>
    </xf>
    <xf numFmtId="0" fontId="2" fillId="13" borderId="1" xfId="1" applyFill="1" applyBorder="1">
      <alignment vertical="center"/>
    </xf>
    <xf numFmtId="0" fontId="2" fillId="14" borderId="0" xfId="1" applyFill="1">
      <alignment vertical="center"/>
    </xf>
    <xf numFmtId="0" fontId="2" fillId="13" borderId="1" xfId="1" applyFill="1" applyBorder="1" applyAlignment="1">
      <alignment vertical="center" wrapText="1"/>
    </xf>
    <xf numFmtId="0" fontId="2" fillId="12" borderId="1" xfId="1" applyFill="1" applyBorder="1">
      <alignment vertical="center"/>
    </xf>
    <xf numFmtId="0" fontId="2" fillId="12" borderId="1" xfId="1" applyFill="1" applyBorder="1" applyAlignment="1">
      <alignment vertical="center" wrapText="1"/>
    </xf>
    <xf numFmtId="0" fontId="20" fillId="6" borderId="0" xfId="1" applyFont="1" applyFill="1" applyAlignment="1">
      <alignment horizontal="left" vertical="center"/>
    </xf>
    <xf numFmtId="0" fontId="2" fillId="6" borderId="0" xfId="1" applyFill="1" applyAlignment="1">
      <alignment horizontal="left" vertical="center"/>
    </xf>
    <xf numFmtId="0" fontId="2" fillId="6" borderId="1" xfId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19" fillId="7" borderId="0" xfId="1" applyFont="1" applyFill="1">
      <alignment vertical="center"/>
    </xf>
    <xf numFmtId="0" fontId="2" fillId="7" borderId="7" xfId="1" applyFill="1" applyBorder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2" fillId="7" borderId="1" xfId="1" applyFill="1" applyBorder="1" applyAlignment="1">
      <alignment vertical="center"/>
    </xf>
    <xf numFmtId="0" fontId="23" fillId="4" borderId="5" xfId="0" applyFont="1" applyFill="1" applyBorder="1" applyAlignment="1">
      <alignment vertical="center" wrapText="1"/>
    </xf>
    <xf numFmtId="0" fontId="23" fillId="4" borderId="10" xfId="0" applyFont="1" applyFill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" fillId="15" borderId="1" xfId="1" applyFill="1" applyBorder="1">
      <alignment vertical="center"/>
    </xf>
    <xf numFmtId="10" fontId="2" fillId="15" borderId="1" xfId="1" applyNumberFormat="1" applyFill="1" applyBorder="1">
      <alignment vertical="center"/>
    </xf>
    <xf numFmtId="0" fontId="2" fillId="7" borderId="1" xfId="1" applyNumberFormat="1" applyFill="1" applyBorder="1" applyAlignment="1">
      <alignment horizontal="center" vertical="center"/>
    </xf>
    <xf numFmtId="0" fontId="21" fillId="7" borderId="1" xfId="1" applyFont="1" applyFill="1" applyBorder="1">
      <alignment vertical="center"/>
    </xf>
    <xf numFmtId="0" fontId="2" fillId="7" borderId="1" xfId="1" applyFont="1" applyFill="1" applyBorder="1">
      <alignment vertical="center"/>
    </xf>
    <xf numFmtId="0" fontId="0" fillId="7" borderId="0" xfId="0" applyFill="1">
      <alignment vertical="center"/>
    </xf>
    <xf numFmtId="0" fontId="2" fillId="7" borderId="1" xfId="1" applyFont="1" applyFill="1" applyBorder="1" applyAlignment="1">
      <alignment vertical="center"/>
    </xf>
    <xf numFmtId="0" fontId="20" fillId="7" borderId="0" xfId="1" applyFont="1" applyFill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16" borderId="8" xfId="1" applyFill="1" applyBorder="1" applyAlignment="1">
      <alignment horizontal="center" vertical="center"/>
    </xf>
    <xf numFmtId="0" fontId="2" fillId="16" borderId="1" xfId="1" applyFill="1" applyBorder="1">
      <alignment vertical="center"/>
    </xf>
    <xf numFmtId="10" fontId="2" fillId="16" borderId="1" xfId="1" applyNumberFormat="1" applyFill="1" applyBorder="1">
      <alignment vertical="center"/>
    </xf>
    <xf numFmtId="0" fontId="2" fillId="16" borderId="1" xfId="1" applyFont="1" applyFill="1" applyBorder="1" applyAlignment="1">
      <alignment vertical="center"/>
    </xf>
    <xf numFmtId="0" fontId="2" fillId="16" borderId="9" xfId="1" applyFill="1" applyBorder="1" applyAlignment="1">
      <alignment horizontal="center" vertical="center"/>
    </xf>
    <xf numFmtId="0" fontId="2" fillId="7" borderId="0" xfId="1" applyFill="1" applyBorder="1" applyAlignment="1">
      <alignment horizontal="center" vertical="center"/>
    </xf>
    <xf numFmtId="0" fontId="2" fillId="7" borderId="0" xfId="1" applyFill="1" applyBorder="1" applyAlignment="1">
      <alignment vertical="center"/>
    </xf>
    <xf numFmtId="0" fontId="2" fillId="7" borderId="0" xfId="1" applyFill="1" applyBorder="1">
      <alignment vertical="center"/>
    </xf>
    <xf numFmtId="10" fontId="2" fillId="7" borderId="0" xfId="1" applyNumberFormat="1" applyFill="1" applyBorder="1">
      <alignment vertical="center"/>
    </xf>
    <xf numFmtId="0" fontId="2" fillId="7" borderId="0" xfId="1" applyFont="1" applyFill="1" applyBorder="1" applyAlignment="1">
      <alignment vertical="center"/>
    </xf>
    <xf numFmtId="0" fontId="28" fillId="0" borderId="0" xfId="0" applyFont="1" applyFill="1" applyAlignment="1">
      <alignment horizontal="center" vertical="center"/>
    </xf>
    <xf numFmtId="49" fontId="28" fillId="0" borderId="1" xfId="0" applyNumberFormat="1" applyFont="1" applyFill="1" applyBorder="1" applyAlignment="1">
      <alignment vertical="center" wrapText="1"/>
    </xf>
    <xf numFmtId="0" fontId="28" fillId="0" borderId="0" xfId="0" applyFont="1" applyFill="1">
      <alignment vertical="center"/>
    </xf>
    <xf numFmtId="49" fontId="28" fillId="0" borderId="0" xfId="0" applyNumberFormat="1" applyFont="1" applyFill="1" applyAlignment="1">
      <alignment vertical="center" wrapText="1"/>
    </xf>
    <xf numFmtId="49" fontId="28" fillId="0" borderId="0" xfId="0" applyNumberFormat="1" applyFont="1" applyFill="1">
      <alignment vertical="center"/>
    </xf>
    <xf numFmtId="49" fontId="28" fillId="0" borderId="0" xfId="0" applyNumberFormat="1" applyFont="1" applyFill="1" applyAlignment="1">
      <alignment horizontal="center" vertical="center"/>
    </xf>
    <xf numFmtId="0" fontId="6" fillId="0" borderId="8" xfId="0" applyFont="1" applyFill="1" applyBorder="1" applyAlignment="1">
      <alignment horizontal="right" vertical="center"/>
    </xf>
    <xf numFmtId="0" fontId="28" fillId="0" borderId="1" xfId="0" applyFont="1" applyFill="1" applyBorder="1" applyAlignment="1">
      <alignment vertical="center" wrapText="1"/>
    </xf>
    <xf numFmtId="0" fontId="2" fillId="17" borderId="1" xfId="1" applyFill="1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left" vertical="center"/>
    </xf>
    <xf numFmtId="49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vertical="center" wrapText="1"/>
    </xf>
    <xf numFmtId="0" fontId="17" fillId="18" borderId="1" xfId="0" applyFont="1" applyFill="1" applyBorder="1" applyAlignment="1">
      <alignment horizontal="center" vertical="center" wrapText="1"/>
    </xf>
    <xf numFmtId="49" fontId="17" fillId="18" borderId="1" xfId="0" applyNumberFormat="1" applyFont="1" applyFill="1" applyBorder="1" applyAlignment="1">
      <alignment horizontal="center" vertical="center" wrapText="1"/>
    </xf>
    <xf numFmtId="49" fontId="28" fillId="0" borderId="1" xfId="0" applyNumberFormat="1" applyFont="1" applyFill="1" applyBorder="1" applyAlignment="1">
      <alignment vertical="top" wrapText="1"/>
    </xf>
    <xf numFmtId="0" fontId="28" fillId="0" borderId="1" xfId="0" applyFont="1" applyFill="1" applyBorder="1">
      <alignment vertical="center"/>
    </xf>
    <xf numFmtId="49" fontId="28" fillId="0" borderId="1" xfId="0" applyNumberFormat="1" applyFont="1" applyFill="1" applyBorder="1">
      <alignment vertical="center"/>
    </xf>
    <xf numFmtId="49" fontId="28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9" borderId="7" xfId="1" applyFill="1" applyBorder="1" applyAlignment="1">
      <alignment horizontal="center" vertical="center" wrapText="1"/>
    </xf>
    <xf numFmtId="0" fontId="2" fillId="9" borderId="8" xfId="1" applyFill="1" applyBorder="1" applyAlignment="1">
      <alignment horizontal="center" vertical="center" wrapText="1"/>
    </xf>
    <xf numFmtId="0" fontId="2" fillId="9" borderId="9" xfId="1" applyFill="1" applyBorder="1" applyAlignment="1">
      <alignment horizontal="center" vertical="center" wrapText="1"/>
    </xf>
    <xf numFmtId="0" fontId="20" fillId="3" borderId="0" xfId="1" applyFont="1" applyFill="1" applyAlignment="1">
      <alignment vertical="center"/>
    </xf>
    <xf numFmtId="0" fontId="21" fillId="3" borderId="0" xfId="1" applyFont="1" applyFill="1" applyAlignment="1">
      <alignment vertical="center"/>
    </xf>
    <xf numFmtId="0" fontId="20" fillId="5" borderId="0" xfId="1" applyFont="1" applyFill="1" applyAlignment="1">
      <alignment horizontal="left" vertical="center"/>
    </xf>
    <xf numFmtId="0" fontId="2" fillId="5" borderId="0" xfId="1" applyFill="1" applyAlignment="1">
      <alignment horizontal="left" vertical="center"/>
    </xf>
    <xf numFmtId="0" fontId="2" fillId="5" borderId="1" xfId="1" applyFill="1" applyBorder="1" applyAlignment="1">
      <alignment horizontal="center" vertical="center"/>
    </xf>
    <xf numFmtId="0" fontId="22" fillId="10" borderId="0" xfId="1" applyFont="1" applyFill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0" fillId="4" borderId="0" xfId="1" applyFont="1" applyFill="1" applyAlignment="1">
      <alignment horizontal="left" vertical="center"/>
    </xf>
    <xf numFmtId="0" fontId="2" fillId="4" borderId="0" xfId="1" applyFill="1" applyAlignment="1">
      <alignment horizontal="left" vertical="center"/>
    </xf>
    <xf numFmtId="0" fontId="2" fillId="4" borderId="1" xfId="1" applyFill="1" applyBorder="1" applyAlignment="1">
      <alignment horizontal="center" vertical="center"/>
    </xf>
    <xf numFmtId="0" fontId="20" fillId="8" borderId="0" xfId="1" applyFont="1" applyFill="1" applyAlignment="1">
      <alignment horizontal="left" vertical="center"/>
    </xf>
    <xf numFmtId="0" fontId="2" fillId="8" borderId="0" xfId="1" applyFill="1" applyAlignment="1">
      <alignment horizontal="left" vertical="center"/>
    </xf>
    <xf numFmtId="0" fontId="2" fillId="8" borderId="1" xfId="1" applyFill="1" applyBorder="1" applyAlignment="1">
      <alignment horizontal="center" vertical="center"/>
    </xf>
    <xf numFmtId="0" fontId="20" fillId="9" borderId="0" xfId="1" applyFont="1" applyFill="1" applyAlignment="1">
      <alignment horizontal="left" vertical="center"/>
    </xf>
    <xf numFmtId="0" fontId="2" fillId="9" borderId="0" xfId="1" applyFill="1" applyAlignment="1">
      <alignment horizontal="left" vertical="center"/>
    </xf>
    <xf numFmtId="0" fontId="20" fillId="6" borderId="0" xfId="1" applyFont="1" applyFill="1" applyAlignment="1">
      <alignment horizontal="left" vertical="center"/>
    </xf>
    <xf numFmtId="0" fontId="2" fillId="6" borderId="0" xfId="1" applyFill="1" applyAlignment="1">
      <alignment horizontal="left" vertical="center"/>
    </xf>
    <xf numFmtId="0" fontId="2" fillId="6" borderId="7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2" fillId="6" borderId="9" xfId="1" applyFill="1" applyBorder="1" applyAlignment="1">
      <alignment horizontal="center" vertical="center" wrapText="1"/>
    </xf>
    <xf numFmtId="0" fontId="20" fillId="7" borderId="0" xfId="1" applyFont="1" applyFill="1" applyAlignment="1">
      <alignment horizontal="left" vertical="center"/>
    </xf>
    <xf numFmtId="0" fontId="2" fillId="7" borderId="0" xfId="1" applyFill="1" applyAlignment="1">
      <alignment horizontal="left" vertical="center"/>
    </xf>
    <xf numFmtId="0" fontId="2" fillId="7" borderId="7" xfId="1" applyFill="1" applyBorder="1" applyAlignment="1">
      <alignment horizontal="center" vertical="center" wrapText="1"/>
    </xf>
    <xf numFmtId="0" fontId="2" fillId="7" borderId="8" xfId="1" applyFill="1" applyBorder="1" applyAlignment="1">
      <alignment horizontal="center" vertical="center" wrapText="1"/>
    </xf>
    <xf numFmtId="0" fontId="2" fillId="7" borderId="9" xfId="1" applyFill="1" applyBorder="1" applyAlignment="1">
      <alignment horizontal="center" vertical="center" wrapText="1"/>
    </xf>
    <xf numFmtId="0" fontId="20" fillId="13" borderId="0" xfId="1" applyFont="1" applyFill="1" applyAlignment="1">
      <alignment horizontal="left" vertical="center"/>
    </xf>
    <xf numFmtId="0" fontId="2" fillId="13" borderId="0" xfId="1" applyFill="1" applyAlignment="1">
      <alignment horizontal="left" vertical="center"/>
    </xf>
    <xf numFmtId="0" fontId="20" fillId="12" borderId="0" xfId="1" applyFont="1" applyFill="1" applyAlignment="1">
      <alignment horizontal="left" vertical="center"/>
    </xf>
    <xf numFmtId="0" fontId="2" fillId="12" borderId="0" xfId="1" applyFill="1" applyAlignment="1">
      <alignment horizontal="left" vertical="center"/>
    </xf>
    <xf numFmtId="0" fontId="2" fillId="12" borderId="7" xfId="1" applyFill="1" applyBorder="1" applyAlignment="1">
      <alignment horizontal="center" vertical="center" wrapText="1"/>
    </xf>
    <xf numFmtId="0" fontId="2" fillId="12" borderId="8" xfId="1" applyFill="1" applyBorder="1" applyAlignment="1">
      <alignment horizontal="center" vertical="center" wrapText="1"/>
    </xf>
    <xf numFmtId="0" fontId="2" fillId="12" borderId="9" xfId="1" applyFill="1" applyBorder="1" applyAlignment="1">
      <alignment horizontal="center" vertical="center" wrapText="1"/>
    </xf>
    <xf numFmtId="0" fontId="2" fillId="7" borderId="7" xfId="1" applyFill="1" applyBorder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" fillId="7" borderId="8" xfId="1" applyFill="1" applyBorder="1" applyAlignment="1">
      <alignment horizontal="center" vertical="center"/>
    </xf>
    <xf numFmtId="0" fontId="2" fillId="15" borderId="7" xfId="1" applyFill="1" applyBorder="1" applyAlignment="1">
      <alignment horizontal="center" vertical="center"/>
    </xf>
    <xf numFmtId="0" fontId="2" fillId="15" borderId="8" xfId="1" applyFill="1" applyBorder="1" applyAlignment="1">
      <alignment horizontal="center" vertical="center"/>
    </xf>
    <xf numFmtId="0" fontId="2" fillId="15" borderId="9" xfId="1" applyFill="1" applyBorder="1" applyAlignment="1">
      <alignment horizontal="center" vertical="center"/>
    </xf>
    <xf numFmtId="0" fontId="2" fillId="15" borderId="2" xfId="1" applyFill="1" applyBorder="1" applyAlignment="1">
      <alignment horizontal="center" vertical="center"/>
    </xf>
    <xf numFmtId="0" fontId="2" fillId="15" borderId="3" xfId="1" applyFill="1" applyBorder="1" applyAlignment="1">
      <alignment horizontal="center" vertical="center"/>
    </xf>
    <xf numFmtId="0" fontId="2" fillId="15" borderId="4" xfId="1" applyFill="1" applyBorder="1" applyAlignment="1">
      <alignment horizontal="center" vertical="center"/>
    </xf>
    <xf numFmtId="0" fontId="27" fillId="15" borderId="1" xfId="1" applyFont="1" applyFill="1" applyBorder="1" applyAlignment="1">
      <alignment horizontal="center" vertical="center"/>
    </xf>
    <xf numFmtId="0" fontId="2" fillId="4" borderId="7" xfId="1" applyFill="1" applyBorder="1" applyAlignment="1">
      <alignment horizontal="center" vertical="center"/>
    </xf>
    <xf numFmtId="0" fontId="2" fillId="4" borderId="8" xfId="1" applyFill="1" applyBorder="1" applyAlignment="1">
      <alignment horizontal="center" vertical="center"/>
    </xf>
    <xf numFmtId="0" fontId="2" fillId="4" borderId="9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/>
    </xf>
    <xf numFmtId="0" fontId="2" fillId="3" borderId="8" xfId="1" applyFill="1" applyBorder="1" applyAlignment="1">
      <alignment horizontal="center" vertical="center"/>
    </xf>
    <xf numFmtId="0" fontId="2" fillId="3" borderId="9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16" borderId="2" xfId="1" applyFill="1" applyBorder="1" applyAlignment="1">
      <alignment horizontal="center" vertical="center"/>
    </xf>
    <xf numFmtId="0" fontId="2" fillId="16" borderId="3" xfId="1" applyFill="1" applyBorder="1" applyAlignment="1">
      <alignment horizontal="center" vertical="center"/>
    </xf>
    <xf numFmtId="0" fontId="2" fillId="16" borderId="4" xfId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</cellXfs>
  <cellStyles count="3">
    <cellStyle name="常规" xfId="0" builtinId="0"/>
    <cellStyle name="常规 2" xfId="2"/>
    <cellStyle name="常规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2013</a:t>
            </a:r>
            <a:r>
              <a:rPr lang="zh-CN" altLang="en-US"/>
              <a:t>年度</a:t>
            </a:r>
            <a:r>
              <a:rPr lang="en-US" altLang="zh-CN"/>
              <a:t>P6</a:t>
            </a:r>
            <a:r>
              <a:rPr lang="zh-CN" altLang="en-US"/>
              <a:t>产品各个指标走势</a:t>
            </a:r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'按周期统计各维度数据（ROM）'!$C$12</c:f>
              <c:strCache>
                <c:ptCount val="1"/>
                <c:pt idx="0">
                  <c:v>月份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'按周期统计各维度数据（ROM）'!$C$13:$C$23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1"/>
          <c:tx>
            <c:strRef>
              <c:f>'按周期统计各维度数据（ROM）'!$D$12</c:f>
              <c:strCache>
                <c:ptCount val="1"/>
                <c:pt idx="0">
                  <c:v>累计用户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'按周期统计各维度数据（ROM）'!$D$13:$D$23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3"/>
          <c:order val="2"/>
          <c:tx>
            <c:strRef>
              <c:f>'按周期统计各维度数据（ROM）'!$E$12</c:f>
              <c:strCache>
                <c:ptCount val="1"/>
                <c:pt idx="0">
                  <c:v>新增用户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'按周期统计各维度数据（ROM）'!$E$13:$E$23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4"/>
          <c:order val="3"/>
          <c:tx>
            <c:strRef>
              <c:f>'按周期统计各维度数据（ROM）'!$F$12</c:f>
              <c:strCache>
                <c:ptCount val="1"/>
                <c:pt idx="0">
                  <c:v>升级用户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'按周期统计各维度数据（ROM）'!$F$13:$F$23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5"/>
          <c:order val="4"/>
          <c:tx>
            <c:strRef>
              <c:f>'按周期统计各维度数据（ROM）'!$G$12</c:f>
              <c:strCache>
                <c:ptCount val="1"/>
                <c:pt idx="0">
                  <c:v>活跃用户</c:v>
                </c:pt>
              </c:strCache>
            </c:strRef>
          </c:tx>
          <c:cat>
            <c:strRef>
              <c:f>'按周期统计各维度数据（ROM）'!$C$13:$C$23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</c:strCache>
            </c:strRef>
          </c:cat>
          <c:val>
            <c:numRef>
              <c:f>'按周期统计各维度数据（ROM）'!$G$13:$G$23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marker val="1"/>
        <c:axId val="90435584"/>
        <c:axId val="90437120"/>
      </c:lineChart>
      <c:catAx>
        <c:axId val="90435584"/>
        <c:scaling>
          <c:orientation val="minMax"/>
        </c:scaling>
        <c:axPos val="b"/>
        <c:numFmt formatCode="General" sourceLinked="1"/>
        <c:tickLblPos val="nextTo"/>
        <c:crossAx val="90437120"/>
        <c:crosses val="autoZero"/>
        <c:auto val="1"/>
        <c:lblAlgn val="ctr"/>
        <c:lblOffset val="100"/>
      </c:catAx>
      <c:valAx>
        <c:axId val="90437120"/>
        <c:scaling>
          <c:orientation val="minMax"/>
        </c:scaling>
        <c:axPos val="l"/>
        <c:majorGridlines/>
        <c:numFmt formatCode="General" sourceLinked="1"/>
        <c:tickLblPos val="nextTo"/>
        <c:crossAx val="904355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2013</a:t>
            </a:r>
            <a:r>
              <a:rPr lang="zh-CN" altLang="en-US"/>
              <a:t>年度</a:t>
            </a:r>
            <a:r>
              <a:rPr lang="en-US" altLang="zh-CN"/>
              <a:t>P6</a:t>
            </a:r>
            <a:r>
              <a:rPr lang="zh-CN" altLang="en-US"/>
              <a:t>产品留存率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'按周期统计各维度数据（ROM）'!$H$12</c:f>
              <c:strCache>
                <c:ptCount val="1"/>
                <c:pt idx="0">
                  <c:v>留存率</c:v>
                </c:pt>
              </c:strCache>
            </c:strRef>
          </c:tx>
          <c:val>
            <c:numRef>
              <c:f>'按周期统计各维度数据（ROM）'!$H$13:$H$23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178112"/>
        <c:axId val="69179648"/>
      </c:lineChart>
      <c:catAx>
        <c:axId val="69178112"/>
        <c:scaling>
          <c:orientation val="minMax"/>
        </c:scaling>
        <c:axPos val="b"/>
        <c:tickLblPos val="nextTo"/>
        <c:crossAx val="69179648"/>
        <c:crosses val="autoZero"/>
        <c:auto val="1"/>
        <c:lblAlgn val="ctr"/>
        <c:lblOffset val="100"/>
      </c:catAx>
      <c:valAx>
        <c:axId val="69179648"/>
        <c:scaling>
          <c:orientation val="minMax"/>
        </c:scaling>
        <c:axPos val="l"/>
        <c:majorGridlines/>
        <c:numFmt formatCode="0.00%" sourceLinked="1"/>
        <c:tickLblPos val="nextTo"/>
        <c:crossAx val="691781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'按周期统计各维度数据（ROM）'!$D$59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'按周期统计各维度数据（ROM）'!$D$60:$D$70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'按周期统计各维度数据（ROM）'!$E$59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'按周期统计各维度数据（ROM）'!$E$60:$E$70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'按周期统计各维度数据（ROM）'!$F$59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'按周期统计各维度数据（ROM）'!$F$60:$F$70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'按周期统计各维度数据（ROM）'!$G$59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'按周期统计各维度数据（ROM）'!$G$60:$G$70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'按周期统计各维度数据（ROM）'!$H$59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'按周期统计各维度数据（ROM）'!$H$60:$H$70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186688"/>
        <c:axId val="69188224"/>
      </c:lineChart>
      <c:catAx>
        <c:axId val="69186688"/>
        <c:scaling>
          <c:orientation val="minMax"/>
        </c:scaling>
        <c:axPos val="b"/>
        <c:tickLblPos val="nextTo"/>
        <c:crossAx val="69188224"/>
        <c:crosses val="autoZero"/>
        <c:auto val="1"/>
        <c:lblAlgn val="ctr"/>
        <c:lblOffset val="100"/>
      </c:catAx>
      <c:valAx>
        <c:axId val="69188224"/>
        <c:scaling>
          <c:orientation val="minMax"/>
        </c:scaling>
        <c:axPos val="l"/>
        <c:majorGridlines/>
        <c:numFmt formatCode="General" sourceLinked="1"/>
        <c:tickLblPos val="nextTo"/>
        <c:crossAx val="691866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'按周期统计各维度数据（ROM）'!$H$59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'按周期统计各维度数据（ROM）'!$B$60:$C$70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EMUI3.0</c:v>
                  </c:pt>
                </c:lvl>
              </c:multiLvlStrCache>
            </c:multiLvlStrRef>
          </c:cat>
          <c:val>
            <c:numRef>
              <c:f>'按周期统计各维度数据（ROM）'!$H$60:$H$70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195648"/>
        <c:axId val="69197184"/>
      </c:lineChart>
      <c:catAx>
        <c:axId val="69195648"/>
        <c:scaling>
          <c:orientation val="minMax"/>
        </c:scaling>
        <c:axPos val="b"/>
        <c:numFmt formatCode="General" sourceLinked="1"/>
        <c:tickLblPos val="nextTo"/>
        <c:crossAx val="69197184"/>
        <c:crosses val="autoZero"/>
        <c:auto val="1"/>
        <c:lblAlgn val="ctr"/>
        <c:lblOffset val="100"/>
      </c:catAx>
      <c:valAx>
        <c:axId val="69197184"/>
        <c:scaling>
          <c:orientation val="minMax"/>
        </c:scaling>
        <c:axPos val="l"/>
        <c:majorGridlines/>
        <c:numFmt formatCode="0.00%" sourceLinked="1"/>
        <c:tickLblPos val="nextTo"/>
        <c:crossAx val="691956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'按周期统计各维度数据（ROM）'!$D$100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'按周期统计各维度数据（ROM）'!$D$101:$D$111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'按周期统计各维度数据（ROM）'!$E$100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'按周期统计各维度数据（ROM）'!$E$101:$E$111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'按周期统计各维度数据（ROM）'!$F$100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'按周期统计各维度数据（ROM）'!$F$101:$F$111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'按周期统计各维度数据（ROM）'!$G$100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'按周期统计各维度数据（ROM）'!$G$101:$G$111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'按周期统计各维度数据（ROM）'!$H$100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'按周期统计各维度数据（ROM）'!$H$101:$H$111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355776"/>
        <c:axId val="69373952"/>
      </c:lineChart>
      <c:catAx>
        <c:axId val="69355776"/>
        <c:scaling>
          <c:orientation val="minMax"/>
        </c:scaling>
        <c:axPos val="b"/>
        <c:tickLblPos val="nextTo"/>
        <c:crossAx val="69373952"/>
        <c:crosses val="autoZero"/>
        <c:auto val="1"/>
        <c:lblAlgn val="ctr"/>
        <c:lblOffset val="100"/>
      </c:catAx>
      <c:valAx>
        <c:axId val="69373952"/>
        <c:scaling>
          <c:orientation val="minMax"/>
        </c:scaling>
        <c:axPos val="l"/>
        <c:majorGridlines/>
        <c:numFmt formatCode="General" sourceLinked="1"/>
        <c:tickLblPos val="nextTo"/>
        <c:crossAx val="693557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'按周期统计各维度数据（ROM）'!$H$100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'按周期统计各维度数据（ROM）'!$B$101:$C$111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联通</c:v>
                  </c:pt>
                </c:lvl>
              </c:multiLvlStrCache>
            </c:multiLvlStrRef>
          </c:cat>
          <c:val>
            <c:numRef>
              <c:f>'按周期统计各维度数据（ROM）'!$H$101:$H$111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385216"/>
        <c:axId val="69387008"/>
      </c:lineChart>
      <c:catAx>
        <c:axId val="69385216"/>
        <c:scaling>
          <c:orientation val="minMax"/>
        </c:scaling>
        <c:axPos val="b"/>
        <c:numFmt formatCode="General" sourceLinked="1"/>
        <c:tickLblPos val="nextTo"/>
        <c:crossAx val="69387008"/>
        <c:crosses val="autoZero"/>
        <c:auto val="1"/>
        <c:lblAlgn val="ctr"/>
        <c:lblOffset val="100"/>
      </c:catAx>
      <c:valAx>
        <c:axId val="69387008"/>
        <c:scaling>
          <c:orientation val="minMax"/>
        </c:scaling>
        <c:axPos val="l"/>
        <c:majorGridlines/>
        <c:numFmt formatCode="0.00%" sourceLinked="1"/>
        <c:tickLblPos val="nextTo"/>
        <c:crossAx val="693852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'按周期统计各维度数据（ROM）'!$D$144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'按周期统计各维度数据（ROM）'!$D$145:$D$155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'按周期统计各维度数据（ROM）'!$E$144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'按周期统计各维度数据（ROM）'!$E$145:$E$155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'按周期统计各维度数据（ROM）'!$F$144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'按周期统计各维度数据（ROM）'!$F$145:$F$155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'按周期统计各维度数据（ROM）'!$G$144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'按周期统计各维度数据（ROM）'!$G$145:$G$155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'按周期统计各维度数据（ROM）'!$H$144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'按周期统计各维度数据（ROM）'!$H$145:$H$155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418368"/>
        <c:axId val="69432448"/>
      </c:lineChart>
      <c:catAx>
        <c:axId val="69418368"/>
        <c:scaling>
          <c:orientation val="minMax"/>
        </c:scaling>
        <c:axPos val="b"/>
        <c:tickLblPos val="nextTo"/>
        <c:crossAx val="69432448"/>
        <c:crosses val="autoZero"/>
        <c:auto val="1"/>
        <c:lblAlgn val="ctr"/>
        <c:lblOffset val="100"/>
      </c:catAx>
      <c:valAx>
        <c:axId val="69432448"/>
        <c:scaling>
          <c:orientation val="minMax"/>
        </c:scaling>
        <c:axPos val="l"/>
        <c:majorGridlines/>
        <c:numFmt formatCode="General" sourceLinked="1"/>
        <c:tickLblPos val="nextTo"/>
        <c:crossAx val="694183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'按周期统计各维度数据（ROM）'!$H$144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'按周期统计各维度数据（ROM）'!$B$145:$C$155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上海</c:v>
                  </c:pt>
                </c:lvl>
              </c:multiLvlStrCache>
            </c:multiLvlStrRef>
          </c:cat>
          <c:val>
            <c:numRef>
              <c:f>'按周期统计各维度数据（ROM）'!$H$145:$H$155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464448"/>
        <c:axId val="69465984"/>
      </c:lineChart>
      <c:catAx>
        <c:axId val="69464448"/>
        <c:scaling>
          <c:orientation val="minMax"/>
        </c:scaling>
        <c:axPos val="b"/>
        <c:numFmt formatCode="General" sourceLinked="1"/>
        <c:tickLblPos val="nextTo"/>
        <c:crossAx val="69465984"/>
        <c:crosses val="autoZero"/>
        <c:auto val="1"/>
        <c:lblAlgn val="ctr"/>
        <c:lblOffset val="100"/>
      </c:catAx>
      <c:valAx>
        <c:axId val="69465984"/>
        <c:scaling>
          <c:orientation val="minMax"/>
        </c:scaling>
        <c:axPos val="l"/>
        <c:majorGridlines/>
        <c:numFmt formatCode="0.00%" sourceLinked="1"/>
        <c:tickLblPos val="nextTo"/>
        <c:crossAx val="694644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'按周期统计各维度数据（ROM）'!$D$188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'按周期统计各维度数据（ROM）'!$D$189:$D$199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4001235</c:v>
                </c:pt>
                <c:pt idx="4">
                  <c:v>5002323</c:v>
                </c:pt>
                <c:pt idx="5">
                  <c:v>5201151</c:v>
                </c:pt>
                <c:pt idx="6">
                  <c:v>5401516</c:v>
                </c:pt>
                <c:pt idx="7">
                  <c:v>6060516</c:v>
                </c:pt>
                <c:pt idx="8">
                  <c:v>6560516</c:v>
                </c:pt>
                <c:pt idx="9">
                  <c:v>7000516</c:v>
                </c:pt>
                <c:pt idx="10">
                  <c:v>7100000</c:v>
                </c:pt>
              </c:numCache>
            </c:numRef>
          </c:val>
        </c:ser>
        <c:ser>
          <c:idx val="1"/>
          <c:order val="1"/>
          <c:tx>
            <c:strRef>
              <c:f>'按周期统计各维度数据（ROM）'!$E$188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'按周期统计各维度数据（ROM）'!$E$189:$E$199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360000</c:v>
                </c:pt>
                <c:pt idx="4">
                  <c:v>1001088</c:v>
                </c:pt>
                <c:pt idx="5">
                  <c:v>198828</c:v>
                </c:pt>
                <c:pt idx="6">
                  <c:v>200365</c:v>
                </c:pt>
                <c:pt idx="7">
                  <c:v>659000</c:v>
                </c:pt>
                <c:pt idx="8">
                  <c:v>500000</c:v>
                </c:pt>
                <c:pt idx="9">
                  <c:v>440000</c:v>
                </c:pt>
                <c:pt idx="10">
                  <c:v>99484</c:v>
                </c:pt>
              </c:numCache>
            </c:numRef>
          </c:val>
        </c:ser>
        <c:ser>
          <c:idx val="2"/>
          <c:order val="2"/>
          <c:tx>
            <c:strRef>
              <c:f>'按周期统计各维度数据（ROM）'!$F$188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'按周期统计各维度数据（ROM）'!$F$189:$F$199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458420</c:v>
                </c:pt>
                <c:pt idx="4">
                  <c:v>532710</c:v>
                </c:pt>
                <c:pt idx="5">
                  <c:v>674640</c:v>
                </c:pt>
                <c:pt idx="6">
                  <c:v>788560</c:v>
                </c:pt>
                <c:pt idx="7">
                  <c:v>787765</c:v>
                </c:pt>
                <c:pt idx="8">
                  <c:v>986767</c:v>
                </c:pt>
                <c:pt idx="9">
                  <c:v>1343742</c:v>
                </c:pt>
                <c:pt idx="10">
                  <c:v>1234532</c:v>
                </c:pt>
              </c:numCache>
            </c:numRef>
          </c:val>
        </c:ser>
        <c:ser>
          <c:idx val="3"/>
          <c:order val="3"/>
          <c:tx>
            <c:strRef>
              <c:f>'按周期统计各维度数据（ROM）'!$G$188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'按周期统计各维度数据（ROM）'!$G$189:$G$199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3401235</c:v>
                </c:pt>
                <c:pt idx="4">
                  <c:v>3902323</c:v>
                </c:pt>
                <c:pt idx="5">
                  <c:v>4101151</c:v>
                </c:pt>
                <c:pt idx="6">
                  <c:v>4301516</c:v>
                </c:pt>
                <c:pt idx="7">
                  <c:v>4760516</c:v>
                </c:pt>
                <c:pt idx="8">
                  <c:v>5460516</c:v>
                </c:pt>
                <c:pt idx="9">
                  <c:v>5700516</c:v>
                </c:pt>
                <c:pt idx="10">
                  <c:v>5900000</c:v>
                </c:pt>
              </c:numCache>
            </c:numRef>
          </c:val>
        </c:ser>
        <c:ser>
          <c:idx val="4"/>
          <c:order val="4"/>
          <c:tx>
            <c:strRef>
              <c:f>'按周期统计各维度数据（ROM）'!$H$188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'按周期统计各维度数据（ROM）'!$H$189:$H$199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497600"/>
        <c:axId val="69499136"/>
      </c:lineChart>
      <c:catAx>
        <c:axId val="69497600"/>
        <c:scaling>
          <c:orientation val="minMax"/>
        </c:scaling>
        <c:axPos val="b"/>
        <c:tickLblPos val="nextTo"/>
        <c:crossAx val="69499136"/>
        <c:crosses val="autoZero"/>
        <c:auto val="1"/>
        <c:lblAlgn val="ctr"/>
        <c:lblOffset val="100"/>
      </c:catAx>
      <c:valAx>
        <c:axId val="69499136"/>
        <c:scaling>
          <c:orientation val="minMax"/>
        </c:scaling>
        <c:axPos val="l"/>
        <c:majorGridlines/>
        <c:numFmt formatCode="General" sourceLinked="1"/>
        <c:tickLblPos val="nextTo"/>
        <c:crossAx val="694976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'按周期统计各维度数据（ROM）'!$H$188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'按周期统计各维度数据（ROM）'!$B$189:$C$199</c:f>
              <c:multiLvlStrCache>
                <c:ptCount val="11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</c:lvl>
                <c:lvl>
                  <c:pt idx="0">
                    <c:v>P6-U06 V100R001C151B108</c:v>
                  </c:pt>
                </c:lvl>
              </c:multiLvlStrCache>
            </c:multiLvlStrRef>
          </c:cat>
          <c:val>
            <c:numRef>
              <c:f>'按周期统计各维度数据（ROM）'!$H$189:$H$199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0.86268395201078751</c:v>
                </c:pt>
                <c:pt idx="3">
                  <c:v>0.8500462982054291</c:v>
                </c:pt>
                <c:pt idx="4">
                  <c:v>0.78010216453435732</c:v>
                </c:pt>
                <c:pt idx="5">
                  <c:v>0.78850835132454333</c:v>
                </c:pt>
                <c:pt idx="6">
                  <c:v>0.79635346817449026</c:v>
                </c:pt>
                <c:pt idx="7">
                  <c:v>0.78549681248263348</c:v>
                </c:pt>
                <c:pt idx="8">
                  <c:v>0.83233026182696601</c:v>
                </c:pt>
                <c:pt idx="9">
                  <c:v>0.81429940307257354</c:v>
                </c:pt>
                <c:pt idx="10">
                  <c:v>0.83098591549295775</c:v>
                </c:pt>
              </c:numCache>
            </c:numRef>
          </c:val>
        </c:ser>
        <c:marker val="1"/>
        <c:axId val="69531520"/>
        <c:axId val="69533056"/>
      </c:lineChart>
      <c:catAx>
        <c:axId val="69531520"/>
        <c:scaling>
          <c:orientation val="minMax"/>
        </c:scaling>
        <c:axPos val="b"/>
        <c:numFmt formatCode="General" sourceLinked="1"/>
        <c:tickLblPos val="nextTo"/>
        <c:crossAx val="69533056"/>
        <c:crosses val="autoZero"/>
        <c:auto val="1"/>
        <c:lblAlgn val="ctr"/>
        <c:lblOffset val="100"/>
      </c:catAx>
      <c:valAx>
        <c:axId val="69533056"/>
        <c:scaling>
          <c:orientation val="minMax"/>
        </c:scaling>
        <c:axPos val="l"/>
        <c:majorGridlines/>
        <c:numFmt formatCode="0.00%" sourceLinked="1"/>
        <c:tickLblPos val="nextTo"/>
        <c:crossAx val="695315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'按各维度统计对比信息（ROM）'!$C$3</c:f>
              <c:strCache>
                <c:ptCount val="1"/>
                <c:pt idx="0">
                  <c:v>累计用户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'按各维度统计对比信息（ROM）'!$C$4:$C$6</c:f>
              <c:numCache>
                <c:formatCode>General</c:formatCode>
                <c:ptCount val="3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'按各维度统计对比信息（ROM）'!$D$3</c:f>
              <c:strCache>
                <c:ptCount val="1"/>
                <c:pt idx="0">
                  <c:v>新增用户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'按各维度统计对比信息（ROM）'!$D$4:$D$6</c:f>
              <c:numCache>
                <c:formatCode>General</c:formatCode>
                <c:ptCount val="3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'按各维度统计对比信息（ROM）'!$E$3</c:f>
              <c:strCache>
                <c:ptCount val="1"/>
                <c:pt idx="0">
                  <c:v>升级用户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'按各维度统计对比信息（ROM）'!$E$4:$E$6</c:f>
              <c:numCache>
                <c:formatCode>General</c:formatCode>
                <c:ptCount val="3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'按各维度统计对比信息（ROM）'!$F$3</c:f>
              <c:strCache>
                <c:ptCount val="1"/>
                <c:pt idx="0">
                  <c:v>活跃用户</c:v>
                </c:pt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'按各维度统计对比信息（ROM）'!$F$4:$F$6</c:f>
              <c:numCache>
                <c:formatCode>General</c:formatCode>
                <c:ptCount val="3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'按各维度统计对比信息（ROM）'!$G$3</c:f>
              <c:strCache>
                <c:ptCount val="1"/>
              </c:strCache>
            </c:strRef>
          </c:tx>
          <c:cat>
            <c:strRef>
              <c:f>'按各维度统计对比信息（ROM）'!$B$4:$B$6</c:f>
              <c:strCache>
                <c:ptCount val="3"/>
                <c:pt idx="0">
                  <c:v>P6</c:v>
                </c:pt>
                <c:pt idx="1">
                  <c:v>MATE</c:v>
                </c:pt>
                <c:pt idx="2">
                  <c:v>SOFIYA</c:v>
                </c:pt>
              </c:strCache>
            </c:strRef>
          </c:cat>
          <c:val>
            <c:numRef>
              <c:f>'按各维度统计对比信息（ROM）'!$G$4:$G$6</c:f>
              <c:numCache>
                <c:formatCode>General</c:formatCode>
                <c:ptCount val="3"/>
              </c:numCache>
            </c:numRef>
          </c:val>
        </c:ser>
        <c:axId val="69583616"/>
        <c:axId val="69585152"/>
      </c:barChart>
      <c:catAx>
        <c:axId val="69583616"/>
        <c:scaling>
          <c:orientation val="minMax"/>
        </c:scaling>
        <c:axPos val="b"/>
        <c:tickLblPos val="nextTo"/>
        <c:crossAx val="69585152"/>
        <c:crosses val="autoZero"/>
        <c:auto val="1"/>
        <c:lblAlgn val="ctr"/>
        <c:lblOffset val="100"/>
      </c:catAx>
      <c:valAx>
        <c:axId val="69585152"/>
        <c:scaling>
          <c:orientation val="minMax"/>
        </c:scaling>
        <c:axPos val="l"/>
        <c:majorGridlines/>
        <c:numFmt formatCode="General" sourceLinked="1"/>
        <c:tickLblPos val="nextTo"/>
        <c:crossAx val="69583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'按各维度统计对比信息（ROM）'!$D$32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'按各维度统计对比信息（ROM）'!$D$33:$D$36</c:f>
              <c:numCache>
                <c:formatCode>General</c:formatCode>
                <c:ptCount val="4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'按各维度统计对比信息（ROM）'!$E$32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'按各维度统计对比信息（ROM）'!$E$33:$E$36</c:f>
              <c:numCache>
                <c:formatCode>General</c:formatCode>
                <c:ptCount val="4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'按各维度统计对比信息（ROM）'!$F$32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'按各维度统计对比信息（ROM）'!$F$33:$F$36</c:f>
              <c:numCache>
                <c:formatCode>General</c:formatCode>
                <c:ptCount val="4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'按各维度统计对比信息（ROM）'!$G$32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'按各维度统计对比信息（ROM）'!$G$33:$G$36</c:f>
              <c:numCache>
                <c:formatCode>General</c:formatCode>
                <c:ptCount val="4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3141235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'按各维度统计对比信息（ROM）'!$H$32</c:f>
              <c:strCache>
                <c:ptCount val="1"/>
              </c:strCache>
            </c:strRef>
          </c:tx>
          <c:cat>
            <c:multiLvlStrRef>
              <c:f>'按各维度统计对比信息（ROM）'!$B$33:$C$36</c:f>
              <c:multiLvlStrCache>
                <c:ptCount val="4"/>
                <c:lvl>
                  <c:pt idx="0">
                    <c:v>中国</c:v>
                  </c:pt>
                  <c:pt idx="1">
                    <c:v>俄罗斯</c:v>
                  </c:pt>
                  <c:pt idx="2">
                    <c:v>美国</c:v>
                  </c:pt>
                  <c:pt idx="3">
                    <c:v>加拿大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'按各维度统计对比信息（ROM）'!$H$33:$H$36</c:f>
              <c:numCache>
                <c:formatCode>General</c:formatCode>
                <c:ptCount val="4"/>
              </c:numCache>
            </c:numRef>
          </c:val>
        </c:ser>
        <c:axId val="69616384"/>
        <c:axId val="69617920"/>
      </c:barChart>
      <c:catAx>
        <c:axId val="69616384"/>
        <c:scaling>
          <c:orientation val="minMax"/>
        </c:scaling>
        <c:axPos val="b"/>
        <c:tickLblPos val="nextTo"/>
        <c:crossAx val="69617920"/>
        <c:crosses val="autoZero"/>
        <c:auto val="1"/>
        <c:lblAlgn val="ctr"/>
        <c:lblOffset val="100"/>
      </c:catAx>
      <c:valAx>
        <c:axId val="69617920"/>
        <c:scaling>
          <c:orientation val="minMax"/>
        </c:scaling>
        <c:axPos val="l"/>
        <c:majorGridlines/>
        <c:numFmt formatCode="General" sourceLinked="1"/>
        <c:tickLblPos val="nextTo"/>
        <c:crossAx val="696163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'按各维度统计对比信息（ROM）'!$L$32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'按各维度统计对比信息（ROM）'!$L$33:$L$36</c:f>
              <c:numCache>
                <c:formatCode>General</c:formatCode>
                <c:ptCount val="4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  <c:pt idx="3">
                  <c:v>4041235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'按各维度统计对比信息（ROM）'!$M$32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'按各维度统计对比信息（ROM）'!$M$33:$M$36</c:f>
              <c:numCache>
                <c:formatCode>General</c:formatCode>
                <c:ptCount val="4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  <c:pt idx="3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'按各维度统计对比信息（ROM）'!$N$32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'按各维度统计对比信息（ROM）'!$N$33:$N$36</c:f>
              <c:numCache>
                <c:formatCode>General</c:formatCode>
                <c:ptCount val="4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  <c:pt idx="3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'按各维度统计对比信息（ROM）'!$O$32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'按各维度统计对比信息（ROM）'!$O$33:$O$36</c:f>
              <c:numCache>
                <c:formatCode>General</c:formatCode>
                <c:ptCount val="4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  <c:pt idx="3">
                  <c:v>3141235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'按各维度统计对比信息（ROM）'!$P$32</c:f>
              <c:strCache>
                <c:ptCount val="1"/>
              </c:strCache>
            </c:strRef>
          </c:tx>
          <c:cat>
            <c:multiLvlStrRef>
              <c:f>'按各维度统计对比信息（ROM）'!$J$33:$K$36</c:f>
              <c:multiLvlStrCache>
                <c:ptCount val="4"/>
                <c:lvl>
                  <c:pt idx="0">
                    <c:v>上海</c:v>
                  </c:pt>
                  <c:pt idx="1">
                    <c:v>北京</c:v>
                  </c:pt>
                  <c:pt idx="2">
                    <c:v>广东</c:v>
                  </c:pt>
                  <c:pt idx="3">
                    <c:v>四川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'按各维度统计对比信息（ROM）'!$P$33:$P$36</c:f>
              <c:numCache>
                <c:formatCode>General</c:formatCode>
                <c:ptCount val="4"/>
              </c:numCache>
            </c:numRef>
          </c:val>
        </c:ser>
        <c:axId val="69661440"/>
        <c:axId val="69662976"/>
      </c:barChart>
      <c:catAx>
        <c:axId val="69661440"/>
        <c:scaling>
          <c:orientation val="minMax"/>
        </c:scaling>
        <c:axPos val="b"/>
        <c:tickLblPos val="nextTo"/>
        <c:crossAx val="69662976"/>
        <c:crosses val="autoZero"/>
        <c:auto val="1"/>
        <c:lblAlgn val="ctr"/>
        <c:lblOffset val="100"/>
      </c:catAx>
      <c:valAx>
        <c:axId val="69662976"/>
        <c:scaling>
          <c:orientation val="minMax"/>
        </c:scaling>
        <c:axPos val="l"/>
        <c:majorGridlines/>
        <c:numFmt formatCode="General" sourceLinked="1"/>
        <c:tickLblPos val="nextTo"/>
        <c:crossAx val="696614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'按各维度统计对比信息（ROM）'!$D$60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'按各维度统计对比信息（ROM）'!$D$61:$D$63</c:f>
              <c:numCache>
                <c:formatCode>General</c:formatCode>
                <c:ptCount val="3"/>
                <c:pt idx="0">
                  <c:v>2541235</c:v>
                </c:pt>
                <c:pt idx="1">
                  <c:v>3241235</c:v>
                </c:pt>
                <c:pt idx="2">
                  <c:v>3641235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'按各维度统计对比信息（ROM）'!$E$60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'按各维度统计对比信息（ROM）'!$E$61:$E$63</c:f>
              <c:numCache>
                <c:formatCode>General</c:formatCode>
                <c:ptCount val="3"/>
                <c:pt idx="0">
                  <c:v>2541235</c:v>
                </c:pt>
                <c:pt idx="1">
                  <c:v>700000</c:v>
                </c:pt>
                <c:pt idx="2">
                  <c:v>400000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'按各维度统计对比信息（ROM）'!$F$60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'按各维度统计对比信息（ROM）'!$F$61:$F$63</c:f>
              <c:numCache>
                <c:formatCode>General</c:formatCode>
                <c:ptCount val="3"/>
                <c:pt idx="0">
                  <c:v>152200</c:v>
                </c:pt>
                <c:pt idx="1">
                  <c:v>128320</c:v>
                </c:pt>
                <c:pt idx="2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'按各维度统计对比信息（ROM）'!$G$60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'按各维度统计对比信息（ROM）'!$B$61:$C$63</c:f>
              <c:multiLvlStrCache>
                <c:ptCount val="3"/>
                <c:lvl>
                  <c:pt idx="0">
                    <c:v>联通</c:v>
                  </c:pt>
                  <c:pt idx="1">
                    <c:v>电信</c:v>
                  </c:pt>
                  <c:pt idx="2">
                    <c:v>移动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'按各维度统计对比信息（ROM）'!$G$61:$G$63</c:f>
              <c:numCache>
                <c:formatCode>General</c:formatCode>
                <c:ptCount val="3"/>
                <c:pt idx="0">
                  <c:v>2441235</c:v>
                </c:pt>
                <c:pt idx="1">
                  <c:v>3041235</c:v>
                </c:pt>
                <c:pt idx="2">
                  <c:v>3141235</c:v>
                </c:pt>
              </c:numCache>
            </c:numRef>
          </c:val>
        </c:ser>
        <c:axId val="69726208"/>
        <c:axId val="69727744"/>
      </c:barChart>
      <c:catAx>
        <c:axId val="69726208"/>
        <c:scaling>
          <c:orientation val="minMax"/>
        </c:scaling>
        <c:axPos val="b"/>
        <c:tickLblPos val="nextTo"/>
        <c:crossAx val="69727744"/>
        <c:crosses val="autoZero"/>
        <c:auto val="1"/>
        <c:lblAlgn val="ctr"/>
        <c:lblOffset val="100"/>
      </c:catAx>
      <c:valAx>
        <c:axId val="69727744"/>
        <c:scaling>
          <c:orientation val="minMax"/>
        </c:scaling>
        <c:axPos val="l"/>
        <c:majorGridlines/>
        <c:numFmt formatCode="General" sourceLinked="1"/>
        <c:tickLblPos val="nextTo"/>
        <c:crossAx val="697262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'按各维度统计对比信息（ROM）'!$D$88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'按各维度统计对比信息（ROM）'!$D$89:$D$99</c:f>
              <c:numCache>
                <c:formatCode>General</c:formatCode>
                <c:ptCount val="11"/>
                <c:pt idx="0">
                  <c:v>2541235</c:v>
                </c:pt>
                <c:pt idx="1">
                  <c:v>3241235</c:v>
                </c:pt>
                <c:pt idx="2">
                  <c:v>3534342</c:v>
                </c:pt>
                <c:pt idx="3">
                  <c:v>2342342</c:v>
                </c:pt>
                <c:pt idx="4">
                  <c:v>6745433</c:v>
                </c:pt>
                <c:pt idx="5">
                  <c:v>4542234</c:v>
                </c:pt>
                <c:pt idx="6">
                  <c:v>4567744</c:v>
                </c:pt>
                <c:pt idx="7">
                  <c:v>5234344</c:v>
                </c:pt>
                <c:pt idx="8">
                  <c:v>543534</c:v>
                </c:pt>
                <c:pt idx="9">
                  <c:v>5634543</c:v>
                </c:pt>
                <c:pt idx="10">
                  <c:v>785656</c:v>
                </c:pt>
              </c:numCache>
            </c:numRef>
          </c:val>
        </c:ser>
        <c:ser>
          <c:idx val="1"/>
          <c:order val="1"/>
          <c:tx>
            <c:strRef>
              <c:f>'按各维度统计对比信息（ROM）'!$E$88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'按各维度统计对比信息（ROM）'!$E$89:$E$99</c:f>
              <c:numCache>
                <c:formatCode>General</c:formatCode>
                <c:ptCount val="11"/>
                <c:pt idx="0">
                  <c:v>2541235</c:v>
                </c:pt>
                <c:pt idx="1">
                  <c:v>700000</c:v>
                </c:pt>
                <c:pt idx="2">
                  <c:v>345453</c:v>
                </c:pt>
                <c:pt idx="3">
                  <c:v>234342</c:v>
                </c:pt>
                <c:pt idx="4">
                  <c:v>545345</c:v>
                </c:pt>
                <c:pt idx="5">
                  <c:v>345432</c:v>
                </c:pt>
                <c:pt idx="6">
                  <c:v>234341</c:v>
                </c:pt>
                <c:pt idx="7">
                  <c:v>54543</c:v>
                </c:pt>
                <c:pt idx="8">
                  <c:v>23434</c:v>
                </c:pt>
                <c:pt idx="9">
                  <c:v>45432</c:v>
                </c:pt>
                <c:pt idx="10">
                  <c:v>34545</c:v>
                </c:pt>
              </c:numCache>
            </c:numRef>
          </c:val>
        </c:ser>
        <c:ser>
          <c:idx val="2"/>
          <c:order val="2"/>
          <c:tx>
            <c:strRef>
              <c:f>'按各维度统计对比信息（ROM）'!$F$88</c:f>
              <c:strCache>
                <c:ptCount val="1"/>
                <c:pt idx="0">
                  <c:v>升级用户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'按各维度统计对比信息（ROM）'!$F$89:$F$99</c:f>
              <c:numCache>
                <c:formatCode>General</c:formatCode>
                <c:ptCount val="11"/>
                <c:pt idx="0">
                  <c:v>152200</c:v>
                </c:pt>
                <c:pt idx="1">
                  <c:v>128320</c:v>
                </c:pt>
                <c:pt idx="2">
                  <c:v>435435</c:v>
                </c:pt>
                <c:pt idx="3">
                  <c:v>234322</c:v>
                </c:pt>
                <c:pt idx="4">
                  <c:v>234343</c:v>
                </c:pt>
                <c:pt idx="5">
                  <c:v>23434</c:v>
                </c:pt>
                <c:pt idx="6">
                  <c:v>3423</c:v>
                </c:pt>
                <c:pt idx="7">
                  <c:v>3434</c:v>
                </c:pt>
                <c:pt idx="8">
                  <c:v>34343</c:v>
                </c:pt>
                <c:pt idx="9">
                  <c:v>34234</c:v>
                </c:pt>
                <c:pt idx="10">
                  <c:v>234930</c:v>
                </c:pt>
              </c:numCache>
            </c:numRef>
          </c:val>
        </c:ser>
        <c:ser>
          <c:idx val="3"/>
          <c:order val="3"/>
          <c:tx>
            <c:strRef>
              <c:f>'按各维度统计对比信息（ROM）'!$G$88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'按各维度统计对比信息（ROM）'!$G$89:$G$99</c:f>
              <c:numCache>
                <c:formatCode>General</c:formatCode>
                <c:ptCount val="11"/>
                <c:pt idx="0">
                  <c:v>2441235</c:v>
                </c:pt>
                <c:pt idx="1">
                  <c:v>3041235</c:v>
                </c:pt>
                <c:pt idx="2">
                  <c:v>3224342</c:v>
                </c:pt>
                <c:pt idx="3">
                  <c:v>2222342</c:v>
                </c:pt>
                <c:pt idx="4">
                  <c:v>6225433</c:v>
                </c:pt>
                <c:pt idx="5">
                  <c:v>4222234</c:v>
                </c:pt>
                <c:pt idx="6">
                  <c:v>4227744</c:v>
                </c:pt>
                <c:pt idx="7">
                  <c:v>5114344</c:v>
                </c:pt>
                <c:pt idx="8">
                  <c:v>511534</c:v>
                </c:pt>
                <c:pt idx="9">
                  <c:v>5114543</c:v>
                </c:pt>
                <c:pt idx="10">
                  <c:v>711656</c:v>
                </c:pt>
              </c:numCache>
            </c:numRef>
          </c:val>
        </c:ser>
        <c:ser>
          <c:idx val="4"/>
          <c:order val="4"/>
          <c:tx>
            <c:strRef>
              <c:f>'按各维度统计对比信息（ROM）'!$H$88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'按各维度统计对比信息（ROM）'!$H$89:$H$99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0.91228918989729912</c:v>
                </c:pt>
                <c:pt idx="3">
                  <c:v>0.94876922328165569</c:v>
                </c:pt>
                <c:pt idx="4">
                  <c:v>0.92291080498464662</c:v>
                </c:pt>
                <c:pt idx="5">
                  <c:v>0.92955008482610102</c:v>
                </c:pt>
                <c:pt idx="6">
                  <c:v>0.92556500539434783</c:v>
                </c:pt>
                <c:pt idx="7">
                  <c:v>0.97707449109191147</c:v>
                </c:pt>
                <c:pt idx="8">
                  <c:v>0.94112603811353113</c:v>
                </c:pt>
                <c:pt idx="9">
                  <c:v>0.90771212501173559</c:v>
                </c:pt>
                <c:pt idx="10">
                  <c:v>0.90581119472135385</c:v>
                </c:pt>
              </c:numCache>
            </c:numRef>
          </c:val>
        </c:ser>
        <c:axId val="69828608"/>
        <c:axId val="69830144"/>
      </c:barChart>
      <c:catAx>
        <c:axId val="69828608"/>
        <c:scaling>
          <c:orientation val="minMax"/>
        </c:scaling>
        <c:axPos val="b"/>
        <c:tickLblPos val="nextTo"/>
        <c:crossAx val="69830144"/>
        <c:crosses val="autoZero"/>
        <c:auto val="1"/>
        <c:lblAlgn val="ctr"/>
        <c:lblOffset val="100"/>
      </c:catAx>
      <c:valAx>
        <c:axId val="69830144"/>
        <c:scaling>
          <c:orientation val="minMax"/>
        </c:scaling>
        <c:axPos val="l"/>
        <c:majorGridlines/>
        <c:numFmt formatCode="General" sourceLinked="1"/>
        <c:tickLblPos val="nextTo"/>
        <c:crossAx val="698286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'按各维度统计对比信息（ROM）'!$H$88</c:f>
              <c:strCache>
                <c:ptCount val="1"/>
                <c:pt idx="0">
                  <c:v>留存率</c:v>
                </c:pt>
              </c:strCache>
            </c:strRef>
          </c:tx>
          <c:cat>
            <c:multiLvlStrRef>
              <c:f>'按各维度统计对比信息（ROM）'!$B$89:$C$99</c:f>
              <c:multiLvlStrCache>
                <c:ptCount val="11"/>
                <c:lvl>
                  <c:pt idx="0">
                    <c:v>P6-U06 V100R001C151B108</c:v>
                  </c:pt>
                  <c:pt idx="1">
                    <c:v>P6-U06 V100R001C151B109</c:v>
                  </c:pt>
                  <c:pt idx="2">
                    <c:v>P6-U06 V100R001C151B110</c:v>
                  </c:pt>
                  <c:pt idx="3">
                    <c:v>P6-U06 V100R001C151B111</c:v>
                  </c:pt>
                  <c:pt idx="4">
                    <c:v>P6-U06 V100R001C151B112</c:v>
                  </c:pt>
                  <c:pt idx="5">
                    <c:v>P6-U06 V100R001C151B113</c:v>
                  </c:pt>
                  <c:pt idx="6">
                    <c:v>P6-U06 V100R001C151B114</c:v>
                  </c:pt>
                  <c:pt idx="7">
                    <c:v>P6-U06 V100R001C151B115</c:v>
                  </c:pt>
                  <c:pt idx="8">
                    <c:v>P6-U06 V100R001C151B116</c:v>
                  </c:pt>
                  <c:pt idx="9">
                    <c:v>P6-U06 V100R001C151B117</c:v>
                  </c:pt>
                  <c:pt idx="10">
                    <c:v>P6-U06 V100R001C151B118</c:v>
                  </c:pt>
                </c:lvl>
                <c:lvl>
                  <c:pt idx="0">
                    <c:v>P6</c:v>
                  </c:pt>
                </c:lvl>
              </c:multiLvlStrCache>
            </c:multiLvlStrRef>
          </c:cat>
          <c:val>
            <c:numRef>
              <c:f>'按各维度统计对比信息（ROM）'!$H$89:$H$99</c:f>
              <c:numCache>
                <c:formatCode>0.00%</c:formatCode>
                <c:ptCount val="11"/>
                <c:pt idx="0">
                  <c:v>0.96064905449515692</c:v>
                </c:pt>
                <c:pt idx="1">
                  <c:v>0.93829512516062552</c:v>
                </c:pt>
                <c:pt idx="2">
                  <c:v>0.91228918989729912</c:v>
                </c:pt>
                <c:pt idx="3">
                  <c:v>0.94876922328165569</c:v>
                </c:pt>
                <c:pt idx="4">
                  <c:v>0.92291080498464662</c:v>
                </c:pt>
                <c:pt idx="5">
                  <c:v>0.92955008482610102</c:v>
                </c:pt>
                <c:pt idx="6">
                  <c:v>0.92556500539434783</c:v>
                </c:pt>
                <c:pt idx="7">
                  <c:v>0.97707449109191147</c:v>
                </c:pt>
                <c:pt idx="8">
                  <c:v>0.94112603811353113</c:v>
                </c:pt>
                <c:pt idx="9">
                  <c:v>0.90771212501173559</c:v>
                </c:pt>
                <c:pt idx="10">
                  <c:v>0.90581119472135385</c:v>
                </c:pt>
              </c:numCache>
            </c:numRef>
          </c:val>
        </c:ser>
        <c:axId val="69858048"/>
        <c:axId val="69859584"/>
      </c:barChart>
      <c:catAx>
        <c:axId val="69858048"/>
        <c:scaling>
          <c:orientation val="minMax"/>
        </c:scaling>
        <c:axPos val="b"/>
        <c:tickLblPos val="nextTo"/>
        <c:crossAx val="69859584"/>
        <c:crosses val="autoZero"/>
        <c:auto val="1"/>
        <c:lblAlgn val="ctr"/>
        <c:lblOffset val="100"/>
      </c:catAx>
      <c:valAx>
        <c:axId val="69859584"/>
        <c:scaling>
          <c:orientation val="minMax"/>
        </c:scaling>
        <c:axPos val="l"/>
        <c:majorGridlines/>
        <c:numFmt formatCode="0.00%" sourceLinked="1"/>
        <c:tickLblPos val="nextTo"/>
        <c:crossAx val="69858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华为账号各类用户统计!$D$101</c:f>
              <c:strCache>
                <c:ptCount val="1"/>
                <c:pt idx="0">
                  <c:v>B类</c:v>
                </c:pt>
              </c:strCache>
            </c:strRef>
          </c:tx>
          <c:cat>
            <c:multiLvlStrRef>
              <c:f>华为账号各类用户统计!$B$102:$C$108</c:f>
              <c:multiLvlStrCache>
                <c:ptCount val="7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华为账号各类用户统计!$D$102:$D$108</c:f>
              <c:numCache>
                <c:formatCode>General</c:formatCode>
                <c:ptCount val="7"/>
                <c:pt idx="0">
                  <c:v>54353</c:v>
                </c:pt>
                <c:pt idx="1">
                  <c:v>65453</c:v>
                </c:pt>
                <c:pt idx="2">
                  <c:v>77856</c:v>
                </c:pt>
                <c:pt idx="3">
                  <c:v>90675</c:v>
                </c:pt>
                <c:pt idx="4">
                  <c:v>105839</c:v>
                </c:pt>
                <c:pt idx="5">
                  <c:v>115402</c:v>
                </c:pt>
                <c:pt idx="6">
                  <c:v>129804</c:v>
                </c:pt>
              </c:numCache>
            </c:numRef>
          </c:val>
        </c:ser>
        <c:ser>
          <c:idx val="1"/>
          <c:order val="1"/>
          <c:tx>
            <c:strRef>
              <c:f>华为账号各类用户统计!$E$101</c:f>
              <c:strCache>
                <c:ptCount val="1"/>
                <c:pt idx="0">
                  <c:v>C类</c:v>
                </c:pt>
              </c:strCache>
            </c:strRef>
          </c:tx>
          <c:cat>
            <c:multiLvlStrRef>
              <c:f>华为账号各类用户统计!$B$102:$C$108</c:f>
              <c:multiLvlStrCache>
                <c:ptCount val="7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华为账号各类用户统计!$E$102:$E$108</c:f>
              <c:numCache>
                <c:formatCode>General</c:formatCode>
                <c:ptCount val="7"/>
                <c:pt idx="0">
                  <c:v>74564</c:v>
                </c:pt>
                <c:pt idx="1">
                  <c:v>80678</c:v>
                </c:pt>
                <c:pt idx="2">
                  <c:v>90786</c:v>
                </c:pt>
                <c:pt idx="3">
                  <c:v>103765</c:v>
                </c:pt>
                <c:pt idx="4">
                  <c:v>112352</c:v>
                </c:pt>
                <c:pt idx="5">
                  <c:v>121342</c:v>
                </c:pt>
                <c:pt idx="6">
                  <c:v>134323</c:v>
                </c:pt>
              </c:numCache>
            </c:numRef>
          </c:val>
        </c:ser>
        <c:marker val="1"/>
        <c:axId val="72608000"/>
        <c:axId val="72622080"/>
      </c:lineChart>
      <c:catAx>
        <c:axId val="72608000"/>
        <c:scaling>
          <c:orientation val="minMax"/>
        </c:scaling>
        <c:axPos val="b"/>
        <c:tickLblPos val="nextTo"/>
        <c:crossAx val="72622080"/>
        <c:crosses val="autoZero"/>
        <c:auto val="1"/>
        <c:lblAlgn val="ctr"/>
        <c:lblOffset val="100"/>
      </c:catAx>
      <c:valAx>
        <c:axId val="72622080"/>
        <c:scaling>
          <c:orientation val="minMax"/>
        </c:scaling>
        <c:axPos val="l"/>
        <c:majorGridlines/>
        <c:numFmt formatCode="General" sourceLinked="1"/>
        <c:tickLblPos val="nextTo"/>
        <c:crossAx val="726080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指定业务信息统计!$E$51</c:f>
              <c:strCache>
                <c:ptCount val="1"/>
                <c:pt idx="0">
                  <c:v>累计用户</c:v>
                </c:pt>
              </c:strCache>
            </c:strRef>
          </c:tx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指定业务信息统计!$E$52:$E$75</c:f>
              <c:numCache>
                <c:formatCode>General</c:formatCode>
                <c:ptCount val="24"/>
                <c:pt idx="0">
                  <c:v>45235</c:v>
                </c:pt>
                <c:pt idx="1">
                  <c:v>62542</c:v>
                </c:pt>
                <c:pt idx="2">
                  <c:v>85667</c:v>
                </c:pt>
                <c:pt idx="3">
                  <c:v>103422</c:v>
                </c:pt>
                <c:pt idx="4">
                  <c:v>122421</c:v>
                </c:pt>
                <c:pt idx="5">
                  <c:v>153453</c:v>
                </c:pt>
                <c:pt idx="6">
                  <c:v>203434</c:v>
                </c:pt>
                <c:pt idx="7">
                  <c:v>263433</c:v>
                </c:pt>
                <c:pt idx="8">
                  <c:v>314322</c:v>
                </c:pt>
                <c:pt idx="9">
                  <c:v>365343</c:v>
                </c:pt>
                <c:pt idx="10">
                  <c:v>434322</c:v>
                </c:pt>
                <c:pt idx="11">
                  <c:v>503453</c:v>
                </c:pt>
                <c:pt idx="12">
                  <c:v>45235</c:v>
                </c:pt>
                <c:pt idx="13">
                  <c:v>62542</c:v>
                </c:pt>
                <c:pt idx="14">
                  <c:v>85667</c:v>
                </c:pt>
                <c:pt idx="15">
                  <c:v>103422</c:v>
                </c:pt>
                <c:pt idx="16">
                  <c:v>122421</c:v>
                </c:pt>
                <c:pt idx="17">
                  <c:v>153453</c:v>
                </c:pt>
                <c:pt idx="18">
                  <c:v>203434</c:v>
                </c:pt>
                <c:pt idx="19">
                  <c:v>263433</c:v>
                </c:pt>
                <c:pt idx="20">
                  <c:v>314322</c:v>
                </c:pt>
                <c:pt idx="21">
                  <c:v>365343</c:v>
                </c:pt>
                <c:pt idx="22">
                  <c:v>434322</c:v>
                </c:pt>
                <c:pt idx="23">
                  <c:v>503453</c:v>
                </c:pt>
              </c:numCache>
            </c:numRef>
          </c:val>
        </c:ser>
        <c:ser>
          <c:idx val="1"/>
          <c:order val="1"/>
          <c:tx>
            <c:strRef>
              <c:f>指定业务信息统计!$F$51</c:f>
              <c:strCache>
                <c:ptCount val="1"/>
                <c:pt idx="0">
                  <c:v>新增用户</c:v>
                </c:pt>
              </c:strCache>
            </c:strRef>
          </c:tx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指定业务信息统计!$F$52:$F$75</c:f>
              <c:numCache>
                <c:formatCode>General</c:formatCode>
                <c:ptCount val="24"/>
                <c:pt idx="0">
                  <c:v>4533</c:v>
                </c:pt>
                <c:pt idx="1">
                  <c:v>17307</c:v>
                </c:pt>
                <c:pt idx="2">
                  <c:v>23125</c:v>
                </c:pt>
                <c:pt idx="3">
                  <c:v>17755</c:v>
                </c:pt>
                <c:pt idx="4">
                  <c:v>18999</c:v>
                </c:pt>
                <c:pt idx="5">
                  <c:v>31032</c:v>
                </c:pt>
                <c:pt idx="6">
                  <c:v>49981</c:v>
                </c:pt>
                <c:pt idx="7">
                  <c:v>59999</c:v>
                </c:pt>
                <c:pt idx="8">
                  <c:v>50889</c:v>
                </c:pt>
                <c:pt idx="9">
                  <c:v>51021</c:v>
                </c:pt>
                <c:pt idx="10">
                  <c:v>68979</c:v>
                </c:pt>
                <c:pt idx="11">
                  <c:v>69131</c:v>
                </c:pt>
                <c:pt idx="12">
                  <c:v>4533</c:v>
                </c:pt>
                <c:pt idx="13">
                  <c:v>17307</c:v>
                </c:pt>
                <c:pt idx="14">
                  <c:v>23125</c:v>
                </c:pt>
                <c:pt idx="15">
                  <c:v>17755</c:v>
                </c:pt>
                <c:pt idx="16">
                  <c:v>18999</c:v>
                </c:pt>
                <c:pt idx="17">
                  <c:v>31032</c:v>
                </c:pt>
                <c:pt idx="18">
                  <c:v>49981</c:v>
                </c:pt>
                <c:pt idx="19">
                  <c:v>59999</c:v>
                </c:pt>
                <c:pt idx="20">
                  <c:v>50889</c:v>
                </c:pt>
                <c:pt idx="21">
                  <c:v>51021</c:v>
                </c:pt>
                <c:pt idx="22">
                  <c:v>68979</c:v>
                </c:pt>
                <c:pt idx="23">
                  <c:v>69131</c:v>
                </c:pt>
              </c:numCache>
            </c:numRef>
          </c:val>
        </c:ser>
        <c:ser>
          <c:idx val="2"/>
          <c:order val="2"/>
          <c:tx>
            <c:strRef>
              <c:f>指定业务信息统计!$G$51</c:f>
              <c:strCache>
                <c:ptCount val="1"/>
                <c:pt idx="0">
                  <c:v>活跃用户</c:v>
                </c:pt>
              </c:strCache>
            </c:strRef>
          </c:tx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指定业务信息统计!$G$52:$G$75</c:f>
              <c:numCache>
                <c:formatCode>General</c:formatCode>
                <c:ptCount val="24"/>
                <c:pt idx="0">
                  <c:v>38235</c:v>
                </c:pt>
                <c:pt idx="1">
                  <c:v>52542</c:v>
                </c:pt>
                <c:pt idx="2">
                  <c:v>77667</c:v>
                </c:pt>
                <c:pt idx="3">
                  <c:v>93422</c:v>
                </c:pt>
                <c:pt idx="4">
                  <c:v>92421</c:v>
                </c:pt>
                <c:pt idx="5">
                  <c:v>123453</c:v>
                </c:pt>
                <c:pt idx="6">
                  <c:v>193434</c:v>
                </c:pt>
                <c:pt idx="7">
                  <c:v>233433</c:v>
                </c:pt>
                <c:pt idx="8">
                  <c:v>284322</c:v>
                </c:pt>
                <c:pt idx="9">
                  <c:v>335343</c:v>
                </c:pt>
                <c:pt idx="10">
                  <c:v>414322</c:v>
                </c:pt>
                <c:pt idx="11">
                  <c:v>453453</c:v>
                </c:pt>
                <c:pt idx="12">
                  <c:v>38235</c:v>
                </c:pt>
                <c:pt idx="13">
                  <c:v>52542</c:v>
                </c:pt>
                <c:pt idx="14">
                  <c:v>77667</c:v>
                </c:pt>
                <c:pt idx="15">
                  <c:v>93422</c:v>
                </c:pt>
                <c:pt idx="16">
                  <c:v>92421</c:v>
                </c:pt>
                <c:pt idx="17">
                  <c:v>123453</c:v>
                </c:pt>
                <c:pt idx="18">
                  <c:v>193434</c:v>
                </c:pt>
                <c:pt idx="19">
                  <c:v>233433</c:v>
                </c:pt>
                <c:pt idx="20">
                  <c:v>284322</c:v>
                </c:pt>
                <c:pt idx="21">
                  <c:v>335343</c:v>
                </c:pt>
                <c:pt idx="22">
                  <c:v>414322</c:v>
                </c:pt>
                <c:pt idx="23">
                  <c:v>453453</c:v>
                </c:pt>
              </c:numCache>
            </c:numRef>
          </c:val>
        </c:ser>
        <c:axId val="72743936"/>
        <c:axId val="72753920"/>
      </c:barChart>
      <c:catAx>
        <c:axId val="72743936"/>
        <c:scaling>
          <c:orientation val="minMax"/>
        </c:scaling>
        <c:axPos val="b"/>
        <c:tickLblPos val="nextTo"/>
        <c:crossAx val="72753920"/>
        <c:crosses val="autoZero"/>
        <c:auto val="1"/>
        <c:lblAlgn val="ctr"/>
        <c:lblOffset val="100"/>
      </c:catAx>
      <c:valAx>
        <c:axId val="72753920"/>
        <c:scaling>
          <c:orientation val="minMax"/>
        </c:scaling>
        <c:axPos val="l"/>
        <c:majorGridlines/>
        <c:numFmt formatCode="General" sourceLinked="1"/>
        <c:tickLblPos val="nextTo"/>
        <c:crossAx val="727439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指定业务信息统计!$H$51</c:f>
              <c:strCache>
                <c:ptCount val="1"/>
                <c:pt idx="0">
                  <c:v>留存率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指定业务信息统计!$H$52:$H$75</c:f>
              <c:numCache>
                <c:formatCode>0.00%</c:formatCode>
                <c:ptCount val="24"/>
                <c:pt idx="0">
                  <c:v>0.84525256991267828</c:v>
                </c:pt>
                <c:pt idx="1">
                  <c:v>0.84010744779508173</c:v>
                </c:pt>
                <c:pt idx="2">
                  <c:v>0.90661514935739551</c:v>
                </c:pt>
                <c:pt idx="3">
                  <c:v>0.9033087737618688</c:v>
                </c:pt>
                <c:pt idx="4">
                  <c:v>0.75494400470507506</c:v>
                </c:pt>
                <c:pt idx="5">
                  <c:v>0.80450040077417839</c:v>
                </c:pt>
                <c:pt idx="6">
                  <c:v>0.95084400837618099</c:v>
                </c:pt>
                <c:pt idx="7">
                  <c:v>0.88611905114393408</c:v>
                </c:pt>
                <c:pt idx="8">
                  <c:v>0.904556473934373</c:v>
                </c:pt>
                <c:pt idx="9">
                  <c:v>0.91788538441957279</c:v>
                </c:pt>
                <c:pt idx="10">
                  <c:v>0.95395121591814369</c:v>
                </c:pt>
                <c:pt idx="11">
                  <c:v>0.90068586342717194</c:v>
                </c:pt>
                <c:pt idx="12">
                  <c:v>0.84525256991267828</c:v>
                </c:pt>
                <c:pt idx="13">
                  <c:v>0.84010744779508173</c:v>
                </c:pt>
                <c:pt idx="14">
                  <c:v>0.90661514935739551</c:v>
                </c:pt>
                <c:pt idx="15">
                  <c:v>0.9033087737618688</c:v>
                </c:pt>
                <c:pt idx="16">
                  <c:v>0.75494400470507506</c:v>
                </c:pt>
                <c:pt idx="17">
                  <c:v>0.80450040077417839</c:v>
                </c:pt>
                <c:pt idx="18">
                  <c:v>0.95084400837618099</c:v>
                </c:pt>
                <c:pt idx="19">
                  <c:v>0.88611905114393408</c:v>
                </c:pt>
                <c:pt idx="20">
                  <c:v>0.904556473934373</c:v>
                </c:pt>
                <c:pt idx="21">
                  <c:v>0.91788538441957279</c:v>
                </c:pt>
                <c:pt idx="22">
                  <c:v>0.95395121591814369</c:v>
                </c:pt>
                <c:pt idx="23">
                  <c:v>0.90068586342717194</c:v>
                </c:pt>
              </c:numCache>
            </c:numRef>
          </c:val>
        </c:ser>
        <c:marker val="1"/>
        <c:axId val="72760320"/>
        <c:axId val="72930048"/>
      </c:lineChart>
      <c:catAx>
        <c:axId val="72760320"/>
        <c:scaling>
          <c:orientation val="minMax"/>
        </c:scaling>
        <c:axPos val="b"/>
        <c:tickLblPos val="nextTo"/>
        <c:crossAx val="72930048"/>
        <c:crosses val="autoZero"/>
        <c:auto val="1"/>
        <c:lblAlgn val="ctr"/>
        <c:lblOffset val="100"/>
      </c:catAx>
      <c:valAx>
        <c:axId val="72930048"/>
        <c:scaling>
          <c:orientation val="minMax"/>
        </c:scaling>
        <c:axPos val="l"/>
        <c:majorGridlines/>
        <c:numFmt formatCode="0.00%" sourceLinked="1"/>
        <c:tickLblPos val="nextTo"/>
        <c:crossAx val="727603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指定业务信息统计!$I$51</c:f>
              <c:strCache>
                <c:ptCount val="1"/>
                <c:pt idx="0">
                  <c:v>人均使用频次（次/天）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指定业务信息统计!$I$52:$I$75</c:f>
              <c:numCache>
                <c:formatCode>General</c:formatCode>
                <c:ptCount val="24"/>
                <c:pt idx="0">
                  <c:v>2.4329999999999998</c:v>
                </c:pt>
                <c:pt idx="1">
                  <c:v>1.234</c:v>
                </c:pt>
                <c:pt idx="2">
                  <c:v>3.234</c:v>
                </c:pt>
                <c:pt idx="3">
                  <c:v>3.98</c:v>
                </c:pt>
                <c:pt idx="4">
                  <c:v>2.83</c:v>
                </c:pt>
                <c:pt idx="5">
                  <c:v>5.343</c:v>
                </c:pt>
                <c:pt idx="6">
                  <c:v>4.4219999999999997</c:v>
                </c:pt>
                <c:pt idx="7">
                  <c:v>2.3420000000000001</c:v>
                </c:pt>
                <c:pt idx="8">
                  <c:v>4.3419999999999996</c:v>
                </c:pt>
                <c:pt idx="9">
                  <c:v>1.452</c:v>
                </c:pt>
                <c:pt idx="10">
                  <c:v>2.3420000000000001</c:v>
                </c:pt>
                <c:pt idx="11">
                  <c:v>1.234</c:v>
                </c:pt>
                <c:pt idx="12">
                  <c:v>2.4329999999999998</c:v>
                </c:pt>
                <c:pt idx="13">
                  <c:v>1.234</c:v>
                </c:pt>
                <c:pt idx="14">
                  <c:v>3.234</c:v>
                </c:pt>
                <c:pt idx="15">
                  <c:v>3.98</c:v>
                </c:pt>
                <c:pt idx="16">
                  <c:v>2.83</c:v>
                </c:pt>
                <c:pt idx="17">
                  <c:v>5.343</c:v>
                </c:pt>
                <c:pt idx="18">
                  <c:v>4.4219999999999997</c:v>
                </c:pt>
                <c:pt idx="19">
                  <c:v>2.3420000000000001</c:v>
                </c:pt>
                <c:pt idx="20">
                  <c:v>4.3419999999999996</c:v>
                </c:pt>
                <c:pt idx="21">
                  <c:v>1.452</c:v>
                </c:pt>
                <c:pt idx="22">
                  <c:v>2.3420000000000001</c:v>
                </c:pt>
                <c:pt idx="23">
                  <c:v>1.234</c:v>
                </c:pt>
              </c:numCache>
            </c:numRef>
          </c:val>
        </c:ser>
        <c:marker val="1"/>
        <c:axId val="73109888"/>
        <c:axId val="73111424"/>
      </c:lineChart>
      <c:catAx>
        <c:axId val="73109888"/>
        <c:scaling>
          <c:orientation val="minMax"/>
        </c:scaling>
        <c:axPos val="b"/>
        <c:tickLblPos val="nextTo"/>
        <c:crossAx val="73111424"/>
        <c:crosses val="autoZero"/>
        <c:auto val="1"/>
        <c:lblAlgn val="ctr"/>
        <c:lblOffset val="100"/>
      </c:catAx>
      <c:valAx>
        <c:axId val="73111424"/>
        <c:scaling>
          <c:orientation val="minMax"/>
        </c:scaling>
        <c:axPos val="l"/>
        <c:majorGridlines/>
        <c:numFmt formatCode="General" sourceLinked="1"/>
        <c:tickLblPos val="nextTo"/>
        <c:crossAx val="731098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指定业务信息统计!$J$51</c:f>
              <c:strCache>
                <c:ptCount val="1"/>
                <c:pt idx="0">
                  <c:v>人均使用时长（秒/天）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指定业务信息统计!$J$52:$J$75</c:f>
              <c:numCache>
                <c:formatCode>General</c:formatCode>
                <c:ptCount val="24"/>
                <c:pt idx="0">
                  <c:v>342</c:v>
                </c:pt>
                <c:pt idx="1">
                  <c:v>334</c:v>
                </c:pt>
                <c:pt idx="2">
                  <c:v>233</c:v>
                </c:pt>
                <c:pt idx="3">
                  <c:v>422</c:v>
                </c:pt>
                <c:pt idx="4">
                  <c:v>123</c:v>
                </c:pt>
                <c:pt idx="5">
                  <c:v>432</c:v>
                </c:pt>
                <c:pt idx="6">
                  <c:v>521</c:v>
                </c:pt>
                <c:pt idx="7">
                  <c:v>321</c:v>
                </c:pt>
                <c:pt idx="8">
                  <c:v>523</c:v>
                </c:pt>
                <c:pt idx="9">
                  <c:v>542</c:v>
                </c:pt>
                <c:pt idx="10">
                  <c:v>543</c:v>
                </c:pt>
                <c:pt idx="11">
                  <c:v>636</c:v>
                </c:pt>
                <c:pt idx="12">
                  <c:v>342</c:v>
                </c:pt>
                <c:pt idx="13">
                  <c:v>334</c:v>
                </c:pt>
                <c:pt idx="14">
                  <c:v>233</c:v>
                </c:pt>
                <c:pt idx="15">
                  <c:v>422</c:v>
                </c:pt>
                <c:pt idx="16">
                  <c:v>123</c:v>
                </c:pt>
                <c:pt idx="17">
                  <c:v>432</c:v>
                </c:pt>
                <c:pt idx="18">
                  <c:v>521</c:v>
                </c:pt>
                <c:pt idx="19">
                  <c:v>321</c:v>
                </c:pt>
                <c:pt idx="20">
                  <c:v>523</c:v>
                </c:pt>
                <c:pt idx="21">
                  <c:v>542</c:v>
                </c:pt>
                <c:pt idx="22">
                  <c:v>543</c:v>
                </c:pt>
                <c:pt idx="23">
                  <c:v>636</c:v>
                </c:pt>
              </c:numCache>
            </c:numRef>
          </c:val>
        </c:ser>
        <c:marker val="1"/>
        <c:axId val="73475584"/>
        <c:axId val="73477120"/>
      </c:lineChart>
      <c:catAx>
        <c:axId val="73475584"/>
        <c:scaling>
          <c:orientation val="minMax"/>
        </c:scaling>
        <c:axPos val="b"/>
        <c:tickLblPos val="nextTo"/>
        <c:crossAx val="73477120"/>
        <c:crosses val="autoZero"/>
        <c:auto val="1"/>
        <c:lblAlgn val="ctr"/>
        <c:lblOffset val="100"/>
      </c:catAx>
      <c:valAx>
        <c:axId val="73477120"/>
        <c:scaling>
          <c:orientation val="minMax"/>
        </c:scaling>
        <c:axPos val="l"/>
        <c:majorGridlines/>
        <c:numFmt formatCode="General" sourceLinked="1"/>
        <c:tickLblPos val="nextTo"/>
        <c:crossAx val="734755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lineChart>
        <c:grouping val="standard"/>
        <c:ser>
          <c:idx val="0"/>
          <c:order val="0"/>
          <c:tx>
            <c:strRef>
              <c:f>指定业务信息统计!$K$51</c:f>
              <c:strCache>
                <c:ptCount val="1"/>
                <c:pt idx="0">
                  <c:v>平均生命周期（天）</c:v>
                </c:pt>
              </c:strCache>
            </c:strRef>
          </c:tx>
          <c:marker>
            <c:symbol val="none"/>
          </c:marker>
          <c:cat>
            <c:multiLvlStrRef>
              <c:f>指定业务信息统计!$B$52:$D$75</c:f>
              <c:multiLvlStrCache>
                <c:ptCount val="24"/>
                <c:lvl>
                  <c:pt idx="0">
                    <c:v>1月</c:v>
                  </c:pt>
                  <c:pt idx="1">
                    <c:v>2月</c:v>
                  </c:pt>
                  <c:pt idx="2">
                    <c:v>3月</c:v>
                  </c:pt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2">
                    <c:v>1月</c:v>
                  </c:pt>
                  <c:pt idx="13">
                    <c:v>2月</c:v>
                  </c:pt>
                  <c:pt idx="14">
                    <c:v>3月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11月</c:v>
                  </c:pt>
                  <c:pt idx="23">
                    <c:v>12月</c:v>
                  </c:pt>
                </c:lvl>
                <c:lvl>
                  <c:pt idx="0">
                    <c:v>2.2.1</c:v>
                  </c:pt>
                  <c:pt idx="12">
                    <c:v>2.1.0</c:v>
                  </c:pt>
                </c:lvl>
                <c:lvl>
                  <c:pt idx="0">
                    <c:v>音乐+</c:v>
                  </c:pt>
                </c:lvl>
              </c:multiLvlStrCache>
            </c:multiLvlStrRef>
          </c:cat>
          <c:val>
            <c:numRef>
              <c:f>指定业务信息统计!$K$52:$K$75</c:f>
              <c:numCache>
                <c:formatCode>General</c:formatCode>
                <c:ptCount val="24"/>
                <c:pt idx="0">
                  <c:v>345</c:v>
                </c:pt>
                <c:pt idx="1">
                  <c:v>546</c:v>
                </c:pt>
                <c:pt idx="2">
                  <c:v>654</c:v>
                </c:pt>
                <c:pt idx="3">
                  <c:v>768</c:v>
                </c:pt>
                <c:pt idx="4">
                  <c:v>345</c:v>
                </c:pt>
                <c:pt idx="5">
                  <c:v>234</c:v>
                </c:pt>
                <c:pt idx="6">
                  <c:v>643</c:v>
                </c:pt>
                <c:pt idx="7">
                  <c:v>367</c:v>
                </c:pt>
                <c:pt idx="8">
                  <c:v>744</c:v>
                </c:pt>
                <c:pt idx="9">
                  <c:v>335</c:v>
                </c:pt>
                <c:pt idx="10">
                  <c:v>242</c:v>
                </c:pt>
                <c:pt idx="11">
                  <c:v>563</c:v>
                </c:pt>
                <c:pt idx="12">
                  <c:v>345</c:v>
                </c:pt>
                <c:pt idx="13">
                  <c:v>546</c:v>
                </c:pt>
                <c:pt idx="14">
                  <c:v>654</c:v>
                </c:pt>
                <c:pt idx="15">
                  <c:v>768</c:v>
                </c:pt>
                <c:pt idx="16">
                  <c:v>345</c:v>
                </c:pt>
                <c:pt idx="17">
                  <c:v>234</c:v>
                </c:pt>
                <c:pt idx="18">
                  <c:v>643</c:v>
                </c:pt>
                <c:pt idx="19">
                  <c:v>367</c:v>
                </c:pt>
                <c:pt idx="20">
                  <c:v>744</c:v>
                </c:pt>
                <c:pt idx="21">
                  <c:v>335</c:v>
                </c:pt>
                <c:pt idx="22">
                  <c:v>242</c:v>
                </c:pt>
                <c:pt idx="23">
                  <c:v>563</c:v>
                </c:pt>
              </c:numCache>
            </c:numRef>
          </c:val>
        </c:ser>
        <c:marker val="1"/>
        <c:axId val="73595520"/>
        <c:axId val="75731328"/>
      </c:lineChart>
      <c:catAx>
        <c:axId val="73595520"/>
        <c:scaling>
          <c:orientation val="minMax"/>
        </c:scaling>
        <c:axPos val="b"/>
        <c:tickLblPos val="nextTo"/>
        <c:crossAx val="75731328"/>
        <c:crosses val="autoZero"/>
        <c:auto val="1"/>
        <c:lblAlgn val="ctr"/>
        <c:lblOffset val="100"/>
      </c:catAx>
      <c:valAx>
        <c:axId val="75731328"/>
        <c:scaling>
          <c:orientation val="minMax"/>
        </c:scaling>
        <c:axPos val="l"/>
        <c:majorGridlines/>
        <c:numFmt formatCode="General" sourceLinked="1"/>
        <c:tickLblPos val="nextTo"/>
        <c:crossAx val="735955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6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4.png"/><Relationship Id="rId5" Type="http://schemas.openxmlformats.org/officeDocument/2006/relationships/chart" Target="../charts/chart5.xml"/><Relationship Id="rId15" Type="http://schemas.openxmlformats.org/officeDocument/2006/relationships/image" Target="../media/image8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3.xml"/><Relationship Id="rId7" Type="http://schemas.openxmlformats.org/officeDocument/2006/relationships/image" Target="../media/image10.png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image" Target="../media/image9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image" Target="../media/image13.png"/><Relationship Id="rId2" Type="http://schemas.openxmlformats.org/officeDocument/2006/relationships/chart" Target="../charts/chart18.xml"/><Relationship Id="rId1" Type="http://schemas.openxmlformats.org/officeDocument/2006/relationships/image" Target="../media/image12.png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6</xdr:row>
      <xdr:rowOff>0</xdr:rowOff>
    </xdr:from>
    <xdr:to>
      <xdr:col>14</xdr:col>
      <xdr:colOff>571500</xdr:colOff>
      <xdr:row>17</xdr:row>
      <xdr:rowOff>19050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1085850"/>
          <a:ext cx="9505950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18</xdr:row>
      <xdr:rowOff>47625</xdr:rowOff>
    </xdr:from>
    <xdr:to>
      <xdr:col>14</xdr:col>
      <xdr:colOff>19050</xdr:colOff>
      <xdr:row>37</xdr:row>
      <xdr:rowOff>114300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6275" y="3305175"/>
          <a:ext cx="8943975" cy="3505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371475</xdr:colOff>
      <xdr:row>6</xdr:row>
      <xdr:rowOff>133350</xdr:rowOff>
    </xdr:from>
    <xdr:ext cx="390525" cy="400050"/>
    <xdr:sp macro="" textlink="">
      <xdr:nvSpPr>
        <xdr:cNvPr id="6" name="矩形 5"/>
        <xdr:cNvSpPr/>
      </xdr:nvSpPr>
      <xdr:spPr>
        <a:xfrm>
          <a:off x="1057275" y="1219200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①</a:t>
          </a:r>
          <a:endParaRPr lang="en-US" altLang="zh-CN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endParaRPr lang="zh-CN" altLang="en-US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5</xdr:col>
      <xdr:colOff>180975</xdr:colOff>
      <xdr:row>6</xdr:row>
      <xdr:rowOff>161925</xdr:rowOff>
    </xdr:from>
    <xdr:ext cx="390525" cy="400050"/>
    <xdr:sp macro="" textlink="">
      <xdr:nvSpPr>
        <xdr:cNvPr id="7" name="矩形 6"/>
        <xdr:cNvSpPr/>
      </xdr:nvSpPr>
      <xdr:spPr>
        <a:xfrm>
          <a:off x="3609975" y="124777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②</a:t>
          </a:r>
          <a:endParaRPr lang="en-US" altLang="zh-CN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endParaRPr lang="zh-CN" altLang="en-US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657225</xdr:colOff>
      <xdr:row>7</xdr:row>
      <xdr:rowOff>47625</xdr:rowOff>
    </xdr:from>
    <xdr:ext cx="390525" cy="400050"/>
    <xdr:sp macro="" textlink="">
      <xdr:nvSpPr>
        <xdr:cNvPr id="8" name="矩形 7"/>
        <xdr:cNvSpPr/>
      </xdr:nvSpPr>
      <xdr:spPr>
        <a:xfrm>
          <a:off x="6143625" y="1314450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③</a:t>
          </a:r>
          <a:endParaRPr lang="en-US" altLang="zh-CN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ctr"/>
          <a:endParaRPr lang="zh-CN" altLang="en-US" sz="2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466725</xdr:colOff>
      <xdr:row>13</xdr:row>
      <xdr:rowOff>133350</xdr:rowOff>
    </xdr:from>
    <xdr:ext cx="390525" cy="400050"/>
    <xdr:sp macro="" textlink="">
      <xdr:nvSpPr>
        <xdr:cNvPr id="9" name="矩形 8"/>
        <xdr:cNvSpPr/>
      </xdr:nvSpPr>
      <xdr:spPr>
        <a:xfrm>
          <a:off x="1152525" y="248602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④</a:t>
          </a:r>
        </a:p>
      </xdr:txBody>
    </xdr:sp>
    <xdr:clientData/>
  </xdr:oneCellAnchor>
  <xdr:oneCellAnchor>
    <xdr:from>
      <xdr:col>1</xdr:col>
      <xdr:colOff>457200</xdr:colOff>
      <xdr:row>10</xdr:row>
      <xdr:rowOff>47625</xdr:rowOff>
    </xdr:from>
    <xdr:ext cx="390525" cy="400050"/>
    <xdr:sp macro="" textlink="">
      <xdr:nvSpPr>
        <xdr:cNvPr id="10" name="矩形 9"/>
        <xdr:cNvSpPr/>
      </xdr:nvSpPr>
      <xdr:spPr>
        <a:xfrm>
          <a:off x="1143000" y="185737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⑤</a:t>
          </a:r>
        </a:p>
      </xdr:txBody>
    </xdr:sp>
    <xdr:clientData/>
  </xdr:oneCellAnchor>
  <xdr:oneCellAnchor>
    <xdr:from>
      <xdr:col>5</xdr:col>
      <xdr:colOff>266700</xdr:colOff>
      <xdr:row>13</xdr:row>
      <xdr:rowOff>171450</xdr:rowOff>
    </xdr:from>
    <xdr:ext cx="390525" cy="400050"/>
    <xdr:sp macro="" textlink="">
      <xdr:nvSpPr>
        <xdr:cNvPr id="11" name="矩形 10"/>
        <xdr:cNvSpPr/>
      </xdr:nvSpPr>
      <xdr:spPr>
        <a:xfrm>
          <a:off x="3695700" y="2524125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⑥</a:t>
          </a:r>
        </a:p>
      </xdr:txBody>
    </xdr:sp>
    <xdr:clientData/>
  </xdr:oneCellAnchor>
  <xdr:oneCellAnchor>
    <xdr:from>
      <xdr:col>8</xdr:col>
      <xdr:colOff>504825</xdr:colOff>
      <xdr:row>17</xdr:row>
      <xdr:rowOff>66675</xdr:rowOff>
    </xdr:from>
    <xdr:ext cx="390525" cy="400050"/>
    <xdr:sp macro="" textlink="">
      <xdr:nvSpPr>
        <xdr:cNvPr id="14" name="矩形 13"/>
        <xdr:cNvSpPr/>
      </xdr:nvSpPr>
      <xdr:spPr>
        <a:xfrm>
          <a:off x="5991225" y="3143250"/>
          <a:ext cx="390525" cy="4000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⑦</a:t>
          </a:r>
        </a:p>
      </xdr:txBody>
    </xdr:sp>
    <xdr:clientData/>
  </xdr:oneCellAnchor>
  <xdr:oneCellAnchor>
    <xdr:from>
      <xdr:col>11</xdr:col>
      <xdr:colOff>523795</xdr:colOff>
      <xdr:row>12</xdr:row>
      <xdr:rowOff>82867</xdr:rowOff>
    </xdr:from>
    <xdr:ext cx="390683" cy="359073"/>
    <xdr:sp macro="" textlink="">
      <xdr:nvSpPr>
        <xdr:cNvPr id="16" name="矩形 15"/>
        <xdr:cNvSpPr/>
      </xdr:nvSpPr>
      <xdr:spPr>
        <a:xfrm>
          <a:off x="8067595" y="2254567"/>
          <a:ext cx="390683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47627</xdr:colOff>
      <xdr:row>25</xdr:row>
      <xdr:rowOff>104775</xdr:rowOff>
    </xdr:from>
    <xdr:to>
      <xdr:col>7</xdr:col>
      <xdr:colOff>504826</xdr:colOff>
      <xdr:row>48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914399</xdr:colOff>
      <xdr:row>25</xdr:row>
      <xdr:rowOff>114300</xdr:rowOff>
    </xdr:from>
    <xdr:to>
      <xdr:col>16</xdr:col>
      <xdr:colOff>514349</xdr:colOff>
      <xdr:row>48</xdr:row>
      <xdr:rowOff>85725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78440</xdr:colOff>
      <xdr:row>70</xdr:row>
      <xdr:rowOff>89647</xdr:rowOff>
    </xdr:from>
    <xdr:to>
      <xdr:col>8</xdr:col>
      <xdr:colOff>78440</xdr:colOff>
      <xdr:row>92</xdr:row>
      <xdr:rowOff>67236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11206</xdr:colOff>
      <xdr:row>70</xdr:row>
      <xdr:rowOff>0</xdr:rowOff>
    </xdr:from>
    <xdr:to>
      <xdr:col>17</xdr:col>
      <xdr:colOff>268941</xdr:colOff>
      <xdr:row>92</xdr:row>
      <xdr:rowOff>22412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33618</xdr:colOff>
      <xdr:row>111</xdr:row>
      <xdr:rowOff>179293</xdr:rowOff>
    </xdr:from>
    <xdr:to>
      <xdr:col>8</xdr:col>
      <xdr:colOff>33618</xdr:colOff>
      <xdr:row>133</xdr:row>
      <xdr:rowOff>156882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112</xdr:row>
      <xdr:rowOff>0</xdr:rowOff>
    </xdr:from>
    <xdr:to>
      <xdr:col>18</xdr:col>
      <xdr:colOff>257735</xdr:colOff>
      <xdr:row>134</xdr:row>
      <xdr:rowOff>22412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33618</xdr:colOff>
      <xdr:row>155</xdr:row>
      <xdr:rowOff>179293</xdr:rowOff>
    </xdr:from>
    <xdr:to>
      <xdr:col>8</xdr:col>
      <xdr:colOff>33618</xdr:colOff>
      <xdr:row>177</xdr:row>
      <xdr:rowOff>156882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156</xdr:row>
      <xdr:rowOff>0</xdr:rowOff>
    </xdr:from>
    <xdr:to>
      <xdr:col>18</xdr:col>
      <xdr:colOff>257735</xdr:colOff>
      <xdr:row>178</xdr:row>
      <xdr:rowOff>22412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33618</xdr:colOff>
      <xdr:row>199</xdr:row>
      <xdr:rowOff>179293</xdr:rowOff>
    </xdr:from>
    <xdr:to>
      <xdr:col>8</xdr:col>
      <xdr:colOff>33618</xdr:colOff>
      <xdr:row>221</xdr:row>
      <xdr:rowOff>156882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200</xdr:row>
      <xdr:rowOff>0</xdr:rowOff>
    </xdr:from>
    <xdr:to>
      <xdr:col>18</xdr:col>
      <xdr:colOff>257735</xdr:colOff>
      <xdr:row>222</xdr:row>
      <xdr:rowOff>22412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302559</xdr:colOff>
      <xdr:row>7</xdr:row>
      <xdr:rowOff>78441</xdr:rowOff>
    </xdr:from>
    <xdr:to>
      <xdr:col>5</xdr:col>
      <xdr:colOff>1114425</xdr:colOff>
      <xdr:row>9</xdr:row>
      <xdr:rowOff>78441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86118" y="2711823"/>
          <a:ext cx="4879601" cy="3585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201706</xdr:colOff>
      <xdr:row>53</xdr:row>
      <xdr:rowOff>123264</xdr:rowOff>
    </xdr:from>
    <xdr:to>
      <xdr:col>5</xdr:col>
      <xdr:colOff>1144681</xdr:colOff>
      <xdr:row>55</xdr:row>
      <xdr:rowOff>87967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885265" y="11396382"/>
          <a:ext cx="5010710" cy="3681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235323</xdr:colOff>
      <xdr:row>94</xdr:row>
      <xdr:rowOff>134470</xdr:rowOff>
    </xdr:from>
    <xdr:to>
      <xdr:col>7</xdr:col>
      <xdr:colOff>1102098</xdr:colOff>
      <xdr:row>96</xdr:row>
      <xdr:rowOff>34178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18882" y="19229294"/>
          <a:ext cx="7623922" cy="3031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156881</xdr:colOff>
      <xdr:row>138</xdr:row>
      <xdr:rowOff>134473</xdr:rowOff>
    </xdr:from>
    <xdr:to>
      <xdr:col>11</xdr:col>
      <xdr:colOff>8403</xdr:colOff>
      <xdr:row>140</xdr:row>
      <xdr:rowOff>59953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40440" y="27588885"/>
          <a:ext cx="9835963" cy="3288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268941</xdr:colOff>
      <xdr:row>181</xdr:row>
      <xdr:rowOff>425824</xdr:rowOff>
    </xdr:from>
    <xdr:to>
      <xdr:col>8</xdr:col>
      <xdr:colOff>433107</xdr:colOff>
      <xdr:row>185</xdr:row>
      <xdr:rowOff>152961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952500" y="35668324"/>
          <a:ext cx="8097931" cy="8813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657224</xdr:colOff>
      <xdr:row>8</xdr:row>
      <xdr:rowOff>123825</xdr:rowOff>
    </xdr:from>
    <xdr:to>
      <xdr:col>7</xdr:col>
      <xdr:colOff>19049</xdr:colOff>
      <xdr:row>25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561974</xdr:colOff>
      <xdr:row>37</xdr:row>
      <xdr:rowOff>171450</xdr:rowOff>
    </xdr:from>
    <xdr:to>
      <xdr:col>7</xdr:col>
      <xdr:colOff>38099</xdr:colOff>
      <xdr:row>53</xdr:row>
      <xdr:rowOff>19050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523875</xdr:colOff>
      <xdr:row>37</xdr:row>
      <xdr:rowOff>171450</xdr:rowOff>
    </xdr:from>
    <xdr:to>
      <xdr:col>16</xdr:col>
      <xdr:colOff>428625</xdr:colOff>
      <xdr:row>53</xdr:row>
      <xdr:rowOff>19050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561974</xdr:colOff>
      <xdr:row>64</xdr:row>
      <xdr:rowOff>171450</xdr:rowOff>
    </xdr:from>
    <xdr:to>
      <xdr:col>7</xdr:col>
      <xdr:colOff>38099</xdr:colOff>
      <xdr:row>80</xdr:row>
      <xdr:rowOff>19050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561974</xdr:colOff>
      <xdr:row>100</xdr:row>
      <xdr:rowOff>171449</xdr:rowOff>
    </xdr:from>
    <xdr:to>
      <xdr:col>7</xdr:col>
      <xdr:colOff>38099</xdr:colOff>
      <xdr:row>126</xdr:row>
      <xdr:rowOff>104774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142875</xdr:colOff>
      <xdr:row>1</xdr:row>
      <xdr:rowOff>66675</xdr:rowOff>
    </xdr:from>
    <xdr:to>
      <xdr:col>3</xdr:col>
      <xdr:colOff>609600</xdr:colOff>
      <xdr:row>1</xdr:row>
      <xdr:rowOff>381845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28675" y="495300"/>
          <a:ext cx="3552825" cy="3151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29</xdr:row>
      <xdr:rowOff>57150</xdr:rowOff>
    </xdr:from>
    <xdr:to>
      <xdr:col>4</xdr:col>
      <xdr:colOff>923925</xdr:colOff>
      <xdr:row>29</xdr:row>
      <xdr:rowOff>371475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04875" y="6486525"/>
          <a:ext cx="48672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57</xdr:row>
      <xdr:rowOff>57150</xdr:rowOff>
    </xdr:from>
    <xdr:to>
      <xdr:col>4</xdr:col>
      <xdr:colOff>923925</xdr:colOff>
      <xdr:row>57</xdr:row>
      <xdr:rowOff>371475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04875" y="6486525"/>
          <a:ext cx="48672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84</xdr:row>
      <xdr:rowOff>57150</xdr:rowOff>
    </xdr:from>
    <xdr:to>
      <xdr:col>4</xdr:col>
      <xdr:colOff>923925</xdr:colOff>
      <xdr:row>84</xdr:row>
      <xdr:rowOff>371475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04875" y="12220575"/>
          <a:ext cx="48672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342900</xdr:colOff>
      <xdr:row>101</xdr:row>
      <xdr:rowOff>19049</xdr:rowOff>
    </xdr:from>
    <xdr:to>
      <xdr:col>16</xdr:col>
      <xdr:colOff>304800</xdr:colOff>
      <xdr:row>122</xdr:row>
      <xdr:rowOff>19049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</xdr:col>
      <xdr:colOff>704850</xdr:colOff>
      <xdr:row>1</xdr:row>
      <xdr:rowOff>95250</xdr:rowOff>
    </xdr:from>
    <xdr:to>
      <xdr:col>5</xdr:col>
      <xdr:colOff>914400</xdr:colOff>
      <xdr:row>1</xdr:row>
      <xdr:rowOff>381000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476750" y="666750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95250</xdr:colOff>
      <xdr:row>29</xdr:row>
      <xdr:rowOff>57150</xdr:rowOff>
    </xdr:from>
    <xdr:to>
      <xdr:col>7</xdr:col>
      <xdr:colOff>304800</xdr:colOff>
      <xdr:row>29</xdr:row>
      <xdr:rowOff>342900</xdr:rowOff>
    </xdr:to>
    <xdr:pic>
      <xdr:nvPicPr>
        <xdr:cNvPr id="7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019800" y="6486525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57</xdr:row>
      <xdr:rowOff>66675</xdr:rowOff>
    </xdr:from>
    <xdr:to>
      <xdr:col>7</xdr:col>
      <xdr:colOff>228600</xdr:colOff>
      <xdr:row>57</xdr:row>
      <xdr:rowOff>352425</xdr:rowOff>
    </xdr:to>
    <xdr:pic>
      <xdr:nvPicPr>
        <xdr:cNvPr id="7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943600" y="12230100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84</xdr:row>
      <xdr:rowOff>85725</xdr:rowOff>
    </xdr:from>
    <xdr:to>
      <xdr:col>7</xdr:col>
      <xdr:colOff>276225</xdr:colOff>
      <xdr:row>84</xdr:row>
      <xdr:rowOff>371475</xdr:rowOff>
    </xdr:to>
    <xdr:pic>
      <xdr:nvPicPr>
        <xdr:cNvPr id="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991225" y="17802225"/>
          <a:ext cx="23622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6</xdr:row>
      <xdr:rowOff>57150</xdr:rowOff>
    </xdr:from>
    <xdr:to>
      <xdr:col>6</xdr:col>
      <xdr:colOff>628650</xdr:colOff>
      <xdr:row>13</xdr:row>
      <xdr:rowOff>142875</xdr:rowOff>
    </xdr:to>
    <xdr:pic>
      <xdr:nvPicPr>
        <xdr:cNvPr id="82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" y="191452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6</xdr:col>
      <xdr:colOff>1724025</xdr:colOff>
      <xdr:row>95</xdr:row>
      <xdr:rowOff>85725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6900" y="1740217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571500</xdr:colOff>
      <xdr:row>98</xdr:row>
      <xdr:rowOff>95250</xdr:rowOff>
    </xdr:from>
    <xdr:to>
      <xdr:col>9</xdr:col>
      <xdr:colOff>847725</xdr:colOff>
      <xdr:row>110</xdr:row>
      <xdr:rowOff>95250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47625</xdr:colOff>
      <xdr:row>8</xdr:row>
      <xdr:rowOff>85725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8097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47625</xdr:colOff>
      <xdr:row>49</xdr:row>
      <xdr:rowOff>85725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80975"/>
          <a:ext cx="751522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657224</xdr:colOff>
      <xdr:row>77</xdr:row>
      <xdr:rowOff>66674</xdr:rowOff>
    </xdr:from>
    <xdr:to>
      <xdr:col>10</xdr:col>
      <xdr:colOff>66674</xdr:colOff>
      <xdr:row>96</xdr:row>
      <xdr:rowOff>123824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676275</xdr:colOff>
      <xdr:row>97</xdr:row>
      <xdr:rowOff>152400</xdr:rowOff>
    </xdr:from>
    <xdr:to>
      <xdr:col>9</xdr:col>
      <xdr:colOff>1228725</xdr:colOff>
      <xdr:row>113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114</xdr:row>
      <xdr:rowOff>123825</xdr:rowOff>
    </xdr:from>
    <xdr:to>
      <xdr:col>9</xdr:col>
      <xdr:colOff>1390650</xdr:colOff>
      <xdr:row>129</xdr:row>
      <xdr:rowOff>152400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19049</xdr:colOff>
      <xdr:row>131</xdr:row>
      <xdr:rowOff>209550</xdr:rowOff>
    </xdr:from>
    <xdr:to>
      <xdr:col>9</xdr:col>
      <xdr:colOff>1533524</xdr:colOff>
      <xdr:row>144</xdr:row>
      <xdr:rowOff>57150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676274</xdr:colOff>
      <xdr:row>147</xdr:row>
      <xdr:rowOff>76200</xdr:rowOff>
    </xdr:from>
    <xdr:to>
      <xdr:col>10</xdr:col>
      <xdr:colOff>104774</xdr:colOff>
      <xdr:row>160</xdr:row>
      <xdr:rowOff>104775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266700</xdr:colOff>
      <xdr:row>7</xdr:row>
      <xdr:rowOff>9525</xdr:rowOff>
    </xdr:from>
    <xdr:to>
      <xdr:col>9</xdr:col>
      <xdr:colOff>238125</xdr:colOff>
      <xdr:row>8</xdr:row>
      <xdr:rowOff>85725</xdr:rowOff>
    </xdr:to>
    <xdr:pic>
      <xdr:nvPicPr>
        <xdr:cNvPr id="10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420100" y="1276350"/>
          <a:ext cx="1038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228600</xdr:colOff>
      <xdr:row>47</xdr:row>
      <xdr:rowOff>161925</xdr:rowOff>
    </xdr:from>
    <xdr:to>
      <xdr:col>9</xdr:col>
      <xdr:colOff>200025</xdr:colOff>
      <xdr:row>49</xdr:row>
      <xdr:rowOff>57150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382000" y="8963025"/>
          <a:ext cx="1038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133350</xdr:rowOff>
    </xdr:from>
    <xdr:to>
      <xdr:col>3</xdr:col>
      <xdr:colOff>247650</xdr:colOff>
      <xdr:row>5</xdr:row>
      <xdr:rowOff>76200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1076325"/>
          <a:ext cx="23145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zoomScaleNormal="100" workbookViewId="0">
      <pane ySplit="1" topLeftCell="A2" activePane="bottomLeft" state="frozen"/>
      <selection pane="bottomLeft" activeCell="C39" sqref="C39"/>
    </sheetView>
  </sheetViews>
  <sheetFormatPr defaultRowHeight="13.5"/>
  <cols>
    <col min="1" max="1" width="30.125" style="134" customWidth="1"/>
    <col min="2" max="2" width="9.625" style="134" bestFit="1" customWidth="1"/>
    <col min="3" max="3" width="49.875" style="136" customWidth="1"/>
    <col min="4" max="4" width="15.125" style="136" customWidth="1"/>
    <col min="5" max="5" width="52.5" style="135" customWidth="1"/>
    <col min="6" max="6" width="8.125" style="137" customWidth="1"/>
    <col min="7" max="16384" width="9" style="134"/>
  </cols>
  <sheetData>
    <row r="1" spans="1:6" s="132" customFormat="1" ht="24.75" customHeight="1">
      <c r="A1" s="145" t="s">
        <v>379</v>
      </c>
      <c r="B1" s="145" t="s">
        <v>270</v>
      </c>
      <c r="C1" s="146" t="s">
        <v>271</v>
      </c>
      <c r="D1" s="146" t="s">
        <v>342</v>
      </c>
      <c r="E1" s="146" t="s">
        <v>357</v>
      </c>
      <c r="F1" s="146" t="s">
        <v>49</v>
      </c>
    </row>
    <row r="2" spans="1:6" ht="18" customHeight="1">
      <c r="A2" s="139" t="s">
        <v>255</v>
      </c>
      <c r="B2" s="139"/>
      <c r="C2" s="133" t="s">
        <v>272</v>
      </c>
      <c r="D2" s="133" t="s">
        <v>343</v>
      </c>
      <c r="E2" s="133" t="s">
        <v>256</v>
      </c>
      <c r="F2" s="143" t="s">
        <v>51</v>
      </c>
    </row>
    <row r="3" spans="1:6" ht="27">
      <c r="A3" s="139" t="s">
        <v>257</v>
      </c>
      <c r="B3" s="139"/>
      <c r="C3" s="133" t="s">
        <v>294</v>
      </c>
      <c r="D3" s="133" t="s">
        <v>343</v>
      </c>
      <c r="E3" s="133" t="s">
        <v>366</v>
      </c>
      <c r="F3" s="143" t="s">
        <v>51</v>
      </c>
    </row>
    <row r="4" spans="1:6" ht="40.5">
      <c r="A4" s="139" t="s">
        <v>90</v>
      </c>
      <c r="B4" s="139"/>
      <c r="C4" s="133" t="s">
        <v>276</v>
      </c>
      <c r="D4" s="133" t="s">
        <v>343</v>
      </c>
      <c r="E4" s="133" t="s">
        <v>365</v>
      </c>
      <c r="F4" s="143" t="s">
        <v>51</v>
      </c>
    </row>
    <row r="5" spans="1:6">
      <c r="A5" s="139" t="s">
        <v>258</v>
      </c>
      <c r="B5" s="139"/>
      <c r="C5" s="133" t="s">
        <v>371</v>
      </c>
      <c r="D5" s="133" t="s">
        <v>343</v>
      </c>
      <c r="E5" s="133" t="s">
        <v>259</v>
      </c>
      <c r="F5" s="143"/>
    </row>
    <row r="6" spans="1:6">
      <c r="A6" s="139" t="s">
        <v>268</v>
      </c>
      <c r="B6" s="139"/>
      <c r="C6" s="133" t="s">
        <v>295</v>
      </c>
      <c r="D6" s="133" t="s">
        <v>343</v>
      </c>
      <c r="E6" s="133" t="s">
        <v>91</v>
      </c>
      <c r="F6" s="143"/>
    </row>
    <row r="7" spans="1:6">
      <c r="A7" s="139" t="s">
        <v>261</v>
      </c>
      <c r="B7" s="139"/>
      <c r="C7" s="133" t="s">
        <v>260</v>
      </c>
      <c r="D7" s="133" t="s">
        <v>343</v>
      </c>
      <c r="E7" s="133" t="s">
        <v>262</v>
      </c>
      <c r="F7" s="143"/>
    </row>
    <row r="8" spans="1:6">
      <c r="A8" s="139" t="s">
        <v>265</v>
      </c>
      <c r="B8" s="139"/>
      <c r="C8" s="133" t="s">
        <v>395</v>
      </c>
      <c r="D8" s="133" t="s">
        <v>343</v>
      </c>
      <c r="E8" s="133"/>
      <c r="F8" s="143"/>
    </row>
    <row r="9" spans="1:6" ht="21" customHeight="1">
      <c r="A9" s="139" t="s">
        <v>118</v>
      </c>
      <c r="B9" s="139"/>
      <c r="C9" s="133" t="s">
        <v>367</v>
      </c>
      <c r="D9" s="133" t="s">
        <v>343</v>
      </c>
      <c r="E9" s="133"/>
      <c r="F9" s="143"/>
    </row>
    <row r="10" spans="1:6" ht="47.25" customHeight="1">
      <c r="A10" s="139" t="s">
        <v>321</v>
      </c>
      <c r="B10" s="139"/>
      <c r="C10" s="133" t="s">
        <v>338</v>
      </c>
      <c r="D10" s="133" t="s">
        <v>378</v>
      </c>
      <c r="E10" s="133" t="s">
        <v>393</v>
      </c>
      <c r="F10" s="143" t="s">
        <v>50</v>
      </c>
    </row>
    <row r="11" spans="1:6" ht="40.5">
      <c r="A11" s="139" t="s">
        <v>273</v>
      </c>
      <c r="B11" s="139">
        <v>131073</v>
      </c>
      <c r="C11" s="133" t="s">
        <v>326</v>
      </c>
      <c r="D11" s="133" t="s">
        <v>339</v>
      </c>
      <c r="E11" s="133" t="s">
        <v>364</v>
      </c>
      <c r="F11" s="143" t="s">
        <v>51</v>
      </c>
    </row>
    <row r="12" spans="1:6" ht="32.25" customHeight="1">
      <c r="A12" s="139" t="s">
        <v>313</v>
      </c>
      <c r="B12" s="139">
        <v>131074</v>
      </c>
      <c r="C12" s="133" t="s">
        <v>325</v>
      </c>
      <c r="D12" s="133" t="s">
        <v>340</v>
      </c>
      <c r="E12" s="133" t="s">
        <v>363</v>
      </c>
      <c r="F12" s="143" t="s">
        <v>51</v>
      </c>
    </row>
    <row r="13" spans="1:6" ht="39.75" customHeight="1">
      <c r="A13" s="139" t="s">
        <v>314</v>
      </c>
      <c r="B13" s="139">
        <v>131075</v>
      </c>
      <c r="C13" s="133" t="s">
        <v>324</v>
      </c>
      <c r="D13" s="133" t="s">
        <v>340</v>
      </c>
      <c r="E13" s="133" t="s">
        <v>361</v>
      </c>
      <c r="F13" s="143" t="s">
        <v>51</v>
      </c>
    </row>
    <row r="14" spans="1:6" ht="39" customHeight="1">
      <c r="A14" s="139" t="s">
        <v>315</v>
      </c>
      <c r="B14" s="139">
        <v>131076</v>
      </c>
      <c r="C14" s="133" t="s">
        <v>325</v>
      </c>
      <c r="D14" s="133" t="s">
        <v>340</v>
      </c>
      <c r="E14" s="133" t="s">
        <v>362</v>
      </c>
      <c r="F14" s="143" t="s">
        <v>51</v>
      </c>
    </row>
    <row r="15" spans="1:6" ht="69" customHeight="1">
      <c r="A15" s="139" t="s">
        <v>269</v>
      </c>
      <c r="B15" s="139">
        <v>131077</v>
      </c>
      <c r="C15" s="133" t="s">
        <v>396</v>
      </c>
      <c r="D15" s="133" t="s">
        <v>341</v>
      </c>
      <c r="E15" s="133" t="s">
        <v>397</v>
      </c>
      <c r="F15" s="143" t="s">
        <v>51</v>
      </c>
    </row>
    <row r="16" spans="1:6" ht="90" customHeight="1">
      <c r="A16" s="139" t="s">
        <v>387</v>
      </c>
      <c r="B16" s="139">
        <v>131088</v>
      </c>
      <c r="C16" s="133" t="s">
        <v>389</v>
      </c>
      <c r="D16" s="133" t="s">
        <v>388</v>
      </c>
      <c r="E16" s="133" t="s">
        <v>390</v>
      </c>
      <c r="F16" s="143" t="s">
        <v>51</v>
      </c>
    </row>
    <row r="17" spans="1:6" ht="34.5" customHeight="1">
      <c r="A17" s="139" t="s">
        <v>277</v>
      </c>
      <c r="B17" s="139">
        <v>131078</v>
      </c>
      <c r="C17" s="133" t="s">
        <v>288</v>
      </c>
      <c r="D17" s="133" t="s">
        <v>369</v>
      </c>
      <c r="E17" s="133"/>
      <c r="F17" s="143" t="s">
        <v>51</v>
      </c>
    </row>
    <row r="18" spans="1:6" ht="34.5" customHeight="1">
      <c r="A18" s="144" t="s">
        <v>346</v>
      </c>
      <c r="B18" s="139">
        <v>131079</v>
      </c>
      <c r="C18" s="133" t="s">
        <v>289</v>
      </c>
      <c r="D18" s="133" t="s">
        <v>369</v>
      </c>
      <c r="E18" s="133" t="s">
        <v>358</v>
      </c>
      <c r="F18" s="143" t="s">
        <v>51</v>
      </c>
    </row>
    <row r="19" spans="1:6" ht="34.5" customHeight="1">
      <c r="A19" s="139" t="s">
        <v>347</v>
      </c>
      <c r="B19" s="139">
        <v>131080</v>
      </c>
      <c r="C19" s="133" t="s">
        <v>290</v>
      </c>
      <c r="D19" s="133" t="s">
        <v>369</v>
      </c>
      <c r="E19" s="133" t="s">
        <v>358</v>
      </c>
      <c r="F19" s="143" t="s">
        <v>51</v>
      </c>
    </row>
    <row r="20" spans="1:6" ht="34.5" customHeight="1">
      <c r="A20" s="139" t="s">
        <v>278</v>
      </c>
      <c r="B20" s="139">
        <v>131081</v>
      </c>
      <c r="C20" s="133" t="s">
        <v>291</v>
      </c>
      <c r="D20" s="133" t="s">
        <v>341</v>
      </c>
      <c r="E20" s="133" t="s">
        <v>316</v>
      </c>
      <c r="F20" s="143" t="s">
        <v>51</v>
      </c>
    </row>
    <row r="21" spans="1:6" ht="34.5" customHeight="1">
      <c r="A21" s="139" t="s">
        <v>279</v>
      </c>
      <c r="B21" s="139">
        <v>131082</v>
      </c>
      <c r="C21" s="133" t="s">
        <v>318</v>
      </c>
      <c r="D21" s="133" t="s">
        <v>341</v>
      </c>
      <c r="E21" s="133" t="s">
        <v>317</v>
      </c>
      <c r="F21" s="143" t="s">
        <v>51</v>
      </c>
    </row>
    <row r="22" spans="1:6" ht="34.5" customHeight="1">
      <c r="A22" s="139" t="s">
        <v>280</v>
      </c>
      <c r="B22" s="139">
        <v>131083</v>
      </c>
      <c r="C22" s="133" t="s">
        <v>296</v>
      </c>
      <c r="D22" s="133" t="s">
        <v>341</v>
      </c>
      <c r="E22" s="139" t="s">
        <v>320</v>
      </c>
      <c r="F22" s="143" t="s">
        <v>51</v>
      </c>
    </row>
    <row r="23" spans="1:6" ht="34.5" customHeight="1">
      <c r="A23" s="139" t="s">
        <v>281</v>
      </c>
      <c r="B23" s="139">
        <v>131084</v>
      </c>
      <c r="C23" s="133" t="s">
        <v>297</v>
      </c>
      <c r="D23" s="133" t="s">
        <v>341</v>
      </c>
      <c r="E23" s="139" t="s">
        <v>320</v>
      </c>
      <c r="F23" s="143" t="s">
        <v>51</v>
      </c>
    </row>
    <row r="24" spans="1:6" ht="34.5" customHeight="1">
      <c r="A24" s="139" t="s">
        <v>282</v>
      </c>
      <c r="B24" s="139">
        <v>131085</v>
      </c>
      <c r="C24" s="133" t="s">
        <v>298</v>
      </c>
      <c r="D24" s="133" t="s">
        <v>341</v>
      </c>
      <c r="E24" s="139" t="s">
        <v>320</v>
      </c>
      <c r="F24" s="143" t="s">
        <v>51</v>
      </c>
    </row>
    <row r="25" spans="1:6" ht="34.5" customHeight="1">
      <c r="A25" s="139" t="s">
        <v>284</v>
      </c>
      <c r="B25" s="139">
        <v>131090</v>
      </c>
      <c r="C25" s="133"/>
      <c r="D25" s="133" t="s">
        <v>340</v>
      </c>
      <c r="E25" s="139" t="s">
        <v>344</v>
      </c>
      <c r="F25" s="143"/>
    </row>
    <row r="26" spans="1:6" ht="34.5" customHeight="1">
      <c r="A26" s="139" t="s">
        <v>283</v>
      </c>
      <c r="B26" s="139">
        <v>131091</v>
      </c>
      <c r="C26" s="133"/>
      <c r="D26" s="133" t="s">
        <v>340</v>
      </c>
      <c r="E26" s="139" t="s">
        <v>345</v>
      </c>
      <c r="F26" s="143"/>
    </row>
    <row r="27" spans="1:6" ht="34.5" customHeight="1">
      <c r="A27" s="139" t="s">
        <v>285</v>
      </c>
      <c r="B27" s="139">
        <v>131092</v>
      </c>
      <c r="C27" s="133" t="s">
        <v>405</v>
      </c>
      <c r="D27" s="133" t="s">
        <v>340</v>
      </c>
      <c r="E27" s="139" t="s">
        <v>406</v>
      </c>
      <c r="F27" s="143"/>
    </row>
    <row r="28" spans="1:6" ht="34.5" customHeight="1">
      <c r="A28" s="139" t="s">
        <v>286</v>
      </c>
      <c r="B28" s="139">
        <v>131093</v>
      </c>
      <c r="C28" s="133" t="s">
        <v>403</v>
      </c>
      <c r="D28" s="133" t="s">
        <v>340</v>
      </c>
      <c r="E28" s="218" t="s">
        <v>404</v>
      </c>
      <c r="F28" s="143"/>
    </row>
    <row r="29" spans="1:6" ht="34.5" customHeight="1">
      <c r="A29" s="139" t="s">
        <v>337</v>
      </c>
      <c r="B29" s="139">
        <v>131095</v>
      </c>
      <c r="C29" s="133" t="s">
        <v>319</v>
      </c>
      <c r="D29" s="133" t="s">
        <v>341</v>
      </c>
      <c r="E29" s="139" t="s">
        <v>320</v>
      </c>
      <c r="F29" s="143" t="s">
        <v>51</v>
      </c>
    </row>
    <row r="30" spans="1:6" ht="34.5" customHeight="1">
      <c r="A30" s="139" t="s">
        <v>287</v>
      </c>
      <c r="B30" s="139">
        <v>131096</v>
      </c>
      <c r="C30" s="133" t="s">
        <v>407</v>
      </c>
      <c r="D30" s="133" t="s">
        <v>341</v>
      </c>
      <c r="E30" s="139" t="s">
        <v>320</v>
      </c>
      <c r="F30" s="143" t="s">
        <v>51</v>
      </c>
    </row>
    <row r="31" spans="1:6" ht="34.5" customHeight="1">
      <c r="A31" s="139" t="s">
        <v>292</v>
      </c>
      <c r="B31" s="139">
        <v>131097</v>
      </c>
      <c r="C31" s="133" t="s">
        <v>298</v>
      </c>
      <c r="D31" s="133" t="s">
        <v>370</v>
      </c>
      <c r="E31" s="139" t="s">
        <v>312</v>
      </c>
      <c r="F31" s="143" t="s">
        <v>51</v>
      </c>
    </row>
    <row r="32" spans="1:6" ht="34.5" customHeight="1">
      <c r="A32" s="139" t="s">
        <v>293</v>
      </c>
      <c r="B32" s="139">
        <v>131098</v>
      </c>
      <c r="C32" s="133" t="s">
        <v>354</v>
      </c>
      <c r="D32" s="133" t="s">
        <v>353</v>
      </c>
      <c r="E32" s="133" t="s">
        <v>368</v>
      </c>
      <c r="F32" s="143" t="s">
        <v>51</v>
      </c>
    </row>
    <row r="33" spans="1:6" ht="42" customHeight="1">
      <c r="A33" s="139" t="s">
        <v>381</v>
      </c>
      <c r="B33" s="139">
        <v>131099</v>
      </c>
      <c r="C33" s="133" t="s">
        <v>380</v>
      </c>
      <c r="D33" s="133" t="s">
        <v>382</v>
      </c>
      <c r="E33" s="139" t="s">
        <v>383</v>
      </c>
      <c r="F33" s="143" t="s">
        <v>51</v>
      </c>
    </row>
    <row r="34" spans="1:6" ht="34.5" customHeight="1">
      <c r="A34" s="139" t="s">
        <v>350</v>
      </c>
      <c r="B34" s="139">
        <v>131100</v>
      </c>
      <c r="C34" s="133" t="s">
        <v>351</v>
      </c>
      <c r="D34" s="133" t="s">
        <v>352</v>
      </c>
      <c r="E34" s="139" t="s">
        <v>373</v>
      </c>
      <c r="F34" s="143" t="s">
        <v>51</v>
      </c>
    </row>
    <row r="35" spans="1:6" ht="135">
      <c r="A35" s="139" t="s">
        <v>349</v>
      </c>
      <c r="B35" s="139">
        <v>131101</v>
      </c>
      <c r="C35" s="133" t="s">
        <v>391</v>
      </c>
      <c r="D35" s="133" t="s">
        <v>355</v>
      </c>
      <c r="E35" s="139" t="s">
        <v>392</v>
      </c>
      <c r="F35" s="143" t="s">
        <v>51</v>
      </c>
    </row>
    <row r="36" spans="1:6" ht="30.75" customHeight="1">
      <c r="A36" s="139" t="s">
        <v>359</v>
      </c>
      <c r="B36" s="139">
        <v>131102</v>
      </c>
      <c r="C36" s="133" t="s">
        <v>360</v>
      </c>
      <c r="D36" s="133" t="s">
        <v>369</v>
      </c>
      <c r="E36" s="139" t="s">
        <v>394</v>
      </c>
      <c r="F36" s="143" t="s">
        <v>51</v>
      </c>
    </row>
    <row r="37" spans="1:6" ht="63" customHeight="1">
      <c r="A37" s="148" t="s">
        <v>374</v>
      </c>
      <c r="B37" s="148">
        <v>131089</v>
      </c>
      <c r="C37" s="147" t="s">
        <v>376</v>
      </c>
      <c r="D37" s="149" t="s">
        <v>375</v>
      </c>
      <c r="E37" s="133" t="s">
        <v>377</v>
      </c>
      <c r="F37" s="143" t="s">
        <v>51</v>
      </c>
    </row>
    <row r="38" spans="1:6" ht="40.5">
      <c r="A38" s="148" t="s">
        <v>384</v>
      </c>
      <c r="B38" s="148">
        <v>132071</v>
      </c>
      <c r="C38" s="149"/>
      <c r="D38" s="149" t="s">
        <v>385</v>
      </c>
      <c r="E38" s="133" t="s">
        <v>386</v>
      </c>
      <c r="F38" s="150"/>
    </row>
    <row r="39" spans="1:6" ht="21.75" customHeight="1">
      <c r="A39" s="148" t="s">
        <v>398</v>
      </c>
      <c r="B39" s="148">
        <v>131103</v>
      </c>
      <c r="C39" s="149" t="s">
        <v>402</v>
      </c>
      <c r="D39" s="149" t="s">
        <v>399</v>
      </c>
      <c r="E39" s="133" t="s">
        <v>400</v>
      </c>
      <c r="F39" s="150" t="s">
        <v>401</v>
      </c>
    </row>
  </sheetData>
  <phoneticPr fontId="1" type="noConversion"/>
  <dataValidations count="1">
    <dataValidation type="list" allowBlank="1" showInputMessage="1" showErrorMessage="1" sqref="F2:F37">
      <formula1>"是,否"</formula1>
    </dataValidation>
  </dataValidations>
  <pageMargins left="0.7" right="0.7" top="0.75" bottom="0.75" header="0.3" footer="0.3"/>
  <pageSetup paperSize="9" orientation="portrait" r:id="rId1"/>
  <ignoredErrors>
    <ignoredError sqref="C6:C7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>
      <selection activeCell="A18" sqref="A18"/>
    </sheetView>
  </sheetViews>
  <sheetFormatPr defaultRowHeight="13.5"/>
  <cols>
    <col min="1" max="1" width="142.625" customWidth="1"/>
  </cols>
  <sheetData>
    <row r="1" spans="1:1" ht="14.25">
      <c r="A1" s="17" t="s">
        <v>27</v>
      </c>
    </row>
    <row r="2" spans="1:1" ht="14.25">
      <c r="A2" s="18" t="s">
        <v>28</v>
      </c>
    </row>
    <row r="3" spans="1:1" ht="14.25">
      <c r="A3" s="19" t="s">
        <v>81</v>
      </c>
    </row>
    <row r="4" spans="1:1" ht="28.5">
      <c r="A4" s="19" t="s">
        <v>80</v>
      </c>
    </row>
    <row r="5" spans="1:1" ht="28.5">
      <c r="A5" s="18" t="s">
        <v>31</v>
      </c>
    </row>
    <row r="6" spans="1:1" ht="14.25">
      <c r="A6" s="19" t="s">
        <v>60</v>
      </c>
    </row>
    <row r="7" spans="1:1" s="21" customFormat="1" ht="28.5">
      <c r="A7" s="22" t="s">
        <v>52</v>
      </c>
    </row>
    <row r="8" spans="1:1" s="21" customFormat="1" ht="14.25">
      <c r="A8" s="20" t="s">
        <v>32</v>
      </c>
    </row>
    <row r="9" spans="1:1" s="21" customFormat="1" ht="14.25">
      <c r="A9" s="22" t="s">
        <v>53</v>
      </c>
    </row>
    <row r="10" spans="1:1" s="21" customFormat="1" ht="28.5">
      <c r="A10" s="20" t="s">
        <v>54</v>
      </c>
    </row>
    <row r="11" spans="1:1" ht="28.5">
      <c r="A11" s="18" t="s">
        <v>29</v>
      </c>
    </row>
    <row r="12" spans="1:1" ht="28.5">
      <c r="A12" s="19" t="s">
        <v>181</v>
      </c>
    </row>
    <row r="13" spans="1:1" s="21" customFormat="1" ht="14.25">
      <c r="A13" s="22" t="s">
        <v>30</v>
      </c>
    </row>
    <row r="14" spans="1:1" s="21" customFormat="1" ht="14.25">
      <c r="A14" s="20" t="s">
        <v>33</v>
      </c>
    </row>
    <row r="15" spans="1:1" s="21" customFormat="1" ht="28.5">
      <c r="A15" s="22" t="s">
        <v>55</v>
      </c>
    </row>
    <row r="16" spans="1:1" s="21" customFormat="1" ht="14.25">
      <c r="A16" s="20" t="s">
        <v>32</v>
      </c>
    </row>
    <row r="17" spans="1:1" ht="14.25">
      <c r="A17" s="18" t="s">
        <v>56</v>
      </c>
    </row>
    <row r="18" spans="1:1" ht="14.25">
      <c r="A18" s="19" t="s">
        <v>224</v>
      </c>
    </row>
    <row r="19" spans="1:1" s="21" customFormat="1" ht="14.25">
      <c r="A19" s="22" t="s">
        <v>57</v>
      </c>
    </row>
    <row r="20" spans="1:1" s="21" customFormat="1" ht="14.25">
      <c r="A20" s="20" t="s">
        <v>33</v>
      </c>
    </row>
    <row r="21" spans="1:1" s="21" customFormat="1" ht="14.25">
      <c r="A21" s="22" t="s">
        <v>34</v>
      </c>
    </row>
    <row r="22" spans="1:1" s="21" customFormat="1" ht="14.25">
      <c r="A22" s="20" t="s">
        <v>33</v>
      </c>
    </row>
    <row r="23" spans="1:1" s="21" customFormat="1" ht="14.25">
      <c r="A23" s="22" t="s">
        <v>82</v>
      </c>
    </row>
    <row r="24" spans="1:1" s="21" customFormat="1" ht="14.25">
      <c r="A24" s="20" t="s">
        <v>33</v>
      </c>
    </row>
    <row r="25" spans="1:1" ht="42.75">
      <c r="A25" s="18" t="s">
        <v>61</v>
      </c>
    </row>
    <row r="26" spans="1:1" ht="24.75">
      <c r="A26" s="26" t="s">
        <v>83</v>
      </c>
    </row>
    <row r="27" spans="1:1" ht="14.25">
      <c r="A27" s="18" t="s">
        <v>58</v>
      </c>
    </row>
    <row r="28" spans="1:1" ht="27">
      <c r="A28" s="2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topLeftCell="A10" workbookViewId="0">
      <selection activeCell="A40" sqref="A40"/>
    </sheetView>
  </sheetViews>
  <sheetFormatPr defaultRowHeight="13.5"/>
  <cols>
    <col min="1" max="1" width="33.125" bestFit="1" customWidth="1"/>
    <col min="2" max="2" width="13.875" bestFit="1" customWidth="1"/>
    <col min="3" max="3" width="23.5" bestFit="1" customWidth="1"/>
    <col min="4" max="4" width="27.125" customWidth="1"/>
    <col min="5" max="5" width="64.375" customWidth="1"/>
  </cols>
  <sheetData>
    <row r="1" spans="1:5">
      <c r="A1" s="2" t="s">
        <v>0</v>
      </c>
      <c r="B1" s="151" t="s">
        <v>1</v>
      </c>
      <c r="C1" s="151"/>
      <c r="D1" s="14"/>
      <c r="E1" s="2" t="s">
        <v>2</v>
      </c>
    </row>
    <row r="2" spans="1:5" ht="80.25" customHeight="1">
      <c r="A2" s="152" t="s">
        <v>46</v>
      </c>
      <c r="B2" s="152"/>
      <c r="C2" s="153"/>
      <c r="D2" s="15"/>
      <c r="E2" s="154" t="s">
        <v>323</v>
      </c>
    </row>
    <row r="3" spans="1:5" ht="25.5" customHeight="1">
      <c r="A3" s="3" t="s">
        <v>62</v>
      </c>
      <c r="B3" s="4" t="s">
        <v>3</v>
      </c>
      <c r="C3" s="5" t="s">
        <v>63</v>
      </c>
      <c r="D3" s="5"/>
      <c r="E3" s="154"/>
    </row>
    <row r="4" spans="1:5" ht="25.5" customHeight="1">
      <c r="A4" s="6" t="s">
        <v>64</v>
      </c>
      <c r="B4" s="7" t="s">
        <v>4</v>
      </c>
      <c r="C4" s="7" t="s">
        <v>5</v>
      </c>
      <c r="D4" s="7" t="s">
        <v>44</v>
      </c>
      <c r="E4" s="154"/>
    </row>
    <row r="5" spans="1:5" ht="25.5" customHeight="1">
      <c r="A5" s="6" t="s">
        <v>6</v>
      </c>
      <c r="B5" s="7" t="s">
        <v>65</v>
      </c>
      <c r="C5" s="7" t="s">
        <v>7</v>
      </c>
      <c r="D5" s="7" t="s">
        <v>44</v>
      </c>
      <c r="E5" s="154"/>
    </row>
    <row r="6" spans="1:5" ht="25.5" customHeight="1">
      <c r="A6" s="6" t="s">
        <v>77</v>
      </c>
      <c r="B6" s="7" t="s">
        <v>90</v>
      </c>
      <c r="C6" s="7" t="s">
        <v>78</v>
      </c>
      <c r="D6" s="7" t="s">
        <v>44</v>
      </c>
      <c r="E6" s="154"/>
    </row>
    <row r="7" spans="1:5" ht="25.5" customHeight="1">
      <c r="A7" s="8" t="s">
        <v>66</v>
      </c>
      <c r="B7" s="3" t="s">
        <v>67</v>
      </c>
      <c r="C7" s="3" t="s">
        <v>8</v>
      </c>
      <c r="D7" s="10" t="s">
        <v>266</v>
      </c>
      <c r="E7" s="154"/>
    </row>
    <row r="8" spans="1:5" ht="25.5" customHeight="1">
      <c r="A8" s="8" t="s">
        <v>274</v>
      </c>
      <c r="B8" s="3" t="s">
        <v>254</v>
      </c>
      <c r="C8" s="3" t="s">
        <v>118</v>
      </c>
      <c r="D8" s="10" t="s">
        <v>44</v>
      </c>
      <c r="E8" s="154"/>
    </row>
    <row r="9" spans="1:5" ht="25.5" customHeight="1">
      <c r="A9" s="8" t="s">
        <v>263</v>
      </c>
      <c r="B9" s="3" t="s">
        <v>264</v>
      </c>
      <c r="C9" s="3" t="s">
        <v>265</v>
      </c>
      <c r="D9" s="10" t="s">
        <v>267</v>
      </c>
      <c r="E9" s="154"/>
    </row>
    <row r="10" spans="1:5" ht="25.5" customHeight="1">
      <c r="A10" s="8" t="s">
        <v>73</v>
      </c>
      <c r="B10" s="3" t="s">
        <v>71</v>
      </c>
      <c r="C10" s="3" t="s">
        <v>75</v>
      </c>
      <c r="D10" s="10" t="s">
        <v>44</v>
      </c>
      <c r="E10" s="154"/>
    </row>
    <row r="11" spans="1:5" ht="25.5" customHeight="1">
      <c r="A11" s="8" t="s">
        <v>74</v>
      </c>
      <c r="B11" s="3" t="s">
        <v>72</v>
      </c>
      <c r="C11" s="3" t="s">
        <v>76</v>
      </c>
      <c r="D11" s="10" t="s">
        <v>48</v>
      </c>
      <c r="E11" s="154"/>
    </row>
    <row r="12" spans="1:5" ht="25.5" customHeight="1">
      <c r="A12" s="8" t="s">
        <v>68</v>
      </c>
      <c r="B12" s="3" t="s">
        <v>69</v>
      </c>
      <c r="C12" s="3" t="s">
        <v>70</v>
      </c>
      <c r="D12" s="10" t="s">
        <v>45</v>
      </c>
      <c r="E12" s="154"/>
    </row>
    <row r="13" spans="1:5" ht="25.5" customHeight="1">
      <c r="A13" s="24" t="s">
        <v>275</v>
      </c>
      <c r="B13" s="3" t="s">
        <v>42</v>
      </c>
      <c r="C13" s="3" t="s">
        <v>43</v>
      </c>
      <c r="D13" s="3" t="s">
        <v>44</v>
      </c>
      <c r="E13" s="154"/>
    </row>
    <row r="14" spans="1:5" ht="25.5" customHeight="1">
      <c r="A14" s="9"/>
      <c r="B14" s="3"/>
      <c r="C14" s="10"/>
      <c r="D14" s="10"/>
      <c r="E14" s="154"/>
    </row>
    <row r="15" spans="1:5" ht="25.5" customHeight="1">
      <c r="A15" s="11" t="s">
        <v>9</v>
      </c>
      <c r="B15" s="3"/>
      <c r="C15" s="12"/>
      <c r="D15" s="12"/>
      <c r="E15" s="154"/>
    </row>
    <row r="16" spans="1:5" ht="25.5" customHeight="1">
      <c r="A16" s="8" t="s">
        <v>10</v>
      </c>
      <c r="B16" s="3" t="s">
        <v>11</v>
      </c>
      <c r="C16" s="3" t="s">
        <v>12</v>
      </c>
      <c r="D16" s="3" t="s">
        <v>45</v>
      </c>
      <c r="E16" s="154"/>
    </row>
    <row r="17" spans="1:5" ht="25.5" customHeight="1">
      <c r="A17" s="8" t="s">
        <v>13</v>
      </c>
      <c r="B17" s="3" t="s">
        <v>14</v>
      </c>
      <c r="C17" s="3" t="s">
        <v>15</v>
      </c>
      <c r="D17" s="3" t="s">
        <v>44</v>
      </c>
      <c r="E17" s="154"/>
    </row>
    <row r="18" spans="1:5" ht="25.5" customHeight="1">
      <c r="A18" s="8" t="s">
        <v>16</v>
      </c>
      <c r="B18" s="3" t="s">
        <v>17</v>
      </c>
      <c r="C18" s="3" t="s">
        <v>36</v>
      </c>
      <c r="D18" s="3" t="s">
        <v>45</v>
      </c>
      <c r="E18" s="154"/>
    </row>
    <row r="19" spans="1:5" ht="25.5" customHeight="1">
      <c r="A19" s="8" t="s">
        <v>18</v>
      </c>
      <c r="B19" s="7" t="s">
        <v>19</v>
      </c>
      <c r="C19" s="7" t="s">
        <v>20</v>
      </c>
      <c r="D19" s="7" t="s">
        <v>44</v>
      </c>
      <c r="E19" s="154"/>
    </row>
    <row r="20" spans="1:5" ht="25.5" customHeight="1">
      <c r="A20" s="8" t="s">
        <v>21</v>
      </c>
      <c r="B20" s="3" t="s">
        <v>22</v>
      </c>
      <c r="C20" s="3" t="s">
        <v>23</v>
      </c>
      <c r="D20" s="3" t="s">
        <v>44</v>
      </c>
      <c r="E20" s="154"/>
    </row>
    <row r="21" spans="1:5" ht="25.5" customHeight="1">
      <c r="A21" s="8"/>
      <c r="B21" s="3"/>
      <c r="C21" s="13"/>
      <c r="D21" s="13"/>
      <c r="E21" s="154"/>
    </row>
    <row r="22" spans="1:5" ht="25.5" customHeight="1">
      <c r="A22" s="11" t="s">
        <v>336</v>
      </c>
      <c r="B22" s="3"/>
      <c r="C22" s="12"/>
      <c r="D22" s="12"/>
      <c r="E22" s="154"/>
    </row>
    <row r="23" spans="1:5" ht="25.5" customHeight="1">
      <c r="A23" s="8" t="s">
        <v>10</v>
      </c>
      <c r="B23" s="3" t="s">
        <v>11</v>
      </c>
      <c r="C23" s="3" t="s">
        <v>12</v>
      </c>
      <c r="D23" s="3" t="s">
        <v>45</v>
      </c>
      <c r="E23" s="154"/>
    </row>
    <row r="24" spans="1:5" ht="25.5" customHeight="1">
      <c r="A24" s="8" t="s">
        <v>24</v>
      </c>
      <c r="B24" s="3" t="s">
        <v>25</v>
      </c>
      <c r="C24" s="3" t="s">
        <v>35</v>
      </c>
      <c r="D24" s="3" t="s">
        <v>45</v>
      </c>
      <c r="E24" s="154"/>
    </row>
    <row r="25" spans="1:5" ht="25.5" customHeight="1">
      <c r="A25" s="8" t="s">
        <v>18</v>
      </c>
      <c r="B25" s="7" t="s">
        <v>19</v>
      </c>
      <c r="C25" s="7" t="s">
        <v>26</v>
      </c>
      <c r="D25" s="7" t="s">
        <v>44</v>
      </c>
      <c r="E25" s="154"/>
    </row>
    <row r="26" spans="1:5">
      <c r="A26" s="138" t="s">
        <v>311</v>
      </c>
    </row>
    <row r="27" spans="1:5">
      <c r="A27" s="10"/>
      <c r="B27" s="10" t="s">
        <v>68</v>
      </c>
      <c r="C27" s="10" t="s">
        <v>299</v>
      </c>
      <c r="D27" s="9"/>
      <c r="E27" s="154" t="s">
        <v>322</v>
      </c>
    </row>
    <row r="28" spans="1:5">
      <c r="A28" s="10"/>
      <c r="B28" s="10" t="s">
        <v>300</v>
      </c>
      <c r="C28" s="10" t="s">
        <v>255</v>
      </c>
      <c r="D28" s="9"/>
      <c r="E28" s="154"/>
    </row>
    <row r="29" spans="1:5">
      <c r="A29" s="10"/>
      <c r="B29" s="10" t="s">
        <v>301</v>
      </c>
      <c r="C29" s="10" t="s">
        <v>265</v>
      </c>
      <c r="D29" s="9"/>
      <c r="E29" s="154"/>
    </row>
    <row r="30" spans="1:5">
      <c r="A30" s="3"/>
      <c r="B30" s="3" t="s">
        <v>302</v>
      </c>
      <c r="C30" s="3" t="s">
        <v>118</v>
      </c>
      <c r="D30" s="9"/>
      <c r="E30" s="154"/>
    </row>
    <row r="31" spans="1:5">
      <c r="A31" s="3"/>
      <c r="B31" s="3" t="s">
        <v>303</v>
      </c>
      <c r="C31" s="3" t="s">
        <v>304</v>
      </c>
      <c r="D31" s="9"/>
      <c r="E31" s="154"/>
    </row>
    <row r="32" spans="1:5">
      <c r="A32" s="3"/>
      <c r="B32" s="3" t="s">
        <v>305</v>
      </c>
      <c r="C32" s="3" t="s">
        <v>306</v>
      </c>
      <c r="D32" s="9"/>
      <c r="E32" s="154"/>
    </row>
    <row r="33" spans="1:5">
      <c r="A33" s="3"/>
      <c r="B33" s="3" t="s">
        <v>307</v>
      </c>
      <c r="C33" s="3" t="s">
        <v>308</v>
      </c>
      <c r="D33" s="9"/>
      <c r="E33" s="154"/>
    </row>
    <row r="34" spans="1:5">
      <c r="A34" s="3"/>
      <c r="B34" s="3" t="s">
        <v>309</v>
      </c>
      <c r="C34" s="3" t="s">
        <v>310</v>
      </c>
      <c r="D34" s="9"/>
      <c r="E34" s="154"/>
    </row>
  </sheetData>
  <mergeCells count="4">
    <mergeCell ref="B1:C1"/>
    <mergeCell ref="A2:C2"/>
    <mergeCell ref="E2:E25"/>
    <mergeCell ref="E27:E3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31" sqref="A31"/>
    </sheetView>
  </sheetViews>
  <sheetFormatPr defaultRowHeight="13.5"/>
  <cols>
    <col min="1" max="1" width="99.75" customWidth="1"/>
    <col min="2" max="2" width="11.25" customWidth="1"/>
    <col min="3" max="3" width="11.625" customWidth="1"/>
  </cols>
  <sheetData>
    <row r="1" spans="1:3">
      <c r="A1" s="16" t="s">
        <v>37</v>
      </c>
      <c r="B1" t="s">
        <v>40</v>
      </c>
      <c r="C1" s="16" t="s">
        <v>38</v>
      </c>
    </row>
    <row r="2" spans="1:3">
      <c r="A2" t="s">
        <v>84</v>
      </c>
      <c r="B2" s="23">
        <v>41702</v>
      </c>
      <c r="C2" t="s">
        <v>39</v>
      </c>
    </row>
    <row r="3" spans="1:3">
      <c r="A3" t="s">
        <v>41</v>
      </c>
    </row>
    <row r="4" spans="1:3">
      <c r="A4" t="s">
        <v>47</v>
      </c>
    </row>
    <row r="5" spans="1:3" ht="40.5">
      <c r="A5" s="1" t="s">
        <v>92</v>
      </c>
    </row>
    <row r="6" spans="1:3" ht="27">
      <c r="A6" s="1" t="s">
        <v>85</v>
      </c>
    </row>
    <row r="13" spans="1:3">
      <c r="A13" t="s">
        <v>89</v>
      </c>
      <c r="B13" s="23">
        <v>41702</v>
      </c>
    </row>
    <row r="14" spans="1:3">
      <c r="A14" t="s">
        <v>88</v>
      </c>
      <c r="B14" s="23">
        <v>41705</v>
      </c>
    </row>
    <row r="15" spans="1:3">
      <c r="A15" t="s">
        <v>86</v>
      </c>
      <c r="B15" s="23">
        <v>41730</v>
      </c>
    </row>
    <row r="16" spans="1:3">
      <c r="A16" t="s">
        <v>87</v>
      </c>
      <c r="B16" s="23">
        <v>41739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P7:S19"/>
  <sheetViews>
    <sheetView workbookViewId="0">
      <selection activeCell="Q29" sqref="Q29"/>
    </sheetView>
  </sheetViews>
  <sheetFormatPr defaultRowHeight="14.25"/>
  <cols>
    <col min="1" max="16384" width="9" style="27"/>
  </cols>
  <sheetData>
    <row r="7" spans="16:19">
      <c r="P7" s="28" t="s">
        <v>132</v>
      </c>
    </row>
    <row r="9" spans="16:19">
      <c r="P9" s="96" t="s">
        <v>146</v>
      </c>
      <c r="Q9" s="96"/>
      <c r="R9" s="96"/>
      <c r="S9" s="96"/>
    </row>
    <row r="10" spans="16:19">
      <c r="P10" s="96" t="s">
        <v>128</v>
      </c>
      <c r="Q10" s="96"/>
      <c r="R10" s="96"/>
      <c r="S10" s="96"/>
    </row>
    <row r="11" spans="16:19">
      <c r="P11" s="27" t="s">
        <v>127</v>
      </c>
    </row>
    <row r="12" spans="16:19">
      <c r="P12" s="27" t="s">
        <v>130</v>
      </c>
    </row>
    <row r="13" spans="16:19">
      <c r="P13" s="27" t="s">
        <v>129</v>
      </c>
    </row>
    <row r="14" spans="16:19">
      <c r="P14" s="27" t="s">
        <v>175</v>
      </c>
    </row>
    <row r="15" spans="16:19">
      <c r="P15" s="27" t="s">
        <v>131</v>
      </c>
    </row>
    <row r="19" spans="16:16">
      <c r="P19" s="28" t="s">
        <v>147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5"/>
  <sheetViews>
    <sheetView topLeftCell="A31" zoomScale="85" zoomScaleNormal="85" workbookViewId="0">
      <selection activeCell="Q29" sqref="Q29"/>
    </sheetView>
  </sheetViews>
  <sheetFormatPr defaultRowHeight="14.25"/>
  <cols>
    <col min="1" max="1" width="9" style="27"/>
    <col min="2" max="2" width="9.125" style="27" customWidth="1"/>
    <col min="3" max="3" width="9" style="27"/>
    <col min="4" max="7" width="17.625" style="27" bestFit="1" customWidth="1"/>
    <col min="8" max="8" width="15.375" style="27" bestFit="1" customWidth="1"/>
    <col min="9" max="16384" width="9" style="27"/>
  </cols>
  <sheetData>
    <row r="1" spans="1:12" s="88" customFormat="1" ht="30.75" customHeight="1">
      <c r="A1" s="163" t="s">
        <v>133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12" s="89" customFormat="1" ht="28.5" customHeight="1">
      <c r="A2" s="89" t="s">
        <v>135</v>
      </c>
    </row>
    <row r="3" spans="1:12" s="89" customFormat="1" ht="28.5" customHeight="1">
      <c r="A3" s="89" t="s">
        <v>134</v>
      </c>
    </row>
    <row r="4" spans="1:12" s="89" customFormat="1" ht="28.5" customHeight="1">
      <c r="A4" s="89" t="s">
        <v>136</v>
      </c>
    </row>
    <row r="5" spans="1:12" s="159" customFormat="1" ht="63.75" customHeight="1">
      <c r="A5" s="158" t="s">
        <v>115</v>
      </c>
    </row>
    <row r="6" spans="1:12" s="48" customFormat="1">
      <c r="A6" s="48" t="s">
        <v>103</v>
      </c>
      <c r="B6" s="48" t="s">
        <v>104</v>
      </c>
    </row>
    <row r="7" spans="1:12" s="48" customFormat="1">
      <c r="B7" s="48" t="s">
        <v>114</v>
      </c>
    </row>
    <row r="8" spans="1:12" s="48" customFormat="1"/>
    <row r="9" spans="1:12" s="48" customFormat="1">
      <c r="A9" s="48" t="s">
        <v>138</v>
      </c>
      <c r="G9" s="48" t="s">
        <v>140</v>
      </c>
      <c r="I9" s="48" t="s">
        <v>141</v>
      </c>
    </row>
    <row r="10" spans="1:12" s="48" customFormat="1"/>
    <row r="11" spans="1:12" s="48" customFormat="1">
      <c r="A11" s="48" t="s">
        <v>137</v>
      </c>
    </row>
    <row r="12" spans="1:12" s="48" customFormat="1">
      <c r="B12" s="29" t="s">
        <v>79</v>
      </c>
      <c r="C12" s="29" t="s">
        <v>93</v>
      </c>
      <c r="D12" s="29" t="s">
        <v>94</v>
      </c>
      <c r="E12" s="29" t="s">
        <v>95</v>
      </c>
      <c r="F12" s="29" t="s">
        <v>96</v>
      </c>
      <c r="G12" s="29" t="s">
        <v>97</v>
      </c>
      <c r="H12" s="29" t="s">
        <v>98</v>
      </c>
    </row>
    <row r="13" spans="1:12" s="48" customFormat="1">
      <c r="B13" s="164" t="s">
        <v>101</v>
      </c>
      <c r="C13" s="30" t="s">
        <v>99</v>
      </c>
      <c r="D13" s="29">
        <v>2541235</v>
      </c>
      <c r="E13" s="29">
        <v>2541235</v>
      </c>
      <c r="F13" s="29">
        <v>152200</v>
      </c>
      <c r="G13" s="29">
        <v>2441235</v>
      </c>
      <c r="H13" s="31">
        <f t="shared" ref="H13:H23" si="0">G13/D13</f>
        <v>0.96064905449515692</v>
      </c>
    </row>
    <row r="14" spans="1:12" s="48" customFormat="1">
      <c r="B14" s="164"/>
      <c r="C14" s="30" t="s">
        <v>100</v>
      </c>
      <c r="D14" s="29">
        <v>3241235</v>
      </c>
      <c r="E14" s="29">
        <f t="shared" ref="E14:E23" si="1">D14-D13</f>
        <v>700000</v>
      </c>
      <c r="F14" s="29">
        <v>128320</v>
      </c>
      <c r="G14" s="29">
        <v>3041235</v>
      </c>
      <c r="H14" s="31">
        <f t="shared" si="0"/>
        <v>0.93829512516062552</v>
      </c>
    </row>
    <row r="15" spans="1:12" s="48" customFormat="1">
      <c r="B15" s="164"/>
      <c r="C15" s="30" t="s">
        <v>105</v>
      </c>
      <c r="D15" s="29">
        <v>3641235</v>
      </c>
      <c r="E15" s="29">
        <f t="shared" si="1"/>
        <v>400000</v>
      </c>
      <c r="F15" s="29">
        <v>234930</v>
      </c>
      <c r="G15" s="29">
        <v>3141235</v>
      </c>
      <c r="H15" s="31">
        <f t="shared" si="0"/>
        <v>0.86268395201078751</v>
      </c>
    </row>
    <row r="16" spans="1:12" s="48" customFormat="1">
      <c r="B16" s="164"/>
      <c r="C16" s="30" t="s">
        <v>106</v>
      </c>
      <c r="D16" s="29">
        <v>4001235</v>
      </c>
      <c r="E16" s="29">
        <f t="shared" si="1"/>
        <v>360000</v>
      </c>
      <c r="F16" s="29">
        <v>458420</v>
      </c>
      <c r="G16" s="29">
        <v>3401235</v>
      </c>
      <c r="H16" s="31">
        <f t="shared" si="0"/>
        <v>0.8500462982054291</v>
      </c>
    </row>
    <row r="17" spans="2:17" s="48" customFormat="1">
      <c r="B17" s="164"/>
      <c r="C17" s="30" t="s">
        <v>107</v>
      </c>
      <c r="D17" s="29">
        <v>5002323</v>
      </c>
      <c r="E17" s="32">
        <f t="shared" si="1"/>
        <v>1001088</v>
      </c>
      <c r="F17" s="29">
        <v>532710</v>
      </c>
      <c r="G17" s="29">
        <v>3902323</v>
      </c>
      <c r="H17" s="31">
        <f t="shared" si="0"/>
        <v>0.78010216453435732</v>
      </c>
    </row>
    <row r="18" spans="2:17" s="48" customFormat="1">
      <c r="B18" s="164"/>
      <c r="C18" s="30" t="s">
        <v>108</v>
      </c>
      <c r="D18" s="29">
        <v>5201151</v>
      </c>
      <c r="E18" s="29">
        <f t="shared" si="1"/>
        <v>198828</v>
      </c>
      <c r="F18" s="29">
        <v>674640</v>
      </c>
      <c r="G18" s="29">
        <v>4101151</v>
      </c>
      <c r="H18" s="31">
        <f t="shared" si="0"/>
        <v>0.78850835132454333</v>
      </c>
    </row>
    <row r="19" spans="2:17" s="48" customFormat="1">
      <c r="B19" s="164"/>
      <c r="C19" s="30" t="s">
        <v>109</v>
      </c>
      <c r="D19" s="29">
        <v>5401516</v>
      </c>
      <c r="E19" s="29">
        <f t="shared" si="1"/>
        <v>200365</v>
      </c>
      <c r="F19" s="29">
        <v>788560</v>
      </c>
      <c r="G19" s="29">
        <v>4301516</v>
      </c>
      <c r="H19" s="31">
        <f t="shared" si="0"/>
        <v>0.79635346817449026</v>
      </c>
    </row>
    <row r="20" spans="2:17" s="48" customFormat="1">
      <c r="B20" s="164"/>
      <c r="C20" s="30" t="s">
        <v>110</v>
      </c>
      <c r="D20" s="29">
        <v>6060516</v>
      </c>
      <c r="E20" s="29">
        <f t="shared" si="1"/>
        <v>659000</v>
      </c>
      <c r="F20" s="29">
        <v>787765</v>
      </c>
      <c r="G20" s="29">
        <v>4760516</v>
      </c>
      <c r="H20" s="31">
        <f t="shared" si="0"/>
        <v>0.78549681248263348</v>
      </c>
    </row>
    <row r="21" spans="2:17" s="48" customFormat="1">
      <c r="B21" s="164"/>
      <c r="C21" s="30" t="s">
        <v>111</v>
      </c>
      <c r="D21" s="29">
        <v>6560516</v>
      </c>
      <c r="E21" s="29">
        <f t="shared" si="1"/>
        <v>500000</v>
      </c>
      <c r="F21" s="29">
        <v>986767</v>
      </c>
      <c r="G21" s="29">
        <v>5460516</v>
      </c>
      <c r="H21" s="31">
        <f t="shared" si="0"/>
        <v>0.83233026182696601</v>
      </c>
    </row>
    <row r="22" spans="2:17" s="48" customFormat="1">
      <c r="B22" s="164"/>
      <c r="C22" s="30" t="s">
        <v>112</v>
      </c>
      <c r="D22" s="29">
        <v>7000516</v>
      </c>
      <c r="E22" s="29">
        <f t="shared" si="1"/>
        <v>440000</v>
      </c>
      <c r="F22" s="29">
        <v>1343742</v>
      </c>
      <c r="G22" s="29">
        <v>5700516</v>
      </c>
      <c r="H22" s="31">
        <f t="shared" si="0"/>
        <v>0.81429940307257354</v>
      </c>
    </row>
    <row r="23" spans="2:17" s="49" customFormat="1">
      <c r="B23" s="164"/>
      <c r="C23" s="33" t="s">
        <v>113</v>
      </c>
      <c r="D23" s="34">
        <v>7100000</v>
      </c>
      <c r="E23" s="34">
        <f t="shared" si="1"/>
        <v>99484</v>
      </c>
      <c r="F23" s="34">
        <v>1234532</v>
      </c>
      <c r="G23" s="34">
        <v>5900000</v>
      </c>
      <c r="H23" s="35">
        <f t="shared" si="0"/>
        <v>0.83098591549295775</v>
      </c>
      <c r="K23" s="48"/>
      <c r="L23" s="48"/>
      <c r="M23" s="48"/>
      <c r="N23" s="48"/>
      <c r="O23" s="48"/>
      <c r="P23" s="48"/>
      <c r="Q23" s="48"/>
    </row>
    <row r="24" spans="2:17" s="48" customFormat="1">
      <c r="C24" s="50"/>
      <c r="D24" s="51"/>
      <c r="E24" s="51"/>
    </row>
    <row r="25" spans="2:17" s="48" customFormat="1">
      <c r="C25" s="50"/>
      <c r="D25" s="51"/>
      <c r="E25" s="51"/>
    </row>
    <row r="26" spans="2:17" s="48" customFormat="1">
      <c r="D26" s="51"/>
      <c r="E26" s="51"/>
    </row>
    <row r="27" spans="2:17" s="48" customFormat="1">
      <c r="D27" s="51"/>
      <c r="E27" s="51"/>
    </row>
    <row r="28" spans="2:17" s="48" customFormat="1">
      <c r="D28" s="51"/>
      <c r="E28" s="51"/>
    </row>
    <row r="29" spans="2:17" s="48" customFormat="1">
      <c r="D29" s="51"/>
      <c r="E29" s="51"/>
    </row>
    <row r="30" spans="2:17" s="48" customFormat="1">
      <c r="D30" s="51"/>
      <c r="E30" s="51"/>
    </row>
    <row r="31" spans="2:17" s="48" customFormat="1">
      <c r="D31" s="51"/>
      <c r="E31" s="51"/>
    </row>
    <row r="32" spans="2:17" s="48" customFormat="1">
      <c r="D32" s="51"/>
      <c r="E32" s="51"/>
    </row>
    <row r="33" spans="4:5" s="48" customFormat="1">
      <c r="D33" s="51"/>
      <c r="E33" s="51"/>
    </row>
    <row r="34" spans="4:5" s="48" customFormat="1"/>
    <row r="35" spans="4:5" s="48" customFormat="1"/>
    <row r="36" spans="4:5" s="48" customFormat="1"/>
    <row r="37" spans="4:5" s="48" customFormat="1"/>
    <row r="38" spans="4:5" s="48" customFormat="1"/>
    <row r="39" spans="4:5" s="48" customFormat="1"/>
    <row r="40" spans="4:5" s="48" customFormat="1"/>
    <row r="41" spans="4:5" s="48" customFormat="1"/>
    <row r="42" spans="4:5" s="48" customFormat="1"/>
    <row r="43" spans="4:5" s="48" customFormat="1"/>
    <row r="44" spans="4:5" s="48" customFormat="1"/>
    <row r="45" spans="4:5" s="48" customFormat="1"/>
    <row r="46" spans="4:5" s="48" customFormat="1"/>
    <row r="47" spans="4:5" s="48" customFormat="1"/>
    <row r="48" spans="4:5" s="48" customFormat="1"/>
    <row r="49" spans="1:9" s="48" customFormat="1"/>
    <row r="50" spans="1:9" s="48" customFormat="1"/>
    <row r="51" spans="1:9" s="48" customFormat="1"/>
    <row r="52" spans="1:9" s="48" customFormat="1"/>
    <row r="53" spans="1:9" s="161" customFormat="1" ht="45" customHeight="1">
      <c r="A53" s="160" t="s">
        <v>116</v>
      </c>
    </row>
    <row r="54" spans="1:9" s="37" customFormat="1" ht="18" customHeight="1">
      <c r="A54" s="36"/>
    </row>
    <row r="55" spans="1:9" s="38" customFormat="1">
      <c r="A55" s="38" t="s">
        <v>138</v>
      </c>
      <c r="G55" s="38" t="s">
        <v>140</v>
      </c>
      <c r="I55" s="38" t="s">
        <v>142</v>
      </c>
    </row>
    <row r="56" spans="1:9" s="38" customFormat="1"/>
    <row r="57" spans="1:9" s="38" customFormat="1">
      <c r="A57" s="38" t="s">
        <v>137</v>
      </c>
    </row>
    <row r="58" spans="1:9" s="37" customFormat="1" ht="16.5" customHeight="1">
      <c r="A58" s="36"/>
    </row>
    <row r="59" spans="1:9" s="38" customFormat="1">
      <c r="B59" s="39" t="s">
        <v>118</v>
      </c>
      <c r="C59" s="39" t="s">
        <v>93</v>
      </c>
      <c r="D59" s="39" t="s">
        <v>94</v>
      </c>
      <c r="E59" s="39" t="s">
        <v>95</v>
      </c>
      <c r="F59" s="39" t="s">
        <v>96</v>
      </c>
      <c r="G59" s="39" t="s">
        <v>97</v>
      </c>
      <c r="H59" s="39" t="s">
        <v>98</v>
      </c>
    </row>
    <row r="60" spans="1:9" s="38" customFormat="1">
      <c r="B60" s="162" t="s">
        <v>117</v>
      </c>
      <c r="C60" s="40" t="s">
        <v>99</v>
      </c>
      <c r="D60" s="39">
        <v>2541235</v>
      </c>
      <c r="E60" s="39">
        <v>2541235</v>
      </c>
      <c r="F60" s="39">
        <v>152200</v>
      </c>
      <c r="G60" s="39">
        <v>2441235</v>
      </c>
      <c r="H60" s="41">
        <f t="shared" ref="H60:H70" si="2">G60/D60</f>
        <v>0.96064905449515692</v>
      </c>
    </row>
    <row r="61" spans="1:9" s="38" customFormat="1">
      <c r="B61" s="162"/>
      <c r="C61" s="40" t="s">
        <v>100</v>
      </c>
      <c r="D61" s="39">
        <v>3241235</v>
      </c>
      <c r="E61" s="39">
        <f t="shared" ref="E61:E70" si="3">D61-D60</f>
        <v>700000</v>
      </c>
      <c r="F61" s="39">
        <v>128320</v>
      </c>
      <c r="G61" s="39">
        <v>3041235</v>
      </c>
      <c r="H61" s="41">
        <f t="shared" si="2"/>
        <v>0.93829512516062552</v>
      </c>
    </row>
    <row r="62" spans="1:9" s="38" customFormat="1">
      <c r="B62" s="162"/>
      <c r="C62" s="40" t="s">
        <v>105</v>
      </c>
      <c r="D62" s="39">
        <v>3641235</v>
      </c>
      <c r="E62" s="39">
        <f t="shared" si="3"/>
        <v>400000</v>
      </c>
      <c r="F62" s="39">
        <v>234930</v>
      </c>
      <c r="G62" s="39">
        <v>3141235</v>
      </c>
      <c r="H62" s="41">
        <f t="shared" si="2"/>
        <v>0.86268395201078751</v>
      </c>
    </row>
    <row r="63" spans="1:9" s="38" customFormat="1">
      <c r="B63" s="162"/>
      <c r="C63" s="40" t="s">
        <v>106</v>
      </c>
      <c r="D63" s="39">
        <v>4001235</v>
      </c>
      <c r="E63" s="39">
        <f t="shared" si="3"/>
        <v>360000</v>
      </c>
      <c r="F63" s="39">
        <v>458420</v>
      </c>
      <c r="G63" s="39">
        <v>3401235</v>
      </c>
      <c r="H63" s="41">
        <f t="shared" si="2"/>
        <v>0.8500462982054291</v>
      </c>
    </row>
    <row r="64" spans="1:9" s="38" customFormat="1">
      <c r="B64" s="162"/>
      <c r="C64" s="40" t="s">
        <v>107</v>
      </c>
      <c r="D64" s="39">
        <v>5002323</v>
      </c>
      <c r="E64" s="42">
        <f t="shared" si="3"/>
        <v>1001088</v>
      </c>
      <c r="F64" s="39">
        <v>532710</v>
      </c>
      <c r="G64" s="39">
        <v>3902323</v>
      </c>
      <c r="H64" s="41">
        <f t="shared" si="2"/>
        <v>0.78010216453435732</v>
      </c>
    </row>
    <row r="65" spans="2:8" s="38" customFormat="1">
      <c r="B65" s="162"/>
      <c r="C65" s="40" t="s">
        <v>108</v>
      </c>
      <c r="D65" s="39">
        <v>5201151</v>
      </c>
      <c r="E65" s="39">
        <f t="shared" si="3"/>
        <v>198828</v>
      </c>
      <c r="F65" s="39">
        <v>674640</v>
      </c>
      <c r="G65" s="39">
        <v>4101151</v>
      </c>
      <c r="H65" s="41">
        <f t="shared" si="2"/>
        <v>0.78850835132454333</v>
      </c>
    </row>
    <row r="66" spans="2:8" s="38" customFormat="1">
      <c r="B66" s="162"/>
      <c r="C66" s="40" t="s">
        <v>109</v>
      </c>
      <c r="D66" s="39">
        <v>5401516</v>
      </c>
      <c r="E66" s="39">
        <f t="shared" si="3"/>
        <v>200365</v>
      </c>
      <c r="F66" s="39">
        <v>788560</v>
      </c>
      <c r="G66" s="39">
        <v>4301516</v>
      </c>
      <c r="H66" s="41">
        <f t="shared" si="2"/>
        <v>0.79635346817449026</v>
      </c>
    </row>
    <row r="67" spans="2:8" s="38" customFormat="1">
      <c r="B67" s="162"/>
      <c r="C67" s="40" t="s">
        <v>110</v>
      </c>
      <c r="D67" s="39">
        <v>6060516</v>
      </c>
      <c r="E67" s="39">
        <f t="shared" si="3"/>
        <v>659000</v>
      </c>
      <c r="F67" s="39">
        <v>787765</v>
      </c>
      <c r="G67" s="39">
        <v>4760516</v>
      </c>
      <c r="H67" s="41">
        <f t="shared" si="2"/>
        <v>0.78549681248263348</v>
      </c>
    </row>
    <row r="68" spans="2:8" s="38" customFormat="1">
      <c r="B68" s="162"/>
      <c r="C68" s="40" t="s">
        <v>111</v>
      </c>
      <c r="D68" s="39">
        <v>6560516</v>
      </c>
      <c r="E68" s="39">
        <f t="shared" si="3"/>
        <v>500000</v>
      </c>
      <c r="F68" s="39">
        <v>986767</v>
      </c>
      <c r="G68" s="39">
        <v>5460516</v>
      </c>
      <c r="H68" s="41">
        <f t="shared" si="2"/>
        <v>0.83233026182696601</v>
      </c>
    </row>
    <row r="69" spans="2:8" s="38" customFormat="1">
      <c r="B69" s="162"/>
      <c r="C69" s="40" t="s">
        <v>112</v>
      </c>
      <c r="D69" s="39">
        <v>7000516</v>
      </c>
      <c r="E69" s="39">
        <f t="shared" si="3"/>
        <v>440000</v>
      </c>
      <c r="F69" s="39">
        <v>1343742</v>
      </c>
      <c r="G69" s="39">
        <v>5700516</v>
      </c>
      <c r="H69" s="41">
        <f t="shared" si="2"/>
        <v>0.81429940307257354</v>
      </c>
    </row>
    <row r="70" spans="2:8" s="38" customFormat="1">
      <c r="B70" s="162"/>
      <c r="C70" s="43" t="s">
        <v>113</v>
      </c>
      <c r="D70" s="44">
        <v>7100000</v>
      </c>
      <c r="E70" s="44">
        <f t="shared" si="3"/>
        <v>99484</v>
      </c>
      <c r="F70" s="44">
        <v>1234532</v>
      </c>
      <c r="G70" s="44">
        <v>5900000</v>
      </c>
      <c r="H70" s="45">
        <f t="shared" si="2"/>
        <v>0.83098591549295775</v>
      </c>
    </row>
    <row r="71" spans="2:8" s="38" customFormat="1"/>
    <row r="72" spans="2:8" s="38" customFormat="1"/>
    <row r="73" spans="2:8" s="38" customFormat="1"/>
    <row r="74" spans="2:8" s="38" customFormat="1"/>
    <row r="75" spans="2:8" s="38" customFormat="1"/>
    <row r="76" spans="2:8" s="38" customFormat="1"/>
    <row r="77" spans="2:8" s="38" customFormat="1"/>
    <row r="78" spans="2:8" s="38" customFormat="1"/>
    <row r="79" spans="2:8" s="38" customFormat="1"/>
    <row r="80" spans="2:8" s="38" customFormat="1"/>
    <row r="81" spans="1:12" s="38" customFormat="1"/>
    <row r="82" spans="1:12" s="38" customFormat="1"/>
    <row r="83" spans="1:12" s="38" customFormat="1"/>
    <row r="84" spans="1:12" s="38" customFormat="1"/>
    <row r="85" spans="1:12" s="38" customFormat="1"/>
    <row r="86" spans="1:12" s="38" customFormat="1"/>
    <row r="87" spans="1:12" s="38" customFormat="1"/>
    <row r="88" spans="1:12" s="38" customFormat="1"/>
    <row r="89" spans="1:12" s="38" customFormat="1"/>
    <row r="90" spans="1:12" s="38" customFormat="1"/>
    <row r="91" spans="1:12" s="38" customFormat="1"/>
    <row r="92" spans="1:12" s="38" customFormat="1"/>
    <row r="93" spans="1:12" s="38" customFormat="1"/>
    <row r="94" spans="1:12" s="166" customFormat="1" ht="45" customHeight="1">
      <c r="A94" s="165" t="s">
        <v>121</v>
      </c>
    </row>
    <row r="95" spans="1:12" s="53" customFormat="1" ht="18" customHeight="1">
      <c r="A95" s="52"/>
    </row>
    <row r="96" spans="1:12" s="54" customFormat="1">
      <c r="A96" s="54" t="s">
        <v>138</v>
      </c>
      <c r="I96" s="54" t="s">
        <v>139</v>
      </c>
      <c r="L96" s="54" t="s">
        <v>143</v>
      </c>
    </row>
    <row r="97" spans="1:8" s="54" customFormat="1"/>
    <row r="98" spans="1:8" s="54" customFormat="1">
      <c r="A98" s="54" t="s">
        <v>137</v>
      </c>
    </row>
    <row r="99" spans="1:8" s="53" customFormat="1" ht="16.5" customHeight="1">
      <c r="A99" s="52"/>
    </row>
    <row r="100" spans="1:8" s="54" customFormat="1">
      <c r="B100" s="55" t="s">
        <v>120</v>
      </c>
      <c r="C100" s="55" t="s">
        <v>93</v>
      </c>
      <c r="D100" s="55" t="s">
        <v>94</v>
      </c>
      <c r="E100" s="55" t="s">
        <v>95</v>
      </c>
      <c r="F100" s="55" t="s">
        <v>96</v>
      </c>
      <c r="G100" s="55" t="s">
        <v>97</v>
      </c>
      <c r="H100" s="55" t="s">
        <v>98</v>
      </c>
    </row>
    <row r="101" spans="1:8" s="54" customFormat="1">
      <c r="B101" s="167" t="s">
        <v>119</v>
      </c>
      <c r="C101" s="56" t="s">
        <v>99</v>
      </c>
      <c r="D101" s="55">
        <v>2541235</v>
      </c>
      <c r="E101" s="55">
        <v>2541235</v>
      </c>
      <c r="F101" s="55">
        <v>152200</v>
      </c>
      <c r="G101" s="55">
        <v>2441235</v>
      </c>
      <c r="H101" s="57">
        <f t="shared" ref="H101:H111" si="4">G101/D101</f>
        <v>0.96064905449515692</v>
      </c>
    </row>
    <row r="102" spans="1:8" s="54" customFormat="1">
      <c r="B102" s="167"/>
      <c r="C102" s="56" t="s">
        <v>100</v>
      </c>
      <c r="D102" s="55">
        <v>3241235</v>
      </c>
      <c r="E102" s="55">
        <f t="shared" ref="E102:E111" si="5">D102-D101</f>
        <v>700000</v>
      </c>
      <c r="F102" s="55">
        <v>128320</v>
      </c>
      <c r="G102" s="55">
        <v>3041235</v>
      </c>
      <c r="H102" s="57">
        <f t="shared" si="4"/>
        <v>0.93829512516062552</v>
      </c>
    </row>
    <row r="103" spans="1:8" s="54" customFormat="1">
      <c r="B103" s="167"/>
      <c r="C103" s="56" t="s">
        <v>105</v>
      </c>
      <c r="D103" s="55">
        <v>3641235</v>
      </c>
      <c r="E103" s="55">
        <f t="shared" si="5"/>
        <v>400000</v>
      </c>
      <c r="F103" s="55">
        <v>234930</v>
      </c>
      <c r="G103" s="55">
        <v>3141235</v>
      </c>
      <c r="H103" s="57">
        <f t="shared" si="4"/>
        <v>0.86268395201078751</v>
      </c>
    </row>
    <row r="104" spans="1:8" s="54" customFormat="1">
      <c r="B104" s="167"/>
      <c r="C104" s="56" t="s">
        <v>106</v>
      </c>
      <c r="D104" s="55">
        <v>4001235</v>
      </c>
      <c r="E104" s="55">
        <f t="shared" si="5"/>
        <v>360000</v>
      </c>
      <c r="F104" s="55">
        <v>458420</v>
      </c>
      <c r="G104" s="55">
        <v>3401235</v>
      </c>
      <c r="H104" s="57">
        <f t="shared" si="4"/>
        <v>0.8500462982054291</v>
      </c>
    </row>
    <row r="105" spans="1:8" s="54" customFormat="1">
      <c r="B105" s="167"/>
      <c r="C105" s="56" t="s">
        <v>107</v>
      </c>
      <c r="D105" s="55">
        <v>5002323</v>
      </c>
      <c r="E105" s="58">
        <f t="shared" si="5"/>
        <v>1001088</v>
      </c>
      <c r="F105" s="55">
        <v>532710</v>
      </c>
      <c r="G105" s="55">
        <v>3902323</v>
      </c>
      <c r="H105" s="57">
        <f t="shared" si="4"/>
        <v>0.78010216453435732</v>
      </c>
    </row>
    <row r="106" spans="1:8" s="54" customFormat="1">
      <c r="B106" s="167"/>
      <c r="C106" s="56" t="s">
        <v>108</v>
      </c>
      <c r="D106" s="55">
        <v>5201151</v>
      </c>
      <c r="E106" s="55">
        <f t="shared" si="5"/>
        <v>198828</v>
      </c>
      <c r="F106" s="55">
        <v>674640</v>
      </c>
      <c r="G106" s="55">
        <v>4101151</v>
      </c>
      <c r="H106" s="57">
        <f t="shared" si="4"/>
        <v>0.78850835132454333</v>
      </c>
    </row>
    <row r="107" spans="1:8" s="54" customFormat="1">
      <c r="B107" s="167"/>
      <c r="C107" s="56" t="s">
        <v>109</v>
      </c>
      <c r="D107" s="55">
        <v>5401516</v>
      </c>
      <c r="E107" s="55">
        <f t="shared" si="5"/>
        <v>200365</v>
      </c>
      <c r="F107" s="55">
        <v>788560</v>
      </c>
      <c r="G107" s="55">
        <v>4301516</v>
      </c>
      <c r="H107" s="57">
        <f t="shared" si="4"/>
        <v>0.79635346817449026</v>
      </c>
    </row>
    <row r="108" spans="1:8" s="54" customFormat="1">
      <c r="B108" s="167"/>
      <c r="C108" s="56" t="s">
        <v>110</v>
      </c>
      <c r="D108" s="55">
        <v>6060516</v>
      </c>
      <c r="E108" s="55">
        <f t="shared" si="5"/>
        <v>659000</v>
      </c>
      <c r="F108" s="55">
        <v>787765</v>
      </c>
      <c r="G108" s="55">
        <v>4760516</v>
      </c>
      <c r="H108" s="57">
        <f t="shared" si="4"/>
        <v>0.78549681248263348</v>
      </c>
    </row>
    <row r="109" spans="1:8" s="54" customFormat="1">
      <c r="B109" s="167"/>
      <c r="C109" s="56" t="s">
        <v>111</v>
      </c>
      <c r="D109" s="55">
        <v>6560516</v>
      </c>
      <c r="E109" s="55">
        <f t="shared" si="5"/>
        <v>500000</v>
      </c>
      <c r="F109" s="55">
        <v>986767</v>
      </c>
      <c r="G109" s="55">
        <v>5460516</v>
      </c>
      <c r="H109" s="57">
        <f t="shared" si="4"/>
        <v>0.83233026182696601</v>
      </c>
    </row>
    <row r="110" spans="1:8" s="54" customFormat="1">
      <c r="B110" s="167"/>
      <c r="C110" s="56" t="s">
        <v>112</v>
      </c>
      <c r="D110" s="55">
        <v>7000516</v>
      </c>
      <c r="E110" s="55">
        <f t="shared" si="5"/>
        <v>440000</v>
      </c>
      <c r="F110" s="55">
        <v>1343742</v>
      </c>
      <c r="G110" s="55">
        <v>5700516</v>
      </c>
      <c r="H110" s="57">
        <f t="shared" si="4"/>
        <v>0.81429940307257354</v>
      </c>
    </row>
    <row r="111" spans="1:8" s="54" customFormat="1">
      <c r="B111" s="167"/>
      <c r="C111" s="59" t="s">
        <v>113</v>
      </c>
      <c r="D111" s="60">
        <v>7100000</v>
      </c>
      <c r="E111" s="60">
        <f t="shared" si="5"/>
        <v>99484</v>
      </c>
      <c r="F111" s="60">
        <v>1234532</v>
      </c>
      <c r="G111" s="60">
        <v>5900000</v>
      </c>
      <c r="H111" s="61">
        <f t="shared" si="4"/>
        <v>0.83098591549295775</v>
      </c>
    </row>
    <row r="112" spans="1:8" s="54" customFormat="1"/>
    <row r="113" s="54" customFormat="1"/>
    <row r="114" s="54" customFormat="1"/>
    <row r="115" s="54" customFormat="1"/>
    <row r="116" s="54" customFormat="1"/>
    <row r="117" s="54" customFormat="1"/>
    <row r="118" s="54" customFormat="1"/>
    <row r="119" s="54" customFormat="1"/>
    <row r="120" s="54" customFormat="1"/>
    <row r="121" s="54" customFormat="1"/>
    <row r="122" s="54" customFormat="1"/>
    <row r="123" s="54" customFormat="1"/>
    <row r="124" s="54" customFormat="1"/>
    <row r="125" s="54" customFormat="1"/>
    <row r="126" s="54" customFormat="1"/>
    <row r="127" s="54" customFormat="1"/>
    <row r="128" s="54" customFormat="1"/>
    <row r="129" spans="1:13" s="54" customFormat="1"/>
    <row r="130" spans="1:13" s="54" customFormat="1"/>
    <row r="131" spans="1:13" s="54" customFormat="1"/>
    <row r="132" spans="1:13" s="54" customFormat="1"/>
    <row r="133" spans="1:13" s="54" customFormat="1"/>
    <row r="134" spans="1:13" s="54" customFormat="1"/>
    <row r="135" spans="1:13" s="54" customFormat="1"/>
    <row r="136" spans="1:13" s="54" customFormat="1"/>
    <row r="137" spans="1:13" s="54" customFormat="1"/>
    <row r="138" spans="1:13" s="169" customFormat="1" ht="45" customHeight="1">
      <c r="A138" s="168" t="s">
        <v>122</v>
      </c>
    </row>
    <row r="139" spans="1:13" s="69" customFormat="1" ht="18" customHeight="1">
      <c r="A139" s="68"/>
    </row>
    <row r="140" spans="1:13" s="70" customFormat="1">
      <c r="A140" s="70" t="s">
        <v>138</v>
      </c>
      <c r="M140" s="70" t="s">
        <v>140</v>
      </c>
    </row>
    <row r="141" spans="1:13" s="70" customFormat="1"/>
    <row r="142" spans="1:13" s="70" customFormat="1">
      <c r="A142" s="70" t="s">
        <v>137</v>
      </c>
    </row>
    <row r="143" spans="1:13" s="69" customFormat="1" ht="16.5" customHeight="1">
      <c r="A143" s="68"/>
    </row>
    <row r="144" spans="1:13" s="70" customFormat="1">
      <c r="B144" s="71" t="s">
        <v>124</v>
      </c>
      <c r="C144" s="71" t="s">
        <v>93</v>
      </c>
      <c r="D144" s="71" t="s">
        <v>94</v>
      </c>
      <c r="E144" s="71" t="s">
        <v>95</v>
      </c>
      <c r="F144" s="71" t="s">
        <v>96</v>
      </c>
      <c r="G144" s="71" t="s">
        <v>97</v>
      </c>
      <c r="H144" s="71" t="s">
        <v>98</v>
      </c>
    </row>
    <row r="145" spans="2:8" s="70" customFormat="1">
      <c r="B145" s="170" t="s">
        <v>123</v>
      </c>
      <c r="C145" s="72" t="s">
        <v>99</v>
      </c>
      <c r="D145" s="71">
        <v>2541235</v>
      </c>
      <c r="E145" s="71">
        <v>2541235</v>
      </c>
      <c r="F145" s="71">
        <v>152200</v>
      </c>
      <c r="G145" s="71">
        <v>2441235</v>
      </c>
      <c r="H145" s="73">
        <f t="shared" ref="H145:H155" si="6">G145/D145</f>
        <v>0.96064905449515692</v>
      </c>
    </row>
    <row r="146" spans="2:8" s="70" customFormat="1">
      <c r="B146" s="170"/>
      <c r="C146" s="72" t="s">
        <v>100</v>
      </c>
      <c r="D146" s="71">
        <v>3241235</v>
      </c>
      <c r="E146" s="71">
        <f t="shared" ref="E146:E155" si="7">D146-D145</f>
        <v>700000</v>
      </c>
      <c r="F146" s="71">
        <v>128320</v>
      </c>
      <c r="G146" s="71">
        <v>3041235</v>
      </c>
      <c r="H146" s="73">
        <f t="shared" si="6"/>
        <v>0.93829512516062552</v>
      </c>
    </row>
    <row r="147" spans="2:8" s="70" customFormat="1">
      <c r="B147" s="170"/>
      <c r="C147" s="72" t="s">
        <v>105</v>
      </c>
      <c r="D147" s="71">
        <v>3641235</v>
      </c>
      <c r="E147" s="71">
        <f t="shared" si="7"/>
        <v>400000</v>
      </c>
      <c r="F147" s="71">
        <v>234930</v>
      </c>
      <c r="G147" s="71">
        <v>3141235</v>
      </c>
      <c r="H147" s="73">
        <f t="shared" si="6"/>
        <v>0.86268395201078751</v>
      </c>
    </row>
    <row r="148" spans="2:8" s="70" customFormat="1">
      <c r="B148" s="170"/>
      <c r="C148" s="72" t="s">
        <v>106</v>
      </c>
      <c r="D148" s="71">
        <v>4001235</v>
      </c>
      <c r="E148" s="71">
        <f t="shared" si="7"/>
        <v>360000</v>
      </c>
      <c r="F148" s="71">
        <v>458420</v>
      </c>
      <c r="G148" s="71">
        <v>3401235</v>
      </c>
      <c r="H148" s="73">
        <f t="shared" si="6"/>
        <v>0.8500462982054291</v>
      </c>
    </row>
    <row r="149" spans="2:8" s="70" customFormat="1">
      <c r="B149" s="170"/>
      <c r="C149" s="72" t="s">
        <v>107</v>
      </c>
      <c r="D149" s="71">
        <v>5002323</v>
      </c>
      <c r="E149" s="74">
        <f t="shared" si="7"/>
        <v>1001088</v>
      </c>
      <c r="F149" s="71">
        <v>532710</v>
      </c>
      <c r="G149" s="71">
        <v>3902323</v>
      </c>
      <c r="H149" s="73">
        <f t="shared" si="6"/>
        <v>0.78010216453435732</v>
      </c>
    </row>
    <row r="150" spans="2:8" s="70" customFormat="1">
      <c r="B150" s="170"/>
      <c r="C150" s="72" t="s">
        <v>108</v>
      </c>
      <c r="D150" s="71">
        <v>5201151</v>
      </c>
      <c r="E150" s="71">
        <f t="shared" si="7"/>
        <v>198828</v>
      </c>
      <c r="F150" s="71">
        <v>674640</v>
      </c>
      <c r="G150" s="71">
        <v>4101151</v>
      </c>
      <c r="H150" s="73">
        <f t="shared" si="6"/>
        <v>0.78850835132454333</v>
      </c>
    </row>
    <row r="151" spans="2:8" s="70" customFormat="1">
      <c r="B151" s="170"/>
      <c r="C151" s="72" t="s">
        <v>109</v>
      </c>
      <c r="D151" s="71">
        <v>5401516</v>
      </c>
      <c r="E151" s="71">
        <f t="shared" si="7"/>
        <v>200365</v>
      </c>
      <c r="F151" s="71">
        <v>788560</v>
      </c>
      <c r="G151" s="71">
        <v>4301516</v>
      </c>
      <c r="H151" s="73">
        <f t="shared" si="6"/>
        <v>0.79635346817449026</v>
      </c>
    </row>
    <row r="152" spans="2:8" s="70" customFormat="1">
      <c r="B152" s="170"/>
      <c r="C152" s="72" t="s">
        <v>110</v>
      </c>
      <c r="D152" s="71">
        <v>6060516</v>
      </c>
      <c r="E152" s="71">
        <f t="shared" si="7"/>
        <v>659000</v>
      </c>
      <c r="F152" s="71">
        <v>787765</v>
      </c>
      <c r="G152" s="71">
        <v>4760516</v>
      </c>
      <c r="H152" s="73">
        <f t="shared" si="6"/>
        <v>0.78549681248263348</v>
      </c>
    </row>
    <row r="153" spans="2:8" s="70" customFormat="1">
      <c r="B153" s="170"/>
      <c r="C153" s="72" t="s">
        <v>111</v>
      </c>
      <c r="D153" s="71">
        <v>6560516</v>
      </c>
      <c r="E153" s="71">
        <f t="shared" si="7"/>
        <v>500000</v>
      </c>
      <c r="F153" s="71">
        <v>986767</v>
      </c>
      <c r="G153" s="71">
        <v>5460516</v>
      </c>
      <c r="H153" s="73">
        <f t="shared" si="6"/>
        <v>0.83233026182696601</v>
      </c>
    </row>
    <row r="154" spans="2:8" s="70" customFormat="1">
      <c r="B154" s="170"/>
      <c r="C154" s="72" t="s">
        <v>112</v>
      </c>
      <c r="D154" s="71">
        <v>7000516</v>
      </c>
      <c r="E154" s="71">
        <f t="shared" si="7"/>
        <v>440000</v>
      </c>
      <c r="F154" s="71">
        <v>1343742</v>
      </c>
      <c r="G154" s="71">
        <v>5700516</v>
      </c>
      <c r="H154" s="73">
        <f t="shared" si="6"/>
        <v>0.81429940307257354</v>
      </c>
    </row>
    <row r="155" spans="2:8" s="70" customFormat="1">
      <c r="B155" s="170"/>
      <c r="C155" s="75" t="s">
        <v>113</v>
      </c>
      <c r="D155" s="76">
        <v>7100000</v>
      </c>
      <c r="E155" s="76">
        <f t="shared" si="7"/>
        <v>99484</v>
      </c>
      <c r="F155" s="76">
        <v>1234532</v>
      </c>
      <c r="G155" s="76">
        <v>5900000</v>
      </c>
      <c r="H155" s="77">
        <f t="shared" si="6"/>
        <v>0.83098591549295775</v>
      </c>
    </row>
    <row r="156" spans="2:8" s="70" customFormat="1"/>
    <row r="157" spans="2:8" s="70" customFormat="1"/>
    <row r="158" spans="2:8" s="70" customFormat="1"/>
    <row r="159" spans="2:8" s="70" customFormat="1"/>
    <row r="160" spans="2:8" s="70" customFormat="1"/>
    <row r="161" s="70" customFormat="1"/>
    <row r="162" s="70" customFormat="1"/>
    <row r="163" s="70" customFormat="1"/>
    <row r="164" s="70" customFormat="1"/>
    <row r="165" s="70" customFormat="1"/>
    <row r="166" s="70" customFormat="1"/>
    <row r="167" s="70" customFormat="1"/>
    <row r="168" s="70" customFormat="1"/>
    <row r="169" s="70" customFormat="1"/>
    <row r="170" s="70" customFormat="1"/>
    <row r="171" s="70" customFormat="1"/>
    <row r="172" s="70" customFormat="1"/>
    <row r="173" s="70" customFormat="1"/>
    <row r="174" s="70" customFormat="1"/>
    <row r="175" s="70" customFormat="1"/>
    <row r="176" s="70" customFormat="1"/>
    <row r="177" spans="1:11" s="70" customFormat="1"/>
    <row r="178" spans="1:11" s="70" customFormat="1"/>
    <row r="179" spans="1:11" s="70" customFormat="1"/>
    <row r="180" spans="1:11" s="70" customFormat="1"/>
    <row r="181" spans="1:11" s="70" customFormat="1"/>
    <row r="182" spans="1:11" s="172" customFormat="1" ht="45" customHeight="1">
      <c r="A182" s="171" t="s">
        <v>125</v>
      </c>
    </row>
    <row r="183" spans="1:11" s="79" customFormat="1" ht="18" customHeight="1">
      <c r="A183" s="78"/>
    </row>
    <row r="184" spans="1:11" s="80" customFormat="1">
      <c r="A184" s="80" t="s">
        <v>138</v>
      </c>
      <c r="K184" s="80" t="s">
        <v>144</v>
      </c>
    </row>
    <row r="185" spans="1:11" s="80" customFormat="1"/>
    <row r="186" spans="1:11" s="80" customFormat="1">
      <c r="A186" s="80" t="s">
        <v>137</v>
      </c>
    </row>
    <row r="187" spans="1:11" s="79" customFormat="1" ht="16.5" customHeight="1">
      <c r="A187" s="78"/>
    </row>
    <row r="188" spans="1:11" s="80" customFormat="1">
      <c r="B188" s="81" t="s">
        <v>124</v>
      </c>
      <c r="C188" s="81" t="s">
        <v>93</v>
      </c>
      <c r="D188" s="81" t="s">
        <v>94</v>
      </c>
      <c r="E188" s="81" t="s">
        <v>95</v>
      </c>
      <c r="F188" s="81" t="s">
        <v>96</v>
      </c>
      <c r="G188" s="81" t="s">
        <v>97</v>
      </c>
      <c r="H188" s="81" t="s">
        <v>98</v>
      </c>
    </row>
    <row r="189" spans="1:11" s="80" customFormat="1">
      <c r="B189" s="155" t="s">
        <v>126</v>
      </c>
      <c r="C189" s="82" t="s">
        <v>99</v>
      </c>
      <c r="D189" s="81">
        <v>2541235</v>
      </c>
      <c r="E189" s="81">
        <v>2541235</v>
      </c>
      <c r="F189" s="81">
        <v>152200</v>
      </c>
      <c r="G189" s="81">
        <v>2441235</v>
      </c>
      <c r="H189" s="83">
        <f t="shared" ref="H189:H199" si="8">G189/D189</f>
        <v>0.96064905449515692</v>
      </c>
    </row>
    <row r="190" spans="1:11" s="80" customFormat="1">
      <c r="B190" s="156"/>
      <c r="C190" s="82" t="s">
        <v>100</v>
      </c>
      <c r="D190" s="81">
        <v>3241235</v>
      </c>
      <c r="E190" s="81">
        <f t="shared" ref="E190:E199" si="9">D190-D189</f>
        <v>700000</v>
      </c>
      <c r="F190" s="81">
        <v>128320</v>
      </c>
      <c r="G190" s="81">
        <v>3041235</v>
      </c>
      <c r="H190" s="83">
        <f t="shared" si="8"/>
        <v>0.93829512516062552</v>
      </c>
    </row>
    <row r="191" spans="1:11" s="80" customFormat="1">
      <c r="B191" s="156"/>
      <c r="C191" s="82" t="s">
        <v>105</v>
      </c>
      <c r="D191" s="81">
        <v>3641235</v>
      </c>
      <c r="E191" s="81">
        <f t="shared" si="9"/>
        <v>400000</v>
      </c>
      <c r="F191" s="81">
        <v>234930</v>
      </c>
      <c r="G191" s="81">
        <v>3141235</v>
      </c>
      <c r="H191" s="83">
        <f t="shared" si="8"/>
        <v>0.86268395201078751</v>
      </c>
    </row>
    <row r="192" spans="1:11" s="80" customFormat="1">
      <c r="B192" s="156"/>
      <c r="C192" s="82" t="s">
        <v>106</v>
      </c>
      <c r="D192" s="81">
        <v>4001235</v>
      </c>
      <c r="E192" s="81">
        <f t="shared" si="9"/>
        <v>360000</v>
      </c>
      <c r="F192" s="81">
        <v>458420</v>
      </c>
      <c r="G192" s="81">
        <v>3401235</v>
      </c>
      <c r="H192" s="83">
        <f t="shared" si="8"/>
        <v>0.8500462982054291</v>
      </c>
    </row>
    <row r="193" spans="2:8" s="80" customFormat="1">
      <c r="B193" s="156"/>
      <c r="C193" s="82" t="s">
        <v>107</v>
      </c>
      <c r="D193" s="81">
        <v>5002323</v>
      </c>
      <c r="E193" s="84">
        <f t="shared" si="9"/>
        <v>1001088</v>
      </c>
      <c r="F193" s="81">
        <v>532710</v>
      </c>
      <c r="G193" s="81">
        <v>3902323</v>
      </c>
      <c r="H193" s="83">
        <f t="shared" si="8"/>
        <v>0.78010216453435732</v>
      </c>
    </row>
    <row r="194" spans="2:8" s="80" customFormat="1">
      <c r="B194" s="156"/>
      <c r="C194" s="82" t="s">
        <v>108</v>
      </c>
      <c r="D194" s="81">
        <v>5201151</v>
      </c>
      <c r="E194" s="81">
        <f t="shared" si="9"/>
        <v>198828</v>
      </c>
      <c r="F194" s="81">
        <v>674640</v>
      </c>
      <c r="G194" s="81">
        <v>4101151</v>
      </c>
      <c r="H194" s="83">
        <f t="shared" si="8"/>
        <v>0.78850835132454333</v>
      </c>
    </row>
    <row r="195" spans="2:8" s="80" customFormat="1">
      <c r="B195" s="156"/>
      <c r="C195" s="82" t="s">
        <v>109</v>
      </c>
      <c r="D195" s="81">
        <v>5401516</v>
      </c>
      <c r="E195" s="81">
        <f t="shared" si="9"/>
        <v>200365</v>
      </c>
      <c r="F195" s="81">
        <v>788560</v>
      </c>
      <c r="G195" s="81">
        <v>4301516</v>
      </c>
      <c r="H195" s="83">
        <f t="shared" si="8"/>
        <v>0.79635346817449026</v>
      </c>
    </row>
    <row r="196" spans="2:8" s="80" customFormat="1">
      <c r="B196" s="156"/>
      <c r="C196" s="82" t="s">
        <v>110</v>
      </c>
      <c r="D196" s="81">
        <v>6060516</v>
      </c>
      <c r="E196" s="81">
        <f t="shared" si="9"/>
        <v>659000</v>
      </c>
      <c r="F196" s="81">
        <v>787765</v>
      </c>
      <c r="G196" s="81">
        <v>4760516</v>
      </c>
      <c r="H196" s="83">
        <f t="shared" si="8"/>
        <v>0.78549681248263348</v>
      </c>
    </row>
    <row r="197" spans="2:8" s="80" customFormat="1">
      <c r="B197" s="156"/>
      <c r="C197" s="82" t="s">
        <v>111</v>
      </c>
      <c r="D197" s="81">
        <v>6560516</v>
      </c>
      <c r="E197" s="81">
        <f t="shared" si="9"/>
        <v>500000</v>
      </c>
      <c r="F197" s="81">
        <v>986767</v>
      </c>
      <c r="G197" s="81">
        <v>5460516</v>
      </c>
      <c r="H197" s="83">
        <f t="shared" si="8"/>
        <v>0.83233026182696601</v>
      </c>
    </row>
    <row r="198" spans="2:8" s="80" customFormat="1">
      <c r="B198" s="156"/>
      <c r="C198" s="82" t="s">
        <v>112</v>
      </c>
      <c r="D198" s="81">
        <v>7000516</v>
      </c>
      <c r="E198" s="81">
        <f t="shared" si="9"/>
        <v>440000</v>
      </c>
      <c r="F198" s="81">
        <v>1343742</v>
      </c>
      <c r="G198" s="81">
        <v>5700516</v>
      </c>
      <c r="H198" s="83">
        <f t="shared" si="8"/>
        <v>0.81429940307257354</v>
      </c>
    </row>
    <row r="199" spans="2:8" s="80" customFormat="1">
      <c r="B199" s="157"/>
      <c r="C199" s="85" t="s">
        <v>113</v>
      </c>
      <c r="D199" s="86">
        <v>7100000</v>
      </c>
      <c r="E199" s="86">
        <f t="shared" si="9"/>
        <v>99484</v>
      </c>
      <c r="F199" s="86">
        <v>1234532</v>
      </c>
      <c r="G199" s="86">
        <v>5900000</v>
      </c>
      <c r="H199" s="87">
        <f t="shared" si="8"/>
        <v>0.83098591549295775</v>
      </c>
    </row>
    <row r="200" spans="2:8" s="80" customFormat="1"/>
    <row r="201" spans="2:8" s="80" customFormat="1"/>
    <row r="202" spans="2:8" s="80" customFormat="1"/>
    <row r="203" spans="2:8" s="80" customFormat="1"/>
    <row r="204" spans="2:8" s="80" customFormat="1"/>
    <row r="205" spans="2:8" s="80" customFormat="1"/>
    <row r="206" spans="2:8" s="80" customFormat="1"/>
    <row r="207" spans="2:8" s="80" customFormat="1"/>
    <row r="208" spans="2:8" s="80" customFormat="1"/>
    <row r="209" s="80" customFormat="1"/>
    <row r="210" s="80" customFormat="1"/>
    <row r="211" s="80" customFormat="1"/>
    <row r="212" s="80" customFormat="1"/>
    <row r="213" s="80" customFormat="1"/>
    <row r="214" s="80" customFormat="1"/>
    <row r="215" s="80" customFormat="1"/>
    <row r="216" s="80" customFormat="1"/>
    <row r="217" s="80" customFormat="1"/>
    <row r="218" s="80" customFormat="1"/>
    <row r="219" s="80" customFormat="1"/>
    <row r="220" s="80" customFormat="1"/>
    <row r="221" s="80" customFormat="1"/>
    <row r="222" s="80" customFormat="1"/>
    <row r="223" s="80" customFormat="1"/>
    <row r="224" s="80" customFormat="1"/>
    <row r="225" s="80" customFormat="1"/>
  </sheetData>
  <mergeCells count="11">
    <mergeCell ref="B189:B199"/>
    <mergeCell ref="A5:XFD5"/>
    <mergeCell ref="A53:XFD53"/>
    <mergeCell ref="B60:B70"/>
    <mergeCell ref="A1:L1"/>
    <mergeCell ref="B13:B23"/>
    <mergeCell ref="A94:XFD94"/>
    <mergeCell ref="B101:B111"/>
    <mergeCell ref="A138:XFD138"/>
    <mergeCell ref="B145:B155"/>
    <mergeCell ref="A182:XFD18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3"/>
  <sheetViews>
    <sheetView topLeftCell="A19" workbookViewId="0">
      <selection activeCell="Q29" sqref="Q29"/>
    </sheetView>
  </sheetViews>
  <sheetFormatPr defaultRowHeight="14.25"/>
  <cols>
    <col min="1" max="1" width="9" style="27"/>
    <col min="2" max="2" width="14.125" style="27" customWidth="1"/>
    <col min="3" max="3" width="26.375" style="27" customWidth="1"/>
    <col min="4" max="7" width="14.125" style="27" customWidth="1"/>
    <col min="8" max="16384" width="9" style="27"/>
  </cols>
  <sheetData>
    <row r="1" spans="1:9" s="184" customFormat="1" ht="45" customHeight="1">
      <c r="A1" s="183" t="s">
        <v>145</v>
      </c>
    </row>
    <row r="2" spans="1:9" s="94" customFormat="1" ht="33.75" customHeight="1">
      <c r="A2" s="93" t="s">
        <v>138</v>
      </c>
      <c r="B2" s="93"/>
      <c r="C2" s="93"/>
      <c r="D2" s="93"/>
      <c r="E2" s="93"/>
      <c r="F2" s="93"/>
      <c r="I2" s="94" t="s">
        <v>205</v>
      </c>
    </row>
    <row r="3" spans="1:9" s="94" customFormat="1">
      <c r="B3" s="95" t="s">
        <v>156</v>
      </c>
      <c r="C3" s="95" t="s">
        <v>94</v>
      </c>
      <c r="D3" s="95" t="s">
        <v>95</v>
      </c>
      <c r="E3" s="95" t="s">
        <v>96</v>
      </c>
      <c r="F3" s="95" t="s">
        <v>97</v>
      </c>
    </row>
    <row r="4" spans="1:9" s="94" customFormat="1" ht="14.25" customHeight="1">
      <c r="B4" s="97" t="s">
        <v>101</v>
      </c>
      <c r="C4" s="95">
        <v>2541235</v>
      </c>
      <c r="D4" s="95">
        <v>2541235</v>
      </c>
      <c r="E4" s="95">
        <v>152200</v>
      </c>
      <c r="F4" s="95">
        <v>2441235</v>
      </c>
    </row>
    <row r="5" spans="1:9" s="94" customFormat="1">
      <c r="B5" s="97" t="s">
        <v>148</v>
      </c>
      <c r="C5" s="95">
        <v>3241235</v>
      </c>
      <c r="D5" s="95">
        <f>C5-C4</f>
        <v>700000</v>
      </c>
      <c r="E5" s="95">
        <v>128320</v>
      </c>
      <c r="F5" s="95">
        <v>3041235</v>
      </c>
    </row>
    <row r="6" spans="1:9" s="94" customFormat="1">
      <c r="B6" s="97" t="s">
        <v>149</v>
      </c>
      <c r="C6" s="95">
        <v>3641235</v>
      </c>
      <c r="D6" s="95">
        <f>C6-C5</f>
        <v>400000</v>
      </c>
      <c r="E6" s="95">
        <v>234930</v>
      </c>
      <c r="F6" s="95">
        <v>3141235</v>
      </c>
    </row>
    <row r="7" spans="1:9" s="94" customFormat="1"/>
    <row r="8" spans="1:9" s="94" customFormat="1"/>
    <row r="9" spans="1:9" s="94" customFormat="1"/>
    <row r="10" spans="1:9" s="94" customFormat="1"/>
    <row r="11" spans="1:9" s="94" customFormat="1"/>
    <row r="12" spans="1:9" s="94" customFormat="1"/>
    <row r="13" spans="1:9" s="94" customFormat="1"/>
    <row r="14" spans="1:9" s="94" customFormat="1"/>
    <row r="15" spans="1:9" s="94" customFormat="1"/>
    <row r="16" spans="1:9" s="94" customFormat="1"/>
    <row r="17" spans="1:15" s="94" customFormat="1"/>
    <row r="18" spans="1:15" s="94" customFormat="1"/>
    <row r="19" spans="1:15" s="94" customFormat="1"/>
    <row r="20" spans="1:15" s="94" customFormat="1"/>
    <row r="21" spans="1:15" s="94" customFormat="1"/>
    <row r="22" spans="1:15" s="94" customFormat="1"/>
    <row r="23" spans="1:15" s="94" customFormat="1"/>
    <row r="24" spans="1:15" s="94" customFormat="1"/>
    <row r="25" spans="1:15" s="94" customFormat="1"/>
    <row r="26" spans="1:15" s="94" customFormat="1"/>
    <row r="27" spans="1:15" s="94" customFormat="1"/>
    <row r="28" spans="1:15" s="186" customFormat="1" ht="45" customHeight="1">
      <c r="A28" s="185" t="s">
        <v>150</v>
      </c>
    </row>
    <row r="29" spans="1:15" s="91" customFormat="1" ht="26.25" customHeight="1">
      <c r="A29" s="90"/>
      <c r="B29" s="91" t="s">
        <v>151</v>
      </c>
    </row>
    <row r="30" spans="1:15" s="92" customFormat="1" ht="33.75" customHeight="1">
      <c r="A30" s="91" t="s">
        <v>138</v>
      </c>
      <c r="B30" s="91"/>
      <c r="C30" s="91"/>
      <c r="D30" s="91"/>
      <c r="E30" s="91"/>
      <c r="F30" s="91"/>
      <c r="I30" s="92" t="s">
        <v>205</v>
      </c>
    </row>
    <row r="31" spans="1:15" s="91" customFormat="1" ht="16.5" customHeight="1">
      <c r="A31" s="90"/>
    </row>
    <row r="32" spans="1:15" s="92" customFormat="1">
      <c r="B32" s="98" t="s">
        <v>156</v>
      </c>
      <c r="C32" s="98" t="s">
        <v>124</v>
      </c>
      <c r="D32" s="98" t="s">
        <v>94</v>
      </c>
      <c r="E32" s="98" t="s">
        <v>95</v>
      </c>
      <c r="F32" s="98" t="s">
        <v>96</v>
      </c>
      <c r="G32" s="98" t="s">
        <v>97</v>
      </c>
      <c r="J32" s="98" t="s">
        <v>156</v>
      </c>
      <c r="K32" s="98" t="s">
        <v>124</v>
      </c>
      <c r="L32" s="98" t="s">
        <v>94</v>
      </c>
      <c r="M32" s="98" t="s">
        <v>95</v>
      </c>
      <c r="N32" s="98" t="s">
        <v>96</v>
      </c>
      <c r="O32" s="98" t="s">
        <v>97</v>
      </c>
    </row>
    <row r="33" spans="2:15" s="92" customFormat="1" ht="14.25" customHeight="1">
      <c r="B33" s="187" t="s">
        <v>101</v>
      </c>
      <c r="C33" s="99" t="s">
        <v>152</v>
      </c>
      <c r="D33" s="98">
        <v>2541235</v>
      </c>
      <c r="E33" s="98">
        <v>2541235</v>
      </c>
      <c r="F33" s="98">
        <v>152200</v>
      </c>
      <c r="G33" s="98">
        <v>2441235</v>
      </c>
      <c r="J33" s="187" t="s">
        <v>101</v>
      </c>
      <c r="K33" s="99" t="s">
        <v>123</v>
      </c>
      <c r="L33" s="98">
        <v>2541235</v>
      </c>
      <c r="M33" s="98">
        <v>2541235</v>
      </c>
      <c r="N33" s="98">
        <v>152200</v>
      </c>
      <c r="O33" s="98">
        <v>2441235</v>
      </c>
    </row>
    <row r="34" spans="2:15" s="92" customFormat="1">
      <c r="B34" s="188"/>
      <c r="C34" s="99" t="s">
        <v>153</v>
      </c>
      <c r="D34" s="98">
        <v>3241235</v>
      </c>
      <c r="E34" s="98">
        <f>D34-D33</f>
        <v>700000</v>
      </c>
      <c r="F34" s="98">
        <v>128320</v>
      </c>
      <c r="G34" s="98">
        <v>3041235</v>
      </c>
      <c r="J34" s="188"/>
      <c r="K34" s="99" t="s">
        <v>157</v>
      </c>
      <c r="L34" s="98">
        <v>3241235</v>
      </c>
      <c r="M34" s="98">
        <f>L34-L33</f>
        <v>700000</v>
      </c>
      <c r="N34" s="98">
        <v>128320</v>
      </c>
      <c r="O34" s="98">
        <v>3041235</v>
      </c>
    </row>
    <row r="35" spans="2:15" s="92" customFormat="1">
      <c r="B35" s="188"/>
      <c r="C35" s="99" t="s">
        <v>154</v>
      </c>
      <c r="D35" s="98">
        <v>3641235</v>
      </c>
      <c r="E35" s="98">
        <f>D35-D34</f>
        <v>400000</v>
      </c>
      <c r="F35" s="98">
        <v>234930</v>
      </c>
      <c r="G35" s="98">
        <v>3141235</v>
      </c>
      <c r="J35" s="188"/>
      <c r="K35" s="99" t="s">
        <v>158</v>
      </c>
      <c r="L35" s="98">
        <v>3641235</v>
      </c>
      <c r="M35" s="98">
        <f>L35-L34</f>
        <v>400000</v>
      </c>
      <c r="N35" s="98">
        <v>234930</v>
      </c>
      <c r="O35" s="98">
        <v>3141235</v>
      </c>
    </row>
    <row r="36" spans="2:15" s="92" customFormat="1">
      <c r="B36" s="189"/>
      <c r="C36" s="99" t="s">
        <v>155</v>
      </c>
      <c r="D36" s="98">
        <v>4041235</v>
      </c>
      <c r="E36" s="98">
        <f>D36-D35</f>
        <v>400000</v>
      </c>
      <c r="F36" s="98">
        <v>234930</v>
      </c>
      <c r="G36" s="98">
        <v>3141235</v>
      </c>
      <c r="J36" s="189"/>
      <c r="K36" s="99" t="s">
        <v>159</v>
      </c>
      <c r="L36" s="98">
        <v>4041235</v>
      </c>
      <c r="M36" s="98">
        <f>L36-L35</f>
        <v>400000</v>
      </c>
      <c r="N36" s="98">
        <v>234930</v>
      </c>
      <c r="O36" s="98">
        <v>3141235</v>
      </c>
    </row>
    <row r="37" spans="2:15" s="92" customFormat="1"/>
    <row r="38" spans="2:15" s="92" customFormat="1"/>
    <row r="39" spans="2:15" s="92" customFormat="1"/>
    <row r="40" spans="2:15" s="92" customFormat="1"/>
    <row r="41" spans="2:15" s="92" customFormat="1"/>
    <row r="42" spans="2:15" s="92" customFormat="1"/>
    <row r="43" spans="2:15" s="92" customFormat="1"/>
    <row r="44" spans="2:15" s="92" customFormat="1"/>
    <row r="45" spans="2:15" s="92" customFormat="1"/>
    <row r="46" spans="2:15" s="92" customFormat="1"/>
    <row r="47" spans="2:15" s="92" customFormat="1"/>
    <row r="48" spans="2:15" s="92" customFormat="1"/>
    <row r="49" spans="1:16" s="92" customFormat="1"/>
    <row r="50" spans="1:16" s="92" customFormat="1"/>
    <row r="51" spans="1:16" s="92" customFormat="1"/>
    <row r="52" spans="1:16" s="92" customFormat="1"/>
    <row r="53" spans="1:16" s="92" customFormat="1"/>
    <row r="54" spans="1:16" s="92" customFormat="1"/>
    <row r="55" spans="1:16" s="92" customFormat="1"/>
    <row r="56" spans="1:16" s="92" customFormat="1"/>
    <row r="57" spans="1:16" s="174" customFormat="1" ht="45" customHeight="1">
      <c r="A57" s="173" t="s">
        <v>160</v>
      </c>
    </row>
    <row r="58" spans="1:16" s="46" customFormat="1" ht="33.75" customHeight="1">
      <c r="A58" s="101" t="s">
        <v>138</v>
      </c>
      <c r="B58" s="101"/>
      <c r="C58" s="101"/>
      <c r="D58" s="101"/>
      <c r="E58" s="101"/>
      <c r="F58" s="101"/>
      <c r="I58" s="46" t="s">
        <v>205</v>
      </c>
    </row>
    <row r="59" spans="1:16" s="101" customFormat="1" ht="16.5" customHeight="1">
      <c r="A59" s="100"/>
    </row>
    <row r="60" spans="1:16" s="46" customFormat="1">
      <c r="B60" s="47" t="s">
        <v>156</v>
      </c>
      <c r="C60" s="47" t="s">
        <v>120</v>
      </c>
      <c r="D60" s="47" t="s">
        <v>94</v>
      </c>
      <c r="E60" s="47" t="s">
        <v>95</v>
      </c>
      <c r="F60" s="47" t="s">
        <v>96</v>
      </c>
      <c r="G60" s="47" t="s">
        <v>97</v>
      </c>
      <c r="J60" s="101"/>
      <c r="K60" s="101"/>
      <c r="L60" s="101"/>
      <c r="M60" s="101"/>
      <c r="N60" s="101"/>
      <c r="O60" s="101"/>
      <c r="P60" s="101"/>
    </row>
    <row r="61" spans="1:16" s="46" customFormat="1" ht="14.25" customHeight="1">
      <c r="B61" s="175" t="s">
        <v>101</v>
      </c>
      <c r="C61" s="102" t="s">
        <v>119</v>
      </c>
      <c r="D61" s="47">
        <v>2541235</v>
      </c>
      <c r="E61" s="47">
        <v>2541235</v>
      </c>
      <c r="F61" s="47">
        <v>152200</v>
      </c>
      <c r="G61" s="47">
        <v>2441235</v>
      </c>
      <c r="J61" s="101"/>
      <c r="K61" s="101"/>
      <c r="L61" s="101"/>
      <c r="M61" s="101"/>
      <c r="N61" s="101"/>
      <c r="O61" s="101"/>
      <c r="P61" s="101"/>
    </row>
    <row r="62" spans="1:16" s="46" customFormat="1">
      <c r="B62" s="176"/>
      <c r="C62" s="102" t="s">
        <v>161</v>
      </c>
      <c r="D62" s="47">
        <v>3241235</v>
      </c>
      <c r="E62" s="47">
        <f>D62-D61</f>
        <v>700000</v>
      </c>
      <c r="F62" s="47">
        <v>128320</v>
      </c>
      <c r="G62" s="47">
        <v>3041235</v>
      </c>
      <c r="J62" s="101"/>
      <c r="K62" s="101"/>
      <c r="L62" s="101"/>
      <c r="M62" s="101"/>
      <c r="N62" s="101"/>
      <c r="O62" s="101"/>
      <c r="P62" s="101"/>
    </row>
    <row r="63" spans="1:16" s="46" customFormat="1">
      <c r="B63" s="177"/>
      <c r="C63" s="102" t="s">
        <v>162</v>
      </c>
      <c r="D63" s="47">
        <v>3641235</v>
      </c>
      <c r="E63" s="47">
        <f>D63-D62</f>
        <v>400000</v>
      </c>
      <c r="F63" s="47">
        <v>234930</v>
      </c>
      <c r="G63" s="47">
        <v>3141235</v>
      </c>
      <c r="J63" s="101"/>
      <c r="K63" s="101"/>
      <c r="L63" s="101"/>
      <c r="M63" s="101"/>
      <c r="N63" s="101"/>
      <c r="O63" s="101"/>
      <c r="P63" s="101"/>
    </row>
    <row r="64" spans="1:16" s="46" customFormat="1"/>
    <row r="65" s="46" customFormat="1"/>
    <row r="66" s="46" customFormat="1"/>
    <row r="67" s="46" customFormat="1"/>
    <row r="68" s="46" customFormat="1"/>
    <row r="69" s="46" customFormat="1"/>
    <row r="70" s="46" customFormat="1"/>
    <row r="71" s="46" customFormat="1"/>
    <row r="72" s="46" customFormat="1"/>
    <row r="73" s="46" customFormat="1"/>
    <row r="74" s="46" customFormat="1"/>
    <row r="75" s="46" customFormat="1"/>
    <row r="76" s="46" customFormat="1"/>
    <row r="77" s="46" customFormat="1"/>
    <row r="78" s="46" customFormat="1"/>
    <row r="79" s="46" customFormat="1"/>
    <row r="80" s="46" customFormat="1"/>
    <row r="81" spans="1:16" s="46" customFormat="1"/>
    <row r="82" spans="1:16" s="46" customFormat="1"/>
    <row r="83" spans="1:16" s="46" customFormat="1"/>
    <row r="84" spans="1:16" s="179" customFormat="1" ht="45" customHeight="1">
      <c r="A84" s="178" t="s">
        <v>163</v>
      </c>
    </row>
    <row r="85" spans="1:16" s="64" customFormat="1" ht="33.75" customHeight="1">
      <c r="A85" s="63" t="s">
        <v>138</v>
      </c>
      <c r="B85" s="63"/>
      <c r="C85" s="63"/>
      <c r="D85" s="63"/>
      <c r="E85" s="63"/>
      <c r="F85" s="63"/>
      <c r="I85" s="64" t="s">
        <v>205</v>
      </c>
    </row>
    <row r="86" spans="1:16" s="63" customFormat="1" ht="34.5" customHeight="1">
      <c r="A86" s="62"/>
    </row>
    <row r="87" spans="1:16" s="63" customFormat="1" ht="16.5" customHeight="1">
      <c r="A87" s="62"/>
    </row>
    <row r="88" spans="1:16" s="64" customFormat="1">
      <c r="B88" s="65" t="s">
        <v>156</v>
      </c>
      <c r="C88" s="65" t="s">
        <v>120</v>
      </c>
      <c r="D88" s="65" t="s">
        <v>94</v>
      </c>
      <c r="E88" s="65" t="s">
        <v>95</v>
      </c>
      <c r="F88" s="65" t="s">
        <v>96</v>
      </c>
      <c r="G88" s="65" t="s">
        <v>97</v>
      </c>
      <c r="H88" s="65" t="s">
        <v>98</v>
      </c>
      <c r="J88" s="63"/>
      <c r="K88" s="63"/>
      <c r="L88" s="63"/>
      <c r="M88" s="63"/>
      <c r="N88" s="63"/>
      <c r="O88" s="63"/>
      <c r="P88" s="63"/>
    </row>
    <row r="89" spans="1:16" s="64" customFormat="1" ht="14.25" customHeight="1">
      <c r="B89" s="180" t="s">
        <v>101</v>
      </c>
      <c r="C89" s="103" t="s">
        <v>126</v>
      </c>
      <c r="D89" s="65">
        <v>2541235</v>
      </c>
      <c r="E89" s="65">
        <v>2541235</v>
      </c>
      <c r="F89" s="65">
        <v>152200</v>
      </c>
      <c r="G89" s="65">
        <v>2441235</v>
      </c>
      <c r="H89" s="67">
        <f>G89/D89</f>
        <v>0.96064905449515692</v>
      </c>
      <c r="J89" s="63"/>
      <c r="K89" s="63"/>
      <c r="L89" s="63"/>
      <c r="M89" s="63"/>
      <c r="N89" s="63"/>
      <c r="O89" s="63"/>
      <c r="P89" s="63"/>
    </row>
    <row r="90" spans="1:16" s="64" customFormat="1">
      <c r="B90" s="181"/>
      <c r="C90" s="103" t="s">
        <v>164</v>
      </c>
      <c r="D90" s="65">
        <v>3241235</v>
      </c>
      <c r="E90" s="65">
        <f>D90-D89</f>
        <v>700000</v>
      </c>
      <c r="F90" s="65">
        <v>128320</v>
      </c>
      <c r="G90" s="65">
        <v>3041235</v>
      </c>
      <c r="H90" s="67">
        <f>G90/D90</f>
        <v>0.93829512516062552</v>
      </c>
      <c r="J90" s="63"/>
      <c r="K90" s="63"/>
      <c r="L90" s="63"/>
      <c r="M90" s="63"/>
      <c r="N90" s="63"/>
      <c r="O90" s="63"/>
      <c r="P90" s="63"/>
    </row>
    <row r="91" spans="1:16" s="64" customFormat="1">
      <c r="B91" s="181"/>
      <c r="C91" s="103" t="s">
        <v>165</v>
      </c>
      <c r="D91" s="65">
        <v>3534342</v>
      </c>
      <c r="E91" s="65">
        <v>345453</v>
      </c>
      <c r="F91" s="65">
        <v>435435</v>
      </c>
      <c r="G91" s="65">
        <v>3224342</v>
      </c>
      <c r="H91" s="67">
        <f>G91/D91</f>
        <v>0.91228918989729912</v>
      </c>
      <c r="J91" s="63"/>
      <c r="K91" s="63"/>
      <c r="L91" s="63"/>
      <c r="M91" s="63"/>
      <c r="N91" s="63"/>
      <c r="O91" s="63"/>
      <c r="P91" s="63"/>
    </row>
    <row r="92" spans="1:16" s="64" customFormat="1">
      <c r="B92" s="181"/>
      <c r="C92" s="103" t="s">
        <v>167</v>
      </c>
      <c r="D92" s="65">
        <v>2342342</v>
      </c>
      <c r="E92" s="65">
        <v>234342</v>
      </c>
      <c r="F92" s="65">
        <v>234322</v>
      </c>
      <c r="G92" s="65">
        <v>2222342</v>
      </c>
      <c r="H92" s="67">
        <f t="shared" ref="H92:H98" si="0">G92/D92</f>
        <v>0.94876922328165569</v>
      </c>
      <c r="J92" s="63"/>
      <c r="K92" s="63"/>
      <c r="L92" s="63"/>
      <c r="M92" s="63"/>
      <c r="N92" s="63"/>
      <c r="O92" s="63"/>
      <c r="P92" s="63"/>
    </row>
    <row r="93" spans="1:16" s="64" customFormat="1">
      <c r="B93" s="181"/>
      <c r="C93" s="103" t="s">
        <v>168</v>
      </c>
      <c r="D93" s="65">
        <v>6745433</v>
      </c>
      <c r="E93" s="65">
        <v>545345</v>
      </c>
      <c r="F93" s="65">
        <v>234343</v>
      </c>
      <c r="G93" s="65">
        <v>6225433</v>
      </c>
      <c r="H93" s="67">
        <f t="shared" si="0"/>
        <v>0.92291080498464662</v>
      </c>
      <c r="J93" s="63"/>
      <c r="K93" s="63"/>
      <c r="L93" s="63"/>
      <c r="M93" s="63"/>
      <c r="N93" s="63"/>
      <c r="O93" s="63"/>
      <c r="P93" s="63"/>
    </row>
    <row r="94" spans="1:16" s="64" customFormat="1">
      <c r="B94" s="181"/>
      <c r="C94" s="103" t="s">
        <v>169</v>
      </c>
      <c r="D94" s="65">
        <v>4542234</v>
      </c>
      <c r="E94" s="65">
        <v>345432</v>
      </c>
      <c r="F94" s="65">
        <v>23434</v>
      </c>
      <c r="G94" s="65">
        <v>4222234</v>
      </c>
      <c r="H94" s="67">
        <f t="shared" si="0"/>
        <v>0.92955008482610102</v>
      </c>
      <c r="J94" s="63"/>
      <c r="K94" s="63"/>
      <c r="L94" s="63"/>
      <c r="M94" s="63"/>
      <c r="N94" s="63"/>
      <c r="O94" s="63"/>
      <c r="P94" s="63"/>
    </row>
    <row r="95" spans="1:16" s="64" customFormat="1">
      <c r="B95" s="181"/>
      <c r="C95" s="103" t="s">
        <v>170</v>
      </c>
      <c r="D95" s="65">
        <v>4567744</v>
      </c>
      <c r="E95" s="65">
        <v>234341</v>
      </c>
      <c r="F95" s="65">
        <v>3423</v>
      </c>
      <c r="G95" s="65">
        <v>4227744</v>
      </c>
      <c r="H95" s="67">
        <f t="shared" si="0"/>
        <v>0.92556500539434783</v>
      </c>
      <c r="J95" s="63"/>
      <c r="K95" s="63"/>
      <c r="L95" s="63"/>
      <c r="M95" s="63"/>
      <c r="N95" s="63"/>
      <c r="O95" s="63"/>
      <c r="P95" s="63"/>
    </row>
    <row r="96" spans="1:16" s="64" customFormat="1">
      <c r="B96" s="181"/>
      <c r="C96" s="103" t="s">
        <v>171</v>
      </c>
      <c r="D96" s="65">
        <v>5234344</v>
      </c>
      <c r="E96" s="65">
        <v>54543</v>
      </c>
      <c r="F96" s="65">
        <v>3434</v>
      </c>
      <c r="G96" s="65">
        <v>5114344</v>
      </c>
      <c r="H96" s="67">
        <f t="shared" si="0"/>
        <v>0.97707449109191147</v>
      </c>
      <c r="J96" s="63"/>
      <c r="K96" s="63"/>
      <c r="L96" s="63"/>
      <c r="M96" s="63"/>
      <c r="N96" s="63"/>
      <c r="O96" s="63"/>
      <c r="P96" s="63"/>
    </row>
    <row r="97" spans="2:16" s="64" customFormat="1">
      <c r="B97" s="181"/>
      <c r="C97" s="103" t="s">
        <v>172</v>
      </c>
      <c r="D97" s="65">
        <v>543534</v>
      </c>
      <c r="E97" s="65">
        <v>23434</v>
      </c>
      <c r="F97" s="65">
        <v>34343</v>
      </c>
      <c r="G97" s="65">
        <v>511534</v>
      </c>
      <c r="H97" s="67">
        <f t="shared" si="0"/>
        <v>0.94112603811353113</v>
      </c>
      <c r="J97" s="63"/>
      <c r="K97" s="63"/>
      <c r="L97" s="63"/>
      <c r="M97" s="63"/>
      <c r="N97" s="63"/>
      <c r="O97" s="63"/>
      <c r="P97" s="63"/>
    </row>
    <row r="98" spans="2:16" s="64" customFormat="1">
      <c r="B98" s="181"/>
      <c r="C98" s="103" t="s">
        <v>173</v>
      </c>
      <c r="D98" s="65">
        <v>5634543</v>
      </c>
      <c r="E98" s="65">
        <v>45432</v>
      </c>
      <c r="F98" s="65">
        <v>34234</v>
      </c>
      <c r="G98" s="65">
        <v>5114543</v>
      </c>
      <c r="H98" s="67">
        <f t="shared" si="0"/>
        <v>0.90771212501173559</v>
      </c>
      <c r="J98" s="63"/>
      <c r="K98" s="63"/>
      <c r="L98" s="63"/>
      <c r="M98" s="63"/>
      <c r="N98" s="63"/>
      <c r="O98" s="63"/>
      <c r="P98" s="63"/>
    </row>
    <row r="99" spans="2:16" s="64" customFormat="1">
      <c r="B99" s="182"/>
      <c r="C99" s="103" t="s">
        <v>174</v>
      </c>
      <c r="D99" s="65">
        <v>785656</v>
      </c>
      <c r="E99" s="65">
        <v>34545</v>
      </c>
      <c r="F99" s="65">
        <v>234930</v>
      </c>
      <c r="G99" s="65">
        <v>711656</v>
      </c>
      <c r="H99" s="67">
        <f>G99/D99</f>
        <v>0.90581119472135385</v>
      </c>
      <c r="J99" s="63"/>
      <c r="K99" s="63"/>
      <c r="L99" s="63"/>
      <c r="M99" s="63"/>
      <c r="N99" s="63"/>
      <c r="O99" s="63"/>
      <c r="P99" s="63"/>
    </row>
    <row r="100" spans="2:16" s="64" customFormat="1"/>
    <row r="101" spans="2:16" s="64" customFormat="1"/>
    <row r="102" spans="2:16" s="64" customFormat="1"/>
    <row r="103" spans="2:16" s="64" customFormat="1"/>
    <row r="104" spans="2:16" s="64" customFormat="1"/>
    <row r="105" spans="2:16" s="64" customFormat="1"/>
    <row r="106" spans="2:16" s="64" customFormat="1"/>
    <row r="107" spans="2:16" s="64" customFormat="1"/>
    <row r="108" spans="2:16" s="64" customFormat="1"/>
    <row r="109" spans="2:16" s="64" customFormat="1"/>
    <row r="110" spans="2:16" s="64" customFormat="1"/>
    <row r="111" spans="2:16" s="64" customFormat="1"/>
    <row r="112" spans="2:16" s="64" customFormat="1"/>
    <row r="113" spans="9:10" s="64" customFormat="1"/>
    <row r="114" spans="9:10" s="64" customFormat="1"/>
    <row r="115" spans="9:10" s="64" customFormat="1"/>
    <row r="116" spans="9:10" s="64" customFormat="1">
      <c r="I116" s="104"/>
    </row>
    <row r="117" spans="9:10" s="64" customFormat="1"/>
    <row r="118" spans="9:10" s="64" customFormat="1"/>
    <row r="119" spans="9:10" s="64" customFormat="1" ht="16.5" customHeight="1"/>
    <row r="120" spans="9:10" s="64" customFormat="1" ht="16.5" customHeight="1"/>
    <row r="121" spans="9:10" s="64" customFormat="1" ht="16.5" customHeight="1"/>
    <row r="122" spans="9:10" s="64" customFormat="1" ht="16.5" customHeight="1"/>
    <row r="123" spans="9:10" s="64" customFormat="1" ht="16.5" customHeight="1"/>
    <row r="124" spans="9:10" s="64" customFormat="1" ht="16.5" customHeight="1"/>
    <row r="125" spans="9:10" s="64" customFormat="1" ht="16.5" customHeight="1"/>
    <row r="126" spans="9:10" s="64" customFormat="1" ht="16.5" customHeight="1"/>
    <row r="127" spans="9:10" s="64" customFormat="1" ht="16.5" customHeight="1"/>
    <row r="128" spans="9:10" s="64" customFormat="1" ht="16.5" customHeight="1">
      <c r="J128" s="64" t="s">
        <v>166</v>
      </c>
    </row>
    <row r="129" s="64" customFormat="1" ht="16.5" customHeight="1"/>
    <row r="130" s="64" customFormat="1" ht="16.5" customHeight="1"/>
    <row r="131" s="64" customFormat="1" ht="16.5" customHeight="1"/>
    <row r="132" s="64" customFormat="1" ht="16.5" customHeight="1"/>
    <row r="133" s="64" customFormat="1" ht="16.5" customHeight="1"/>
  </sheetData>
  <mergeCells count="8">
    <mergeCell ref="A57:XFD57"/>
    <mergeCell ref="B61:B63"/>
    <mergeCell ref="A84:XFD84"/>
    <mergeCell ref="B89:B99"/>
    <mergeCell ref="A1:XFD1"/>
    <mergeCell ref="A28:XFD28"/>
    <mergeCell ref="B33:B36"/>
    <mergeCell ref="J33:J3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4"/>
  <sheetViews>
    <sheetView workbookViewId="0">
      <selection activeCell="Q29" sqref="Q29"/>
    </sheetView>
  </sheetViews>
  <sheetFormatPr defaultRowHeight="14.25"/>
  <cols>
    <col min="1" max="3" width="24.5" style="27" customWidth="1"/>
    <col min="4" max="6" width="9" style="27"/>
    <col min="7" max="7" width="23.125" style="27" customWidth="1"/>
    <col min="8" max="8" width="15.5" style="27" customWidth="1"/>
    <col min="9" max="9" width="19.125" style="27" customWidth="1"/>
    <col min="10" max="10" width="15.5" style="27" customWidth="1"/>
    <col min="11" max="11" width="23.125" style="27" customWidth="1"/>
    <col min="12" max="12" width="23" style="27" customWidth="1"/>
    <col min="13" max="13" width="19.75" style="27" customWidth="1"/>
    <col min="14" max="14" width="21.375" style="27" customWidth="1"/>
    <col min="15" max="16384" width="9" style="27"/>
  </cols>
  <sheetData>
    <row r="1" spans="1:15" ht="19.5" thickBot="1">
      <c r="A1" s="108" t="s">
        <v>182</v>
      </c>
      <c r="B1" s="109" t="s">
        <v>183</v>
      </c>
      <c r="C1" s="109" t="s">
        <v>102</v>
      </c>
      <c r="E1" s="28" t="s">
        <v>218</v>
      </c>
    </row>
    <row r="2" spans="1:15" ht="15" thickBot="1">
      <c r="A2" s="110" t="s">
        <v>184</v>
      </c>
      <c r="B2" s="192" t="s">
        <v>178</v>
      </c>
      <c r="C2" s="111" t="s">
        <v>185</v>
      </c>
    </row>
    <row r="3" spans="1:15" ht="27.75" thickBot="1">
      <c r="A3" s="110" t="s">
        <v>97</v>
      </c>
      <c r="B3" s="193"/>
      <c r="C3" s="111" t="s">
        <v>186</v>
      </c>
      <c r="E3" s="28" t="s">
        <v>219</v>
      </c>
    </row>
    <row r="4" spans="1:15" ht="15" thickBot="1">
      <c r="A4" s="110"/>
      <c r="B4" s="111"/>
      <c r="C4" s="111"/>
    </row>
    <row r="5" spans="1:15" ht="27.75" thickBot="1">
      <c r="A5" s="110" t="s">
        <v>187</v>
      </c>
      <c r="B5" s="192" t="s">
        <v>176</v>
      </c>
      <c r="C5" s="111" t="s">
        <v>188</v>
      </c>
    </row>
    <row r="6" spans="1:15" ht="41.25" thickBot="1">
      <c r="A6" s="110" t="s">
        <v>189</v>
      </c>
      <c r="B6" s="193"/>
      <c r="C6" s="111" t="s">
        <v>199</v>
      </c>
    </row>
    <row r="7" spans="1:15" s="64" customFormat="1"/>
    <row r="8" spans="1:15" s="64" customFormat="1">
      <c r="A8" s="64" t="s">
        <v>138</v>
      </c>
      <c r="H8" s="64" t="s">
        <v>214</v>
      </c>
    </row>
    <row r="9" spans="1:15" s="64" customFormat="1"/>
    <row r="10" spans="1:15" s="64" customFormat="1"/>
    <row r="11" spans="1:15" s="64" customFormat="1"/>
    <row r="12" spans="1:15" s="64" customFormat="1"/>
    <row r="13" spans="1:15" s="64" customFormat="1"/>
    <row r="14" spans="1:15" s="64" customFormat="1"/>
    <row r="15" spans="1:15" s="64" customFormat="1"/>
    <row r="16" spans="1:15" s="64" customFormat="1" ht="46.5" customHeight="1">
      <c r="A16" s="64" t="s">
        <v>215</v>
      </c>
      <c r="B16" s="66" t="s">
        <v>180</v>
      </c>
      <c r="C16" s="66" t="s">
        <v>202</v>
      </c>
      <c r="D16" s="66" t="s">
        <v>200</v>
      </c>
      <c r="E16" s="66" t="s">
        <v>124</v>
      </c>
      <c r="F16" s="66" t="s">
        <v>120</v>
      </c>
      <c r="G16" s="66" t="s">
        <v>209</v>
      </c>
      <c r="H16" s="66" t="s">
        <v>204</v>
      </c>
      <c r="I16" s="66" t="s">
        <v>210</v>
      </c>
      <c r="J16" s="66" t="s">
        <v>207</v>
      </c>
      <c r="K16" s="66" t="s">
        <v>203</v>
      </c>
      <c r="L16" s="66" t="s">
        <v>206</v>
      </c>
      <c r="M16" s="66" t="s">
        <v>208</v>
      </c>
      <c r="N16" s="66" t="s">
        <v>198</v>
      </c>
      <c r="O16" s="66" t="s">
        <v>211</v>
      </c>
    </row>
    <row r="17" spans="2:15" s="64" customFormat="1">
      <c r="B17" s="190" t="s">
        <v>177</v>
      </c>
      <c r="C17" s="195" t="s">
        <v>190</v>
      </c>
      <c r="D17" s="195" t="s">
        <v>101</v>
      </c>
      <c r="E17" s="195" t="s">
        <v>123</v>
      </c>
      <c r="F17" s="112" t="s">
        <v>162</v>
      </c>
      <c r="G17" s="112">
        <v>345345</v>
      </c>
      <c r="H17" s="112">
        <v>325345</v>
      </c>
      <c r="I17" s="112">
        <f>G17-H17</f>
        <v>20000</v>
      </c>
      <c r="J17" s="112">
        <v>1215</v>
      </c>
      <c r="K17" s="112">
        <v>5235</v>
      </c>
      <c r="L17" s="112">
        <v>45640</v>
      </c>
      <c r="M17" s="112">
        <v>5675</v>
      </c>
      <c r="N17" s="113">
        <f>L17/H17</f>
        <v>0.14028185464660592</v>
      </c>
      <c r="O17" s="201" t="s">
        <v>212</v>
      </c>
    </row>
    <row r="18" spans="2:15" s="64" customFormat="1">
      <c r="B18" s="194"/>
      <c r="C18" s="196"/>
      <c r="D18" s="196"/>
      <c r="E18" s="196"/>
      <c r="F18" s="112" t="s">
        <v>161</v>
      </c>
      <c r="G18" s="112">
        <v>454543</v>
      </c>
      <c r="H18" s="112">
        <v>434543</v>
      </c>
      <c r="I18" s="112">
        <f t="shared" ref="I18:I34" si="0">G18-H18</f>
        <v>20000</v>
      </c>
      <c r="J18" s="112">
        <v>7577</v>
      </c>
      <c r="K18" s="112">
        <v>4563</v>
      </c>
      <c r="L18" s="112">
        <v>34530</v>
      </c>
      <c r="M18" s="112">
        <v>4564</v>
      </c>
      <c r="N18" s="113">
        <f t="shared" ref="N18:N35" si="1">L18/H18</f>
        <v>7.946279194464069E-2</v>
      </c>
      <c r="O18" s="201"/>
    </row>
    <row r="19" spans="2:15" s="64" customFormat="1">
      <c r="B19" s="194"/>
      <c r="C19" s="196"/>
      <c r="D19" s="196"/>
      <c r="E19" s="197"/>
      <c r="F19" s="112" t="s">
        <v>119</v>
      </c>
      <c r="G19" s="112">
        <v>234343</v>
      </c>
      <c r="H19" s="112">
        <v>214343</v>
      </c>
      <c r="I19" s="112">
        <f t="shared" si="0"/>
        <v>20000</v>
      </c>
      <c r="J19" s="112">
        <v>4373</v>
      </c>
      <c r="K19" s="112">
        <v>3455</v>
      </c>
      <c r="L19" s="112">
        <v>23402</v>
      </c>
      <c r="M19" s="112">
        <v>3453</v>
      </c>
      <c r="N19" s="113">
        <f t="shared" si="1"/>
        <v>0.10918014584101184</v>
      </c>
      <c r="O19" s="201"/>
    </row>
    <row r="20" spans="2:15" s="64" customFormat="1">
      <c r="B20" s="194"/>
      <c r="C20" s="196"/>
      <c r="D20" s="196"/>
      <c r="E20" s="195" t="s">
        <v>157</v>
      </c>
      <c r="F20" s="112" t="s">
        <v>162</v>
      </c>
      <c r="G20" s="112">
        <v>54345</v>
      </c>
      <c r="H20" s="112">
        <v>44345</v>
      </c>
      <c r="I20" s="112">
        <f t="shared" si="0"/>
        <v>10000</v>
      </c>
      <c r="J20" s="112">
        <v>4537</v>
      </c>
      <c r="K20" s="112">
        <v>6564</v>
      </c>
      <c r="L20" s="112">
        <v>36704</v>
      </c>
      <c r="M20" s="112">
        <v>6786</v>
      </c>
      <c r="N20" s="113">
        <f t="shared" si="1"/>
        <v>0.82769196076220541</v>
      </c>
      <c r="O20" s="201"/>
    </row>
    <row r="21" spans="2:15" s="64" customFormat="1">
      <c r="B21" s="194"/>
      <c r="C21" s="196"/>
      <c r="D21" s="196"/>
      <c r="E21" s="196"/>
      <c r="F21" s="112" t="s">
        <v>161</v>
      </c>
      <c r="G21" s="112">
        <v>23432</v>
      </c>
      <c r="H21" s="112">
        <v>17432</v>
      </c>
      <c r="I21" s="112">
        <f t="shared" si="0"/>
        <v>6000</v>
      </c>
      <c r="J21" s="112">
        <v>4343</v>
      </c>
      <c r="K21" s="112">
        <v>7456</v>
      </c>
      <c r="L21" s="112">
        <v>4506</v>
      </c>
      <c r="M21" s="112">
        <v>8655</v>
      </c>
      <c r="N21" s="113">
        <f t="shared" si="1"/>
        <v>0.25849013308857272</v>
      </c>
      <c r="O21" s="201"/>
    </row>
    <row r="22" spans="2:15" s="64" customFormat="1">
      <c r="B22" s="194"/>
      <c r="C22" s="196"/>
      <c r="D22" s="196"/>
      <c r="E22" s="197"/>
      <c r="F22" s="112" t="s">
        <v>119</v>
      </c>
      <c r="G22" s="112">
        <v>53454</v>
      </c>
      <c r="H22" s="112">
        <v>35454</v>
      </c>
      <c r="I22" s="112">
        <f t="shared" si="0"/>
        <v>18000</v>
      </c>
      <c r="J22" s="112">
        <v>5425</v>
      </c>
      <c r="K22" s="112">
        <v>4564</v>
      </c>
      <c r="L22" s="112">
        <v>3453</v>
      </c>
      <c r="M22" s="112">
        <v>4574</v>
      </c>
      <c r="N22" s="113">
        <f t="shared" si="1"/>
        <v>9.7393806058554744E-2</v>
      </c>
      <c r="O22" s="201"/>
    </row>
    <row r="23" spans="2:15" s="64" customFormat="1">
      <c r="B23" s="194"/>
      <c r="C23" s="196"/>
      <c r="D23" s="196"/>
      <c r="E23" s="195" t="s">
        <v>158</v>
      </c>
      <c r="F23" s="112" t="s">
        <v>162</v>
      </c>
      <c r="G23" s="112">
        <v>65454</v>
      </c>
      <c r="H23" s="112">
        <v>43454</v>
      </c>
      <c r="I23" s="112">
        <f t="shared" si="0"/>
        <v>22000</v>
      </c>
      <c r="J23" s="112">
        <v>4546</v>
      </c>
      <c r="K23" s="112">
        <v>3453</v>
      </c>
      <c r="L23" s="112">
        <v>25342</v>
      </c>
      <c r="M23" s="112">
        <v>5343</v>
      </c>
      <c r="N23" s="113">
        <f t="shared" si="1"/>
        <v>0.5831914208128135</v>
      </c>
      <c r="O23" s="201"/>
    </row>
    <row r="24" spans="2:15" s="64" customFormat="1">
      <c r="B24" s="194"/>
      <c r="C24" s="196"/>
      <c r="D24" s="196"/>
      <c r="E24" s="196"/>
      <c r="F24" s="112" t="s">
        <v>161</v>
      </c>
      <c r="G24" s="112">
        <v>65765</v>
      </c>
      <c r="H24" s="112">
        <v>57765</v>
      </c>
      <c r="I24" s="112">
        <f t="shared" si="0"/>
        <v>8000</v>
      </c>
      <c r="J24" s="112">
        <v>6457</v>
      </c>
      <c r="K24" s="112">
        <v>6456</v>
      </c>
      <c r="L24" s="112">
        <v>54636</v>
      </c>
      <c r="M24" s="112">
        <v>6786</v>
      </c>
      <c r="N24" s="113">
        <f t="shared" si="1"/>
        <v>0.94583225136328231</v>
      </c>
      <c r="O24" s="201"/>
    </row>
    <row r="25" spans="2:15" s="64" customFormat="1">
      <c r="B25" s="194"/>
      <c r="C25" s="196"/>
      <c r="D25" s="197"/>
      <c r="E25" s="197"/>
      <c r="F25" s="112" t="s">
        <v>119</v>
      </c>
      <c r="G25" s="112">
        <v>74563</v>
      </c>
      <c r="H25" s="112">
        <v>65563</v>
      </c>
      <c r="I25" s="112">
        <f t="shared" si="0"/>
        <v>9000</v>
      </c>
      <c r="J25" s="112">
        <v>2342</v>
      </c>
      <c r="K25" s="112">
        <v>7745</v>
      </c>
      <c r="L25" s="112">
        <v>46575</v>
      </c>
      <c r="M25" s="112">
        <v>8966</v>
      </c>
      <c r="N25" s="113">
        <f t="shared" si="1"/>
        <v>0.71038543080701</v>
      </c>
      <c r="O25" s="201"/>
    </row>
    <row r="26" spans="2:15" s="64" customFormat="1">
      <c r="B26" s="194"/>
      <c r="C26" s="196"/>
      <c r="D26" s="195" t="s">
        <v>195</v>
      </c>
      <c r="E26" s="195" t="s">
        <v>123</v>
      </c>
      <c r="F26" s="112" t="s">
        <v>162</v>
      </c>
      <c r="G26" s="112">
        <v>345223</v>
      </c>
      <c r="H26" s="112">
        <v>275223</v>
      </c>
      <c r="I26" s="112">
        <f t="shared" si="0"/>
        <v>70000</v>
      </c>
      <c r="J26" s="112">
        <v>5434</v>
      </c>
      <c r="K26" s="112">
        <v>4533</v>
      </c>
      <c r="L26" s="112">
        <v>123563</v>
      </c>
      <c r="M26" s="112">
        <v>8675</v>
      </c>
      <c r="N26" s="113">
        <f t="shared" si="1"/>
        <v>0.44895593754882407</v>
      </c>
      <c r="O26" s="201"/>
    </row>
    <row r="27" spans="2:15" s="64" customFormat="1">
      <c r="B27" s="194"/>
      <c r="C27" s="196"/>
      <c r="D27" s="196"/>
      <c r="E27" s="196"/>
      <c r="F27" s="112" t="s">
        <v>161</v>
      </c>
      <c r="G27" s="112">
        <v>567554</v>
      </c>
      <c r="H27" s="112">
        <v>477554</v>
      </c>
      <c r="I27" s="112">
        <f t="shared" si="0"/>
        <v>90000</v>
      </c>
      <c r="J27" s="112">
        <v>3423</v>
      </c>
      <c r="K27" s="112">
        <v>4322</v>
      </c>
      <c r="L27" s="112">
        <v>313453</v>
      </c>
      <c r="M27" s="112">
        <v>4564</v>
      </c>
      <c r="N27" s="113">
        <f t="shared" si="1"/>
        <v>0.65637184485942945</v>
      </c>
      <c r="O27" s="201"/>
    </row>
    <row r="28" spans="2:15" s="64" customFormat="1">
      <c r="B28" s="194"/>
      <c r="C28" s="196"/>
      <c r="D28" s="196"/>
      <c r="E28" s="197"/>
      <c r="F28" s="112" t="s">
        <v>119</v>
      </c>
      <c r="G28" s="112">
        <v>654332</v>
      </c>
      <c r="H28" s="112">
        <v>564332</v>
      </c>
      <c r="I28" s="112">
        <f t="shared" si="0"/>
        <v>90000</v>
      </c>
      <c r="J28" s="112">
        <v>543</v>
      </c>
      <c r="K28" s="112">
        <v>2344</v>
      </c>
      <c r="L28" s="112">
        <v>341412</v>
      </c>
      <c r="M28" s="112">
        <v>3434</v>
      </c>
      <c r="N28" s="113">
        <f t="shared" si="1"/>
        <v>0.6049843000219729</v>
      </c>
      <c r="O28" s="201"/>
    </row>
    <row r="29" spans="2:15" s="64" customFormat="1">
      <c r="B29" s="194"/>
      <c r="C29" s="196"/>
      <c r="D29" s="196"/>
      <c r="E29" s="195" t="s">
        <v>157</v>
      </c>
      <c r="F29" s="112" t="s">
        <v>162</v>
      </c>
      <c r="G29" s="112">
        <v>547456</v>
      </c>
      <c r="H29" s="112">
        <v>407456</v>
      </c>
      <c r="I29" s="112">
        <f t="shared" si="0"/>
        <v>140000</v>
      </c>
      <c r="J29" s="112">
        <v>2342</v>
      </c>
      <c r="K29" s="112">
        <v>6563</v>
      </c>
      <c r="L29" s="112">
        <v>345675</v>
      </c>
      <c r="M29" s="112">
        <v>6744</v>
      </c>
      <c r="N29" s="113">
        <f t="shared" si="1"/>
        <v>0.84837381214167906</v>
      </c>
      <c r="O29" s="201"/>
    </row>
    <row r="30" spans="2:15" s="64" customFormat="1">
      <c r="B30" s="194"/>
      <c r="C30" s="196"/>
      <c r="D30" s="196"/>
      <c r="E30" s="196"/>
      <c r="F30" s="112" t="s">
        <v>161</v>
      </c>
      <c r="G30" s="112">
        <v>76545</v>
      </c>
      <c r="H30" s="112">
        <v>66545</v>
      </c>
      <c r="I30" s="112">
        <f t="shared" si="0"/>
        <v>10000</v>
      </c>
      <c r="J30" s="112">
        <v>36363</v>
      </c>
      <c r="K30" s="112">
        <v>2342</v>
      </c>
      <c r="L30" s="112">
        <v>41345</v>
      </c>
      <c r="M30" s="112">
        <v>3453</v>
      </c>
      <c r="N30" s="113">
        <f t="shared" si="1"/>
        <v>0.62130888872191747</v>
      </c>
      <c r="O30" s="201"/>
    </row>
    <row r="31" spans="2:15" s="64" customFormat="1">
      <c r="B31" s="194"/>
      <c r="C31" s="196"/>
      <c r="D31" s="196"/>
      <c r="E31" s="197"/>
      <c r="F31" s="112" t="s">
        <v>119</v>
      </c>
      <c r="G31" s="112">
        <v>345232</v>
      </c>
      <c r="H31" s="112">
        <v>285232</v>
      </c>
      <c r="I31" s="112">
        <f t="shared" si="0"/>
        <v>60000</v>
      </c>
      <c r="J31" s="112">
        <v>24234</v>
      </c>
      <c r="K31" s="112">
        <v>4564</v>
      </c>
      <c r="L31" s="112">
        <v>133363</v>
      </c>
      <c r="M31" s="112">
        <v>4564</v>
      </c>
      <c r="N31" s="113">
        <f t="shared" si="1"/>
        <v>0.4675597408425422</v>
      </c>
      <c r="O31" s="201"/>
    </row>
    <row r="32" spans="2:15" s="64" customFormat="1">
      <c r="B32" s="194"/>
      <c r="C32" s="196"/>
      <c r="D32" s="196"/>
      <c r="E32" s="195" t="s">
        <v>158</v>
      </c>
      <c r="F32" s="112" t="s">
        <v>162</v>
      </c>
      <c r="G32" s="112">
        <v>65457</v>
      </c>
      <c r="H32" s="112">
        <v>55457</v>
      </c>
      <c r="I32" s="112">
        <f t="shared" si="0"/>
        <v>10000</v>
      </c>
      <c r="J32" s="112">
        <v>345</v>
      </c>
      <c r="K32" s="112">
        <v>3442</v>
      </c>
      <c r="L32" s="112">
        <v>42452</v>
      </c>
      <c r="M32" s="112">
        <v>5343</v>
      </c>
      <c r="N32" s="113">
        <f t="shared" si="1"/>
        <v>0.76549398633175247</v>
      </c>
      <c r="O32" s="201"/>
    </row>
    <row r="33" spans="2:15" s="64" customFormat="1">
      <c r="B33" s="194"/>
      <c r="C33" s="196"/>
      <c r="D33" s="196"/>
      <c r="E33" s="196"/>
      <c r="F33" s="112" t="s">
        <v>161</v>
      </c>
      <c r="G33" s="112">
        <v>34522</v>
      </c>
      <c r="H33" s="112">
        <v>31522</v>
      </c>
      <c r="I33" s="112">
        <f t="shared" si="0"/>
        <v>3000</v>
      </c>
      <c r="J33" s="112">
        <v>63453</v>
      </c>
      <c r="K33" s="112">
        <v>6334</v>
      </c>
      <c r="L33" s="112">
        <v>24557</v>
      </c>
      <c r="M33" s="112">
        <v>6345</v>
      </c>
      <c r="N33" s="113">
        <f t="shared" si="1"/>
        <v>0.7790432079182793</v>
      </c>
      <c r="O33" s="201"/>
    </row>
    <row r="34" spans="2:15" s="64" customFormat="1">
      <c r="B34" s="194"/>
      <c r="C34" s="196"/>
      <c r="D34" s="197"/>
      <c r="E34" s="197"/>
      <c r="F34" s="112" t="s">
        <v>119</v>
      </c>
      <c r="G34" s="112">
        <v>75433</v>
      </c>
      <c r="H34" s="112">
        <v>58433</v>
      </c>
      <c r="I34" s="112">
        <f t="shared" si="0"/>
        <v>17000</v>
      </c>
      <c r="J34" s="112">
        <v>23432</v>
      </c>
      <c r="K34" s="112">
        <v>4465</v>
      </c>
      <c r="L34" s="112">
        <v>53532</v>
      </c>
      <c r="M34" s="112">
        <v>5636</v>
      </c>
      <c r="N34" s="113">
        <f t="shared" si="1"/>
        <v>0.91612616158677462</v>
      </c>
      <c r="O34" s="201"/>
    </row>
    <row r="35" spans="2:15" s="64" customFormat="1">
      <c r="B35" s="194"/>
      <c r="C35" s="197"/>
      <c r="D35" s="198" t="s">
        <v>201</v>
      </c>
      <c r="E35" s="199"/>
      <c r="F35" s="200"/>
      <c r="G35" s="112">
        <f t="shared" ref="G35:M35" si="2">SUM(G17:G34)</f>
        <v>4082998</v>
      </c>
      <c r="H35" s="112">
        <f t="shared" si="2"/>
        <v>3459998</v>
      </c>
      <c r="I35" s="112">
        <f t="shared" si="2"/>
        <v>623000</v>
      </c>
      <c r="J35" s="112">
        <f t="shared" si="2"/>
        <v>200384</v>
      </c>
      <c r="K35" s="112">
        <f t="shared" si="2"/>
        <v>88400</v>
      </c>
      <c r="L35" s="112">
        <f t="shared" si="2"/>
        <v>1694140</v>
      </c>
      <c r="M35" s="112">
        <f t="shared" si="2"/>
        <v>103560</v>
      </c>
      <c r="N35" s="113">
        <f t="shared" si="1"/>
        <v>0.48963612117694866</v>
      </c>
      <c r="O35" s="201"/>
    </row>
    <row r="36" spans="2:15" s="64" customFormat="1">
      <c r="B36" s="194"/>
      <c r="C36" s="190" t="s">
        <v>191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spans="2:15" s="64" customFormat="1">
      <c r="B37" s="194"/>
      <c r="C37" s="191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spans="2:15" s="64" customFormat="1">
      <c r="B38" s="194"/>
      <c r="C38" s="190" t="s">
        <v>192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spans="2:15" s="64" customFormat="1">
      <c r="B39" s="194"/>
      <c r="C39" s="191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spans="2:15" s="64" customFormat="1">
      <c r="B40" s="194"/>
      <c r="C40" s="190" t="s">
        <v>193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spans="2:15" s="64" customFormat="1">
      <c r="B41" s="194"/>
      <c r="C41" s="191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spans="2:15" s="64" customFormat="1">
      <c r="B42" s="194"/>
      <c r="C42" s="190" t="s">
        <v>194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spans="2:15" s="64" customFormat="1">
      <c r="B43" s="191"/>
      <c r="C43" s="191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spans="2:15" s="64" customFormat="1"/>
    <row r="45" spans="2:15" s="64" customFormat="1"/>
    <row r="46" spans="2:15" s="64" customFormat="1"/>
    <row r="47" spans="2:15" s="64" customFormat="1"/>
    <row r="48" spans="2:15" s="64" customFormat="1"/>
    <row r="49" spans="1:11" s="64" customFormat="1"/>
    <row r="50" spans="1:11" s="64" customFormat="1"/>
    <row r="51" spans="1:11" s="64" customFormat="1"/>
    <row r="52" spans="1:11" s="64" customFormat="1"/>
    <row r="53" spans="1:11" s="64" customFormat="1"/>
    <row r="54" spans="1:11" s="64" customFormat="1"/>
    <row r="55" spans="1:11" s="64" customFormat="1"/>
    <row r="56" spans="1:11" s="64" customFormat="1" ht="37.5" customHeight="1">
      <c r="A56" s="64" t="s">
        <v>216</v>
      </c>
      <c r="B56" s="66" t="s">
        <v>180</v>
      </c>
      <c r="C56" s="66" t="s">
        <v>202</v>
      </c>
      <c r="D56" s="66" t="s">
        <v>200</v>
      </c>
      <c r="E56" s="66" t="s">
        <v>124</v>
      </c>
      <c r="F56" s="66" t="s">
        <v>120</v>
      </c>
      <c r="G56" s="66" t="s">
        <v>196</v>
      </c>
      <c r="H56" s="66" t="s">
        <v>213</v>
      </c>
      <c r="I56" s="66" t="s">
        <v>197</v>
      </c>
      <c r="J56" s="66" t="s">
        <v>198</v>
      </c>
      <c r="K56" s="65" t="s">
        <v>211</v>
      </c>
    </row>
    <row r="57" spans="1:11" s="64" customFormat="1">
      <c r="B57" s="190" t="s">
        <v>179</v>
      </c>
      <c r="C57" s="202" t="s">
        <v>190</v>
      </c>
      <c r="D57" s="202" t="s">
        <v>101</v>
      </c>
      <c r="E57" s="202" t="s">
        <v>123</v>
      </c>
      <c r="F57" s="55" t="s">
        <v>162</v>
      </c>
      <c r="G57" s="55">
        <v>45235</v>
      </c>
      <c r="H57" s="55">
        <v>353</v>
      </c>
      <c r="I57" s="55">
        <v>34533</v>
      </c>
      <c r="J57" s="57">
        <f>I57/G57</f>
        <v>0.76341328617221182</v>
      </c>
      <c r="K57" s="202" t="s">
        <v>212</v>
      </c>
    </row>
    <row r="58" spans="1:11" s="64" customFormat="1">
      <c r="B58" s="194"/>
      <c r="C58" s="203"/>
      <c r="D58" s="203"/>
      <c r="E58" s="203"/>
      <c r="F58" s="55" t="s">
        <v>161</v>
      </c>
      <c r="G58" s="55">
        <v>62542</v>
      </c>
      <c r="H58" s="55">
        <v>644</v>
      </c>
      <c r="I58" s="55">
        <v>56757</v>
      </c>
      <c r="J58" s="57">
        <f t="shared" ref="J58:J75" si="3">I58/G58</f>
        <v>0.90750215854945482</v>
      </c>
      <c r="K58" s="203"/>
    </row>
    <row r="59" spans="1:11" s="64" customFormat="1">
      <c r="B59" s="194"/>
      <c r="C59" s="203"/>
      <c r="D59" s="203"/>
      <c r="E59" s="204"/>
      <c r="F59" s="55" t="s">
        <v>119</v>
      </c>
      <c r="G59" s="55">
        <v>46226</v>
      </c>
      <c r="H59" s="55">
        <v>646</v>
      </c>
      <c r="I59" s="55">
        <v>23422</v>
      </c>
      <c r="J59" s="57">
        <f t="shared" si="3"/>
        <v>0.50668454982044742</v>
      </c>
      <c r="K59" s="203"/>
    </row>
    <row r="60" spans="1:11" s="64" customFormat="1">
      <c r="B60" s="194"/>
      <c r="C60" s="203"/>
      <c r="D60" s="203"/>
      <c r="E60" s="202" t="s">
        <v>157</v>
      </c>
      <c r="F60" s="55" t="s">
        <v>162</v>
      </c>
      <c r="G60" s="55">
        <v>62245</v>
      </c>
      <c r="H60" s="55">
        <v>453</v>
      </c>
      <c r="I60" s="55">
        <v>57447</v>
      </c>
      <c r="J60" s="57">
        <f t="shared" si="3"/>
        <v>0.92291750341392886</v>
      </c>
      <c r="K60" s="203"/>
    </row>
    <row r="61" spans="1:11" s="64" customFormat="1">
      <c r="B61" s="194"/>
      <c r="C61" s="203"/>
      <c r="D61" s="203"/>
      <c r="E61" s="203"/>
      <c r="F61" s="55" t="s">
        <v>161</v>
      </c>
      <c r="G61" s="55">
        <v>53515</v>
      </c>
      <c r="H61" s="55">
        <v>645</v>
      </c>
      <c r="I61" s="55">
        <v>45643</v>
      </c>
      <c r="J61" s="57">
        <f t="shared" si="3"/>
        <v>0.85290105577875364</v>
      </c>
      <c r="K61" s="203"/>
    </row>
    <row r="62" spans="1:11" s="64" customFormat="1">
      <c r="B62" s="194"/>
      <c r="C62" s="203"/>
      <c r="D62" s="203"/>
      <c r="E62" s="204"/>
      <c r="F62" s="55" t="s">
        <v>119</v>
      </c>
      <c r="G62" s="55">
        <v>65262</v>
      </c>
      <c r="H62" s="55">
        <v>744</v>
      </c>
      <c r="I62" s="55">
        <v>45647</v>
      </c>
      <c r="J62" s="57">
        <f t="shared" si="3"/>
        <v>0.69944224816891909</v>
      </c>
      <c r="K62" s="203"/>
    </row>
    <row r="63" spans="1:11" s="64" customFormat="1">
      <c r="B63" s="194"/>
      <c r="C63" s="203"/>
      <c r="D63" s="203"/>
      <c r="E63" s="202" t="s">
        <v>158</v>
      </c>
      <c r="F63" s="55" t="s">
        <v>162</v>
      </c>
      <c r="G63" s="55">
        <v>45531</v>
      </c>
      <c r="H63" s="55">
        <v>353</v>
      </c>
      <c r="I63" s="55">
        <v>34532</v>
      </c>
      <c r="J63" s="57">
        <f t="shared" si="3"/>
        <v>0.75842832355977241</v>
      </c>
      <c r="K63" s="203"/>
    </row>
    <row r="64" spans="1:11" s="64" customFormat="1">
      <c r="B64" s="194"/>
      <c r="C64" s="203"/>
      <c r="D64" s="203"/>
      <c r="E64" s="203"/>
      <c r="F64" s="55" t="s">
        <v>161</v>
      </c>
      <c r="G64" s="55">
        <v>45352</v>
      </c>
      <c r="H64" s="55">
        <v>644</v>
      </c>
      <c r="I64" s="55">
        <v>34522</v>
      </c>
      <c r="J64" s="57">
        <f t="shared" si="3"/>
        <v>0.76120127006526728</v>
      </c>
      <c r="K64" s="203"/>
    </row>
    <row r="65" spans="2:11" s="64" customFormat="1">
      <c r="B65" s="194"/>
      <c r="C65" s="203"/>
      <c r="D65" s="204"/>
      <c r="E65" s="204"/>
      <c r="F65" s="55" t="s">
        <v>119</v>
      </c>
      <c r="G65" s="55">
        <v>54252</v>
      </c>
      <c r="H65" s="55">
        <v>235</v>
      </c>
      <c r="I65" s="55">
        <v>34536</v>
      </c>
      <c r="J65" s="57">
        <f t="shared" si="3"/>
        <v>0.63658482636584823</v>
      </c>
      <c r="K65" s="203"/>
    </row>
    <row r="66" spans="2:11" s="64" customFormat="1">
      <c r="B66" s="194"/>
      <c r="C66" s="203"/>
      <c r="D66" s="202" t="s">
        <v>195</v>
      </c>
      <c r="E66" s="202" t="s">
        <v>123</v>
      </c>
      <c r="F66" s="55" t="s">
        <v>162</v>
      </c>
      <c r="G66" s="55">
        <v>64536</v>
      </c>
      <c r="H66" s="55">
        <v>647</v>
      </c>
      <c r="I66" s="55">
        <v>56746</v>
      </c>
      <c r="J66" s="57">
        <f t="shared" si="3"/>
        <v>0.87929217800917314</v>
      </c>
      <c r="K66" s="203"/>
    </row>
    <row r="67" spans="2:11" s="64" customFormat="1">
      <c r="B67" s="194"/>
      <c r="C67" s="203"/>
      <c r="D67" s="203"/>
      <c r="E67" s="203"/>
      <c r="F67" s="55" t="s">
        <v>161</v>
      </c>
      <c r="G67" s="55">
        <v>65544</v>
      </c>
      <c r="H67" s="55">
        <v>646</v>
      </c>
      <c r="I67" s="55">
        <v>56743</v>
      </c>
      <c r="J67" s="57">
        <f t="shared" si="3"/>
        <v>0.86572378860002441</v>
      </c>
      <c r="K67" s="203"/>
    </row>
    <row r="68" spans="2:11" s="64" customFormat="1">
      <c r="B68" s="194"/>
      <c r="C68" s="203"/>
      <c r="D68" s="203"/>
      <c r="E68" s="204"/>
      <c r="F68" s="55" t="s">
        <v>119</v>
      </c>
      <c r="G68" s="55">
        <v>34553</v>
      </c>
      <c r="H68" s="55">
        <v>532</v>
      </c>
      <c r="I68" s="55">
        <v>24142</v>
      </c>
      <c r="J68" s="57">
        <f t="shared" si="3"/>
        <v>0.69869475877637255</v>
      </c>
      <c r="K68" s="203"/>
    </row>
    <row r="69" spans="2:11" s="64" customFormat="1">
      <c r="B69" s="194"/>
      <c r="C69" s="203"/>
      <c r="D69" s="203"/>
      <c r="E69" s="202" t="s">
        <v>157</v>
      </c>
      <c r="F69" s="55" t="s">
        <v>162</v>
      </c>
      <c r="G69" s="55">
        <v>24553</v>
      </c>
      <c r="H69" s="55">
        <v>745</v>
      </c>
      <c r="I69" s="55">
        <v>13145</v>
      </c>
      <c r="J69" s="57">
        <f t="shared" si="3"/>
        <v>0.53537245957724111</v>
      </c>
      <c r="K69" s="203"/>
    </row>
    <row r="70" spans="2:11" s="64" customFormat="1">
      <c r="B70" s="194"/>
      <c r="C70" s="203"/>
      <c r="D70" s="203"/>
      <c r="E70" s="203"/>
      <c r="F70" s="55" t="s">
        <v>161</v>
      </c>
      <c r="G70" s="55">
        <v>24352</v>
      </c>
      <c r="H70" s="55">
        <v>785</v>
      </c>
      <c r="I70" s="55">
        <v>12342</v>
      </c>
      <c r="J70" s="57">
        <f t="shared" si="3"/>
        <v>0.50681668856767415</v>
      </c>
      <c r="K70" s="203"/>
    </row>
    <row r="71" spans="2:11" s="64" customFormat="1">
      <c r="B71" s="194"/>
      <c r="C71" s="203"/>
      <c r="D71" s="203"/>
      <c r="E71" s="204"/>
      <c r="F71" s="55" t="s">
        <v>119</v>
      </c>
      <c r="G71" s="55">
        <v>54526</v>
      </c>
      <c r="H71" s="55">
        <v>464</v>
      </c>
      <c r="I71" s="55">
        <v>42345</v>
      </c>
      <c r="J71" s="57">
        <f t="shared" si="3"/>
        <v>0.77660198804240177</v>
      </c>
      <c r="K71" s="203"/>
    </row>
    <row r="72" spans="2:11" s="64" customFormat="1">
      <c r="B72" s="194"/>
      <c r="C72" s="203"/>
      <c r="D72" s="203"/>
      <c r="E72" s="202" t="s">
        <v>158</v>
      </c>
      <c r="F72" s="55" t="s">
        <v>162</v>
      </c>
      <c r="G72" s="55">
        <v>24262</v>
      </c>
      <c r="H72" s="55">
        <v>345</v>
      </c>
      <c r="I72" s="55">
        <v>12314</v>
      </c>
      <c r="J72" s="57">
        <f t="shared" si="3"/>
        <v>0.50754265930261311</v>
      </c>
      <c r="K72" s="203"/>
    </row>
    <row r="73" spans="2:11" s="64" customFormat="1">
      <c r="B73" s="194"/>
      <c r="C73" s="203"/>
      <c r="D73" s="203"/>
      <c r="E73" s="203"/>
      <c r="F73" s="55" t="s">
        <v>161</v>
      </c>
      <c r="G73" s="55">
        <v>52626</v>
      </c>
      <c r="H73" s="55">
        <v>673</v>
      </c>
      <c r="I73" s="55">
        <v>45634</v>
      </c>
      <c r="J73" s="57">
        <f t="shared" si="3"/>
        <v>0.86713791661916162</v>
      </c>
      <c r="K73" s="203"/>
    </row>
    <row r="74" spans="2:11" s="64" customFormat="1">
      <c r="B74" s="194"/>
      <c r="C74" s="203"/>
      <c r="D74" s="204"/>
      <c r="E74" s="204"/>
      <c r="F74" s="55" t="s">
        <v>119</v>
      </c>
      <c r="G74" s="55">
        <v>45353</v>
      </c>
      <c r="H74" s="55">
        <v>465</v>
      </c>
      <c r="I74" s="55">
        <v>34522</v>
      </c>
      <c r="J74" s="57">
        <f t="shared" si="3"/>
        <v>0.76118448614204137</v>
      </c>
      <c r="K74" s="203"/>
    </row>
    <row r="75" spans="2:11" s="64" customFormat="1">
      <c r="B75" s="194"/>
      <c r="C75" s="204"/>
      <c r="D75" s="206" t="s">
        <v>201</v>
      </c>
      <c r="E75" s="207"/>
      <c r="F75" s="208"/>
      <c r="G75" s="55">
        <f>SUM(G57:G74)</f>
        <v>870465</v>
      </c>
      <c r="H75" s="55">
        <f>SUM(H57:H74)</f>
        <v>10019</v>
      </c>
      <c r="I75" s="55">
        <f>SUM(I57:I74)</f>
        <v>664972</v>
      </c>
      <c r="J75" s="57">
        <f t="shared" si="3"/>
        <v>0.76392732619921533</v>
      </c>
      <c r="K75" s="204"/>
    </row>
    <row r="76" spans="2:11" s="64" customFormat="1">
      <c r="B76" s="194"/>
      <c r="C76" s="190" t="s">
        <v>191</v>
      </c>
      <c r="D76" s="65"/>
      <c r="E76" s="65"/>
      <c r="F76" s="65"/>
      <c r="G76" s="65"/>
      <c r="H76" s="65"/>
      <c r="I76" s="65"/>
      <c r="J76" s="65"/>
      <c r="K76" s="65"/>
    </row>
    <row r="77" spans="2:11" s="64" customFormat="1">
      <c r="B77" s="194"/>
      <c r="C77" s="191"/>
      <c r="D77" s="65"/>
      <c r="E77" s="65"/>
      <c r="F77" s="65"/>
      <c r="G77" s="65"/>
      <c r="H77" s="65"/>
      <c r="I77" s="65"/>
      <c r="J77" s="65"/>
      <c r="K77" s="65"/>
    </row>
    <row r="78" spans="2:11" s="64" customFormat="1">
      <c r="B78" s="194"/>
      <c r="C78" s="190" t="s">
        <v>192</v>
      </c>
      <c r="D78" s="65"/>
      <c r="E78" s="65"/>
      <c r="F78" s="65"/>
      <c r="G78" s="65"/>
      <c r="H78" s="65"/>
      <c r="I78" s="65"/>
      <c r="J78" s="65"/>
      <c r="K78" s="65"/>
    </row>
    <row r="79" spans="2:11" s="64" customFormat="1">
      <c r="B79" s="194"/>
      <c r="C79" s="191"/>
      <c r="D79" s="65"/>
      <c r="E79" s="65"/>
      <c r="F79" s="65"/>
      <c r="G79" s="65"/>
      <c r="H79" s="65"/>
      <c r="I79" s="65"/>
      <c r="J79" s="65"/>
      <c r="K79" s="65"/>
    </row>
    <row r="80" spans="2:11" s="64" customFormat="1">
      <c r="B80" s="194"/>
      <c r="C80" s="190" t="s">
        <v>193</v>
      </c>
      <c r="D80" s="65"/>
      <c r="E80" s="65"/>
      <c r="F80" s="65"/>
      <c r="G80" s="65"/>
      <c r="H80" s="65"/>
      <c r="I80" s="65"/>
      <c r="J80" s="65"/>
      <c r="K80" s="65"/>
    </row>
    <row r="81" spans="1:11" s="64" customFormat="1">
      <c r="B81" s="194"/>
      <c r="C81" s="191"/>
      <c r="D81" s="65"/>
      <c r="E81" s="65"/>
      <c r="F81" s="65"/>
      <c r="G81" s="65"/>
      <c r="H81" s="65"/>
      <c r="I81" s="65"/>
      <c r="J81" s="65"/>
      <c r="K81" s="65"/>
    </row>
    <row r="82" spans="1:11" s="64" customFormat="1">
      <c r="B82" s="194"/>
      <c r="C82" s="190" t="s">
        <v>194</v>
      </c>
      <c r="D82" s="65"/>
      <c r="E82" s="65"/>
      <c r="F82" s="65"/>
      <c r="G82" s="65"/>
      <c r="H82" s="65"/>
      <c r="I82" s="65"/>
      <c r="J82" s="65"/>
      <c r="K82" s="65"/>
    </row>
    <row r="83" spans="1:11" s="64" customFormat="1">
      <c r="B83" s="191"/>
      <c r="C83" s="191"/>
      <c r="D83" s="65"/>
      <c r="E83" s="65"/>
      <c r="F83" s="65"/>
      <c r="G83" s="65"/>
      <c r="H83" s="65"/>
      <c r="I83" s="65"/>
      <c r="J83" s="65"/>
      <c r="K83" s="65"/>
    </row>
    <row r="84" spans="1:11" s="64" customFormat="1"/>
    <row r="85" spans="1:11" s="64" customFormat="1"/>
    <row r="86" spans="1:11" s="64" customFormat="1"/>
    <row r="87" spans="1:11" s="64" customFormat="1">
      <c r="A87" s="64" t="s">
        <v>217</v>
      </c>
    </row>
    <row r="88" spans="1:11" s="64" customFormat="1"/>
    <row r="89" spans="1:11" s="64" customFormat="1">
      <c r="A89" s="64" t="s">
        <v>222</v>
      </c>
    </row>
    <row r="90" spans="1:11" s="64" customFormat="1"/>
    <row r="91" spans="1:11" s="64" customFormat="1"/>
    <row r="92" spans="1:11" s="64" customFormat="1"/>
    <row r="93" spans="1:11" s="64" customFormat="1"/>
    <row r="94" spans="1:11" s="64" customFormat="1"/>
    <row r="95" spans="1:11" s="64" customFormat="1"/>
    <row r="96" spans="1:11" s="64" customFormat="1"/>
    <row r="97" spans="2:5" s="64" customFormat="1"/>
    <row r="98" spans="2:5" s="64" customFormat="1"/>
    <row r="99" spans="2:5" s="64" customFormat="1"/>
    <row r="100" spans="2:5" s="64" customFormat="1"/>
    <row r="101" spans="2:5" s="64" customFormat="1">
      <c r="B101" s="114" t="s">
        <v>202</v>
      </c>
      <c r="C101" s="114" t="s">
        <v>93</v>
      </c>
      <c r="D101" s="114" t="s">
        <v>215</v>
      </c>
      <c r="E101" s="114" t="s">
        <v>216</v>
      </c>
    </row>
    <row r="102" spans="2:5" s="64" customFormat="1">
      <c r="B102" s="205" t="s">
        <v>190</v>
      </c>
      <c r="C102" s="66" t="s">
        <v>99</v>
      </c>
      <c r="D102" s="65">
        <v>54353</v>
      </c>
      <c r="E102" s="65">
        <v>74564</v>
      </c>
    </row>
    <row r="103" spans="2:5" s="64" customFormat="1">
      <c r="B103" s="205"/>
      <c r="C103" s="66" t="s">
        <v>100</v>
      </c>
      <c r="D103" s="65">
        <v>65453</v>
      </c>
      <c r="E103" s="65">
        <v>80678</v>
      </c>
    </row>
    <row r="104" spans="2:5" s="64" customFormat="1">
      <c r="B104" s="205"/>
      <c r="C104" s="66" t="s">
        <v>105</v>
      </c>
      <c r="D104" s="65">
        <v>77856</v>
      </c>
      <c r="E104" s="65">
        <v>90786</v>
      </c>
    </row>
    <row r="105" spans="2:5" s="64" customFormat="1">
      <c r="B105" s="205"/>
      <c r="C105" s="66" t="s">
        <v>106</v>
      </c>
      <c r="D105" s="65">
        <v>90675</v>
      </c>
      <c r="E105" s="65">
        <v>103765</v>
      </c>
    </row>
    <row r="106" spans="2:5" s="64" customFormat="1">
      <c r="B106" s="205"/>
      <c r="C106" s="66" t="s">
        <v>107</v>
      </c>
      <c r="D106" s="65">
        <v>105839</v>
      </c>
      <c r="E106" s="65">
        <v>112352</v>
      </c>
    </row>
    <row r="107" spans="2:5" s="64" customFormat="1">
      <c r="B107" s="205"/>
      <c r="C107" s="66" t="s">
        <v>108</v>
      </c>
      <c r="D107" s="65">
        <v>115402</v>
      </c>
      <c r="E107" s="65">
        <v>121342</v>
      </c>
    </row>
    <row r="108" spans="2:5" s="64" customFormat="1">
      <c r="B108" s="205"/>
      <c r="C108" s="66" t="s">
        <v>109</v>
      </c>
      <c r="D108" s="65">
        <v>129804</v>
      </c>
      <c r="E108" s="65">
        <v>134323</v>
      </c>
    </row>
    <row r="109" spans="2:5" s="64" customFormat="1"/>
    <row r="110" spans="2:5" s="64" customFormat="1"/>
    <row r="111" spans="2:5" s="64" customFormat="1"/>
    <row r="112" spans="2:5" s="64" customFormat="1"/>
    <row r="113" s="64" customFormat="1"/>
    <row r="114" s="64" customFormat="1"/>
  </sheetData>
  <mergeCells count="35">
    <mergeCell ref="B102:B108"/>
    <mergeCell ref="C82:C83"/>
    <mergeCell ref="K57:K75"/>
    <mergeCell ref="E69:E71"/>
    <mergeCell ref="E72:E74"/>
    <mergeCell ref="D75:F75"/>
    <mergeCell ref="C76:C77"/>
    <mergeCell ref="C78:C79"/>
    <mergeCell ref="C80:C81"/>
    <mergeCell ref="O17:O35"/>
    <mergeCell ref="B57:B83"/>
    <mergeCell ref="C57:C75"/>
    <mergeCell ref="D57:D65"/>
    <mergeCell ref="E57:E59"/>
    <mergeCell ref="E60:E62"/>
    <mergeCell ref="E63:E65"/>
    <mergeCell ref="D66:D74"/>
    <mergeCell ref="E66:E68"/>
    <mergeCell ref="E17:E19"/>
    <mergeCell ref="E20:E22"/>
    <mergeCell ref="E23:E25"/>
    <mergeCell ref="D17:D25"/>
    <mergeCell ref="D26:D34"/>
    <mergeCell ref="E26:E28"/>
    <mergeCell ref="E29:E31"/>
    <mergeCell ref="E32:E34"/>
    <mergeCell ref="C17:C35"/>
    <mergeCell ref="C36:C37"/>
    <mergeCell ref="C38:C39"/>
    <mergeCell ref="D35:F35"/>
    <mergeCell ref="C40:C41"/>
    <mergeCell ref="C42:C43"/>
    <mergeCell ref="B2:B3"/>
    <mergeCell ref="B17:B43"/>
    <mergeCell ref="B5:B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 r:id="rId3"/>
  <legacyDrawingHF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3"/>
  <sheetViews>
    <sheetView workbookViewId="0">
      <selection activeCell="Q29" sqref="Q29"/>
    </sheetView>
  </sheetViews>
  <sheetFormatPr defaultRowHeight="14.25"/>
  <cols>
    <col min="1" max="1" width="9" style="27"/>
    <col min="2" max="9" width="14" style="27" customWidth="1"/>
    <col min="10" max="10" width="20.875" style="27" customWidth="1"/>
    <col min="11" max="11" width="22.375" customWidth="1"/>
    <col min="12" max="13" width="21.75" style="27" customWidth="1"/>
    <col min="14" max="16384" width="9" style="27"/>
  </cols>
  <sheetData>
    <row r="1" spans="1:14" s="64" customFormat="1">
      <c r="K1" s="117"/>
    </row>
    <row r="2" spans="1:14" s="64" customFormat="1">
      <c r="A2" s="64" t="s">
        <v>138</v>
      </c>
      <c r="K2" s="117"/>
    </row>
    <row r="3" spans="1:14" s="64" customFormat="1">
      <c r="K3" s="117"/>
    </row>
    <row r="4" spans="1:14" s="64" customFormat="1">
      <c r="K4" s="117"/>
    </row>
    <row r="5" spans="1:14" s="64" customFormat="1">
      <c r="K5" s="117"/>
    </row>
    <row r="6" spans="1:14" s="64" customFormat="1">
      <c r="J6" s="64" t="s">
        <v>253</v>
      </c>
      <c r="K6" s="117"/>
    </row>
    <row r="7" spans="1:14" s="64" customFormat="1">
      <c r="K7" s="117"/>
    </row>
    <row r="8" spans="1:14" s="64" customFormat="1">
      <c r="K8" s="117"/>
    </row>
    <row r="9" spans="1:14" s="64" customFormat="1">
      <c r="K9" s="117"/>
    </row>
    <row r="10" spans="1:14" s="64" customFormat="1">
      <c r="K10" s="117"/>
    </row>
    <row r="11" spans="1:14" s="64" customFormat="1" ht="37.5" customHeight="1">
      <c r="B11" s="66" t="s">
        <v>202</v>
      </c>
      <c r="C11" s="66" t="s">
        <v>248</v>
      </c>
      <c r="D11" s="66" t="s">
        <v>200</v>
      </c>
      <c r="E11" s="66" t="s">
        <v>124</v>
      </c>
      <c r="F11" s="66" t="s">
        <v>120</v>
      </c>
      <c r="G11" s="66" t="s">
        <v>196</v>
      </c>
      <c r="H11" s="66" t="s">
        <v>213</v>
      </c>
      <c r="I11" s="66" t="s">
        <v>197</v>
      </c>
      <c r="J11" s="66" t="s">
        <v>198</v>
      </c>
      <c r="K11" s="116" t="s">
        <v>220</v>
      </c>
      <c r="L11" s="65" t="s">
        <v>221</v>
      </c>
      <c r="M11" s="65" t="s">
        <v>247</v>
      </c>
      <c r="N11" s="65" t="s">
        <v>211</v>
      </c>
    </row>
    <row r="12" spans="1:14" s="64" customFormat="1">
      <c r="B12" s="190" t="s">
        <v>190</v>
      </c>
      <c r="C12" s="209" t="s">
        <v>249</v>
      </c>
      <c r="D12" s="209" t="s">
        <v>101</v>
      </c>
      <c r="E12" s="209" t="s">
        <v>123</v>
      </c>
      <c r="F12" s="29" t="s">
        <v>162</v>
      </c>
      <c r="G12" s="29">
        <v>45235</v>
      </c>
      <c r="H12" s="29">
        <v>353</v>
      </c>
      <c r="I12" s="29">
        <v>34533</v>
      </c>
      <c r="J12" s="31">
        <f>I12/G12</f>
        <v>0.76341328617221182</v>
      </c>
      <c r="K12" s="120">
        <v>2.4329999999999998</v>
      </c>
      <c r="L12" s="121">
        <v>342</v>
      </c>
      <c r="M12" s="121">
        <v>345</v>
      </c>
      <c r="N12" s="209" t="s">
        <v>212</v>
      </c>
    </row>
    <row r="13" spans="1:14" s="64" customFormat="1">
      <c r="B13" s="194"/>
      <c r="C13" s="210"/>
      <c r="D13" s="210"/>
      <c r="E13" s="210"/>
      <c r="F13" s="29" t="s">
        <v>161</v>
      </c>
      <c r="G13" s="29">
        <v>62542</v>
      </c>
      <c r="H13" s="29">
        <v>644</v>
      </c>
      <c r="I13" s="29">
        <v>56757</v>
      </c>
      <c r="J13" s="31">
        <f t="shared" ref="J13:J30" si="0">I13/G13</f>
        <v>0.90750215854945482</v>
      </c>
      <c r="K13" s="120">
        <v>1.234</v>
      </c>
      <c r="L13" s="121">
        <v>334</v>
      </c>
      <c r="M13" s="121">
        <v>546</v>
      </c>
      <c r="N13" s="210"/>
    </row>
    <row r="14" spans="1:14" s="64" customFormat="1">
      <c r="B14" s="194"/>
      <c r="C14" s="210"/>
      <c r="D14" s="210"/>
      <c r="E14" s="211"/>
      <c r="F14" s="29" t="s">
        <v>119</v>
      </c>
      <c r="G14" s="29">
        <v>46226</v>
      </c>
      <c r="H14" s="29">
        <v>646</v>
      </c>
      <c r="I14" s="29">
        <v>23422</v>
      </c>
      <c r="J14" s="31">
        <f t="shared" si="0"/>
        <v>0.50668454982044742</v>
      </c>
      <c r="K14" s="120">
        <v>3.234</v>
      </c>
      <c r="L14" s="121">
        <v>233</v>
      </c>
      <c r="M14" s="121">
        <v>654</v>
      </c>
      <c r="N14" s="210"/>
    </row>
    <row r="15" spans="1:14" s="64" customFormat="1">
      <c r="B15" s="194"/>
      <c r="C15" s="210"/>
      <c r="D15" s="210"/>
      <c r="E15" s="209" t="s">
        <v>157</v>
      </c>
      <c r="F15" s="29" t="s">
        <v>162</v>
      </c>
      <c r="G15" s="29">
        <v>62245</v>
      </c>
      <c r="H15" s="29">
        <v>453</v>
      </c>
      <c r="I15" s="29">
        <v>57447</v>
      </c>
      <c r="J15" s="31">
        <f t="shared" si="0"/>
        <v>0.92291750341392886</v>
      </c>
      <c r="K15" s="120">
        <v>3.98</v>
      </c>
      <c r="L15" s="121">
        <v>422</v>
      </c>
      <c r="M15" s="121">
        <v>768</v>
      </c>
      <c r="N15" s="210"/>
    </row>
    <row r="16" spans="1:14" s="64" customFormat="1">
      <c r="B16" s="194"/>
      <c r="C16" s="210"/>
      <c r="D16" s="210"/>
      <c r="E16" s="210"/>
      <c r="F16" s="29" t="s">
        <v>161</v>
      </c>
      <c r="G16" s="29">
        <v>53515</v>
      </c>
      <c r="H16" s="29">
        <v>645</v>
      </c>
      <c r="I16" s="29">
        <v>45643</v>
      </c>
      <c r="J16" s="31">
        <f t="shared" si="0"/>
        <v>0.85290105577875364</v>
      </c>
      <c r="K16" s="120">
        <v>2.83</v>
      </c>
      <c r="L16" s="121">
        <v>123</v>
      </c>
      <c r="M16" s="121">
        <v>345</v>
      </c>
      <c r="N16" s="210"/>
    </row>
    <row r="17" spans="2:14" s="64" customFormat="1">
      <c r="B17" s="194"/>
      <c r="C17" s="210"/>
      <c r="D17" s="210"/>
      <c r="E17" s="211"/>
      <c r="F17" s="29" t="s">
        <v>119</v>
      </c>
      <c r="G17" s="29">
        <v>65262</v>
      </c>
      <c r="H17" s="29">
        <v>744</v>
      </c>
      <c r="I17" s="29">
        <v>45647</v>
      </c>
      <c r="J17" s="31">
        <f t="shared" si="0"/>
        <v>0.69944224816891909</v>
      </c>
      <c r="K17" s="120">
        <v>5.343</v>
      </c>
      <c r="L17" s="121">
        <v>432</v>
      </c>
      <c r="M17" s="121">
        <v>234</v>
      </c>
      <c r="N17" s="210"/>
    </row>
    <row r="18" spans="2:14" s="64" customFormat="1">
      <c r="B18" s="194"/>
      <c r="C18" s="210"/>
      <c r="D18" s="210"/>
      <c r="E18" s="209" t="s">
        <v>158</v>
      </c>
      <c r="F18" s="29" t="s">
        <v>162</v>
      </c>
      <c r="G18" s="29">
        <v>45531</v>
      </c>
      <c r="H18" s="29">
        <v>353</v>
      </c>
      <c r="I18" s="29">
        <v>34532</v>
      </c>
      <c r="J18" s="31">
        <f t="shared" si="0"/>
        <v>0.75842832355977241</v>
      </c>
      <c r="K18" s="120">
        <v>4.4219999999999997</v>
      </c>
      <c r="L18" s="121">
        <v>521</v>
      </c>
      <c r="M18" s="121">
        <v>643</v>
      </c>
      <c r="N18" s="210"/>
    </row>
    <row r="19" spans="2:14" s="64" customFormat="1">
      <c r="B19" s="194"/>
      <c r="C19" s="210"/>
      <c r="D19" s="210"/>
      <c r="E19" s="210"/>
      <c r="F19" s="29" t="s">
        <v>161</v>
      </c>
      <c r="G19" s="29">
        <v>45352</v>
      </c>
      <c r="H19" s="29">
        <v>644</v>
      </c>
      <c r="I19" s="29">
        <v>34522</v>
      </c>
      <c r="J19" s="31">
        <f t="shared" si="0"/>
        <v>0.76120127006526728</v>
      </c>
      <c r="K19" s="120">
        <v>2.3420000000000001</v>
      </c>
      <c r="L19" s="121">
        <v>321</v>
      </c>
      <c r="M19" s="121">
        <v>367</v>
      </c>
      <c r="N19" s="210"/>
    </row>
    <row r="20" spans="2:14" s="64" customFormat="1">
      <c r="B20" s="194"/>
      <c r="C20" s="210"/>
      <c r="D20" s="211"/>
      <c r="E20" s="211"/>
      <c r="F20" s="29" t="s">
        <v>119</v>
      </c>
      <c r="G20" s="29">
        <v>54252</v>
      </c>
      <c r="H20" s="29">
        <v>235</v>
      </c>
      <c r="I20" s="29">
        <v>34536</v>
      </c>
      <c r="J20" s="31">
        <f t="shared" si="0"/>
        <v>0.63658482636584823</v>
      </c>
      <c r="K20" s="120">
        <v>4.3419999999999996</v>
      </c>
      <c r="L20" s="121">
        <v>523</v>
      </c>
      <c r="M20" s="121">
        <v>744</v>
      </c>
      <c r="N20" s="210"/>
    </row>
    <row r="21" spans="2:14" s="64" customFormat="1">
      <c r="B21" s="194"/>
      <c r="C21" s="210"/>
      <c r="D21" s="209" t="s">
        <v>195</v>
      </c>
      <c r="E21" s="209" t="s">
        <v>123</v>
      </c>
      <c r="F21" s="29" t="s">
        <v>162</v>
      </c>
      <c r="G21" s="29">
        <v>64536</v>
      </c>
      <c r="H21" s="29">
        <v>647</v>
      </c>
      <c r="I21" s="29">
        <v>56746</v>
      </c>
      <c r="J21" s="31">
        <f t="shared" si="0"/>
        <v>0.87929217800917314</v>
      </c>
      <c r="K21" s="120">
        <v>1.452</v>
      </c>
      <c r="L21" s="121">
        <v>542</v>
      </c>
      <c r="M21" s="121">
        <v>335</v>
      </c>
      <c r="N21" s="210"/>
    </row>
    <row r="22" spans="2:14" s="64" customFormat="1">
      <c r="B22" s="194"/>
      <c r="C22" s="210"/>
      <c r="D22" s="210"/>
      <c r="E22" s="210"/>
      <c r="F22" s="29" t="s">
        <v>161</v>
      </c>
      <c r="G22" s="29">
        <v>65544</v>
      </c>
      <c r="H22" s="29">
        <v>646</v>
      </c>
      <c r="I22" s="29">
        <v>56743</v>
      </c>
      <c r="J22" s="31">
        <f t="shared" si="0"/>
        <v>0.86572378860002441</v>
      </c>
      <c r="K22" s="120">
        <v>2.3420000000000001</v>
      </c>
      <c r="L22" s="121">
        <v>543</v>
      </c>
      <c r="M22" s="121">
        <v>242</v>
      </c>
      <c r="N22" s="210"/>
    </row>
    <row r="23" spans="2:14" s="64" customFormat="1">
      <c r="B23" s="194"/>
      <c r="C23" s="210"/>
      <c r="D23" s="210"/>
      <c r="E23" s="211"/>
      <c r="F23" s="29" t="s">
        <v>119</v>
      </c>
      <c r="G23" s="29">
        <v>34553</v>
      </c>
      <c r="H23" s="29">
        <v>532</v>
      </c>
      <c r="I23" s="29">
        <v>24142</v>
      </c>
      <c r="J23" s="31">
        <f t="shared" si="0"/>
        <v>0.69869475877637255</v>
      </c>
      <c r="K23" s="120">
        <v>1.234</v>
      </c>
      <c r="L23" s="121">
        <v>636</v>
      </c>
      <c r="M23" s="121">
        <v>563</v>
      </c>
      <c r="N23" s="210"/>
    </row>
    <row r="24" spans="2:14" s="64" customFormat="1">
      <c r="B24" s="194"/>
      <c r="C24" s="210"/>
      <c r="D24" s="210"/>
      <c r="E24" s="209" t="s">
        <v>157</v>
      </c>
      <c r="F24" s="29" t="s">
        <v>162</v>
      </c>
      <c r="G24" s="29">
        <v>24553</v>
      </c>
      <c r="H24" s="29">
        <v>745</v>
      </c>
      <c r="I24" s="29">
        <v>13145</v>
      </c>
      <c r="J24" s="31">
        <f t="shared" si="0"/>
        <v>0.53537245957724111</v>
      </c>
      <c r="K24" s="120">
        <v>2.3420000000000001</v>
      </c>
      <c r="L24" s="121">
        <v>234</v>
      </c>
      <c r="M24" s="121">
        <v>343</v>
      </c>
      <c r="N24" s="210"/>
    </row>
    <row r="25" spans="2:14" s="64" customFormat="1">
      <c r="B25" s="194"/>
      <c r="C25" s="210"/>
      <c r="D25" s="210"/>
      <c r="E25" s="210"/>
      <c r="F25" s="29" t="s">
        <v>161</v>
      </c>
      <c r="G25" s="29">
        <v>24352</v>
      </c>
      <c r="H25" s="29">
        <v>785</v>
      </c>
      <c r="I25" s="29">
        <v>12342</v>
      </c>
      <c r="J25" s="31">
        <f t="shared" si="0"/>
        <v>0.50681668856767415</v>
      </c>
      <c r="K25" s="120">
        <v>3.5430000000000001</v>
      </c>
      <c r="L25" s="121">
        <v>534</v>
      </c>
      <c r="M25" s="121">
        <v>987</v>
      </c>
      <c r="N25" s="210"/>
    </row>
    <row r="26" spans="2:14" s="64" customFormat="1">
      <c r="B26" s="194"/>
      <c r="C26" s="210"/>
      <c r="D26" s="210"/>
      <c r="E26" s="211"/>
      <c r="F26" s="29" t="s">
        <v>119</v>
      </c>
      <c r="G26" s="29">
        <v>54526</v>
      </c>
      <c r="H26" s="29">
        <v>464</v>
      </c>
      <c r="I26" s="29">
        <v>42345</v>
      </c>
      <c r="J26" s="31">
        <f t="shared" si="0"/>
        <v>0.77660198804240177</v>
      </c>
      <c r="K26" s="120">
        <v>1.1313</v>
      </c>
      <c r="L26" s="121">
        <v>123</v>
      </c>
      <c r="M26" s="121">
        <v>456</v>
      </c>
      <c r="N26" s="210"/>
    </row>
    <row r="27" spans="2:14" s="64" customFormat="1">
      <c r="B27" s="194"/>
      <c r="C27" s="210"/>
      <c r="D27" s="210"/>
      <c r="E27" s="209" t="s">
        <v>158</v>
      </c>
      <c r="F27" s="29" t="s">
        <v>162</v>
      </c>
      <c r="G27" s="29">
        <v>24262</v>
      </c>
      <c r="H27" s="29">
        <v>345</v>
      </c>
      <c r="I27" s="29">
        <v>12314</v>
      </c>
      <c r="J27" s="31">
        <f t="shared" si="0"/>
        <v>0.50754265930261311</v>
      </c>
      <c r="K27" s="120">
        <v>2.2000000000000002</v>
      </c>
      <c r="L27" s="121">
        <v>422</v>
      </c>
      <c r="M27" s="121">
        <v>234</v>
      </c>
      <c r="N27" s="210"/>
    </row>
    <row r="28" spans="2:14" s="64" customFormat="1">
      <c r="B28" s="194"/>
      <c r="C28" s="210"/>
      <c r="D28" s="210"/>
      <c r="E28" s="210"/>
      <c r="F28" s="29" t="s">
        <v>161</v>
      </c>
      <c r="G28" s="29">
        <v>52626</v>
      </c>
      <c r="H28" s="29">
        <v>673</v>
      </c>
      <c r="I28" s="29">
        <v>45634</v>
      </c>
      <c r="J28" s="31">
        <f t="shared" si="0"/>
        <v>0.86713791661916162</v>
      </c>
      <c r="K28" s="120">
        <v>3.42</v>
      </c>
      <c r="L28" s="121">
        <v>542</v>
      </c>
      <c r="M28" s="121">
        <v>234</v>
      </c>
      <c r="N28" s="210"/>
    </row>
    <row r="29" spans="2:14" s="64" customFormat="1">
      <c r="B29" s="194"/>
      <c r="C29" s="210"/>
      <c r="D29" s="211"/>
      <c r="E29" s="211"/>
      <c r="F29" s="29" t="s">
        <v>119</v>
      </c>
      <c r="G29" s="29">
        <v>45353</v>
      </c>
      <c r="H29" s="29">
        <v>465</v>
      </c>
      <c r="I29" s="29">
        <v>34522</v>
      </c>
      <c r="J29" s="31">
        <f t="shared" si="0"/>
        <v>0.76118448614204137</v>
      </c>
      <c r="K29" s="120">
        <v>2.34</v>
      </c>
      <c r="L29" s="121">
        <v>546</v>
      </c>
      <c r="M29" s="121">
        <v>345</v>
      </c>
      <c r="N29" s="210"/>
    </row>
    <row r="30" spans="2:14" s="64" customFormat="1">
      <c r="B30" s="194"/>
      <c r="C30" s="211"/>
      <c r="D30" s="212" t="s">
        <v>201</v>
      </c>
      <c r="E30" s="213"/>
      <c r="F30" s="214"/>
      <c r="G30" s="29">
        <f t="shared" ref="G30:I31" si="1">SUM(G12:G29)</f>
        <v>870465</v>
      </c>
      <c r="H30" s="29">
        <f t="shared" si="1"/>
        <v>10019</v>
      </c>
      <c r="I30" s="29">
        <f t="shared" si="1"/>
        <v>664972</v>
      </c>
      <c r="J30" s="31">
        <f t="shared" si="0"/>
        <v>0.76392732619921533</v>
      </c>
      <c r="K30" s="120">
        <v>2.4449999999999998</v>
      </c>
      <c r="L30" s="120">
        <v>253</v>
      </c>
      <c r="M30" s="120">
        <v>235</v>
      </c>
      <c r="N30" s="211"/>
    </row>
    <row r="31" spans="2:14" s="64" customFormat="1">
      <c r="B31" s="191"/>
      <c r="C31" s="122" t="s">
        <v>250</v>
      </c>
      <c r="D31" s="215" t="s">
        <v>251</v>
      </c>
      <c r="E31" s="216"/>
      <c r="F31" s="217"/>
      <c r="G31" s="123">
        <f t="shared" si="1"/>
        <v>1695695</v>
      </c>
      <c r="H31" s="123">
        <f t="shared" si="1"/>
        <v>19685</v>
      </c>
      <c r="I31" s="123">
        <f t="shared" si="1"/>
        <v>1295411</v>
      </c>
      <c r="J31" s="124">
        <f t="shared" ref="J31" si="2">I31/G31</f>
        <v>0.7639410389250425</v>
      </c>
      <c r="K31" s="125">
        <v>2.4449999999999998</v>
      </c>
      <c r="L31" s="125">
        <v>253</v>
      </c>
      <c r="M31" s="125">
        <v>235</v>
      </c>
      <c r="N31" s="126" t="s">
        <v>252</v>
      </c>
    </row>
    <row r="32" spans="2:14" s="64" customFormat="1">
      <c r="B32" s="190" t="s">
        <v>191</v>
      </c>
      <c r="C32" s="105"/>
      <c r="D32" s="65"/>
      <c r="E32" s="65"/>
      <c r="F32" s="65"/>
      <c r="G32" s="65"/>
      <c r="H32" s="65"/>
      <c r="I32" s="65"/>
      <c r="J32" s="65"/>
      <c r="K32" s="115"/>
      <c r="L32" s="65"/>
      <c r="M32" s="65"/>
      <c r="N32" s="65"/>
    </row>
    <row r="33" spans="1:14" s="64" customFormat="1">
      <c r="B33" s="191"/>
      <c r="C33" s="106"/>
      <c r="D33" s="65"/>
      <c r="E33" s="65"/>
      <c r="F33" s="65"/>
      <c r="G33" s="65"/>
      <c r="H33" s="65"/>
      <c r="I33" s="65"/>
      <c r="J33" s="65"/>
      <c r="K33" s="115"/>
      <c r="L33" s="65"/>
      <c r="M33" s="65"/>
      <c r="N33" s="65"/>
    </row>
    <row r="34" spans="1:14" s="64" customFormat="1">
      <c r="B34" s="190" t="s">
        <v>192</v>
      </c>
      <c r="C34" s="105"/>
      <c r="D34" s="65"/>
      <c r="E34" s="65"/>
      <c r="F34" s="65"/>
      <c r="G34" s="65"/>
      <c r="H34" s="65"/>
      <c r="I34" s="65"/>
      <c r="J34" s="65"/>
      <c r="K34" s="115"/>
      <c r="L34" s="65"/>
      <c r="M34" s="65"/>
      <c r="N34" s="65"/>
    </row>
    <row r="35" spans="1:14" s="64" customFormat="1">
      <c r="B35" s="191"/>
      <c r="C35" s="106"/>
      <c r="D35" s="65"/>
      <c r="E35" s="65"/>
      <c r="F35" s="65"/>
      <c r="G35" s="65"/>
      <c r="H35" s="65"/>
      <c r="I35" s="65"/>
      <c r="J35" s="65"/>
      <c r="K35" s="115"/>
      <c r="L35" s="65"/>
      <c r="M35" s="65"/>
      <c r="N35" s="65"/>
    </row>
    <row r="36" spans="1:14" s="64" customFormat="1">
      <c r="B36" s="190" t="s">
        <v>193</v>
      </c>
      <c r="C36" s="105"/>
      <c r="D36" s="65"/>
      <c r="E36" s="65"/>
      <c r="F36" s="65"/>
      <c r="G36" s="65"/>
      <c r="H36" s="65"/>
      <c r="I36" s="65"/>
      <c r="J36" s="65"/>
      <c r="K36" s="115"/>
      <c r="L36" s="65"/>
      <c r="M36" s="65"/>
      <c r="N36" s="65"/>
    </row>
    <row r="37" spans="1:14" s="64" customFormat="1">
      <c r="B37" s="191"/>
      <c r="C37" s="106"/>
      <c r="D37" s="65"/>
      <c r="E37" s="65"/>
      <c r="F37" s="65"/>
      <c r="G37" s="65"/>
      <c r="H37" s="65"/>
      <c r="I37" s="65"/>
      <c r="J37" s="65"/>
      <c r="K37" s="115"/>
      <c r="L37" s="65"/>
      <c r="M37" s="65"/>
      <c r="N37" s="65"/>
    </row>
    <row r="38" spans="1:14" s="64" customFormat="1">
      <c r="B38" s="190" t="s">
        <v>194</v>
      </c>
      <c r="C38" s="105"/>
      <c r="D38" s="65"/>
      <c r="E38" s="65"/>
      <c r="F38" s="65"/>
      <c r="G38" s="65"/>
      <c r="H38" s="65"/>
      <c r="I38" s="65"/>
      <c r="J38" s="65"/>
      <c r="K38" s="115"/>
      <c r="L38" s="65"/>
      <c r="M38" s="65"/>
      <c r="N38" s="65"/>
    </row>
    <row r="39" spans="1:14" s="64" customFormat="1">
      <c r="B39" s="191"/>
      <c r="C39" s="106"/>
      <c r="D39" s="65"/>
      <c r="E39" s="65"/>
      <c r="F39" s="65"/>
      <c r="G39" s="65"/>
      <c r="H39" s="65"/>
      <c r="I39" s="65"/>
      <c r="J39" s="65"/>
      <c r="K39" s="115"/>
      <c r="L39" s="65"/>
      <c r="M39" s="65"/>
      <c r="N39" s="65"/>
    </row>
    <row r="40" spans="1:14" s="64" customFormat="1">
      <c r="K40" s="117"/>
    </row>
    <row r="41" spans="1:14" s="64" customFormat="1">
      <c r="K41" s="117"/>
    </row>
    <row r="42" spans="1:14" s="64" customFormat="1">
      <c r="K42" s="117"/>
    </row>
    <row r="43" spans="1:14" s="64" customFormat="1">
      <c r="A43" s="64" t="s">
        <v>138</v>
      </c>
      <c r="K43" s="117"/>
    </row>
    <row r="44" spans="1:14" s="64" customFormat="1">
      <c r="K44" s="117"/>
    </row>
    <row r="45" spans="1:14" s="64" customFormat="1">
      <c r="K45" s="117"/>
    </row>
    <row r="46" spans="1:14" s="64" customFormat="1">
      <c r="K46" s="117"/>
    </row>
    <row r="47" spans="1:14" s="64" customFormat="1">
      <c r="K47" s="117"/>
    </row>
    <row r="48" spans="1:14" s="64" customFormat="1">
      <c r="K48" s="117"/>
    </row>
    <row r="49" spans="2:11" s="64" customFormat="1">
      <c r="K49" s="117"/>
    </row>
    <row r="50" spans="2:11" s="64" customFormat="1">
      <c r="K50" s="117"/>
    </row>
    <row r="51" spans="2:11" s="64" customFormat="1">
      <c r="B51" s="66" t="s">
        <v>202</v>
      </c>
      <c r="C51" s="66" t="s">
        <v>248</v>
      </c>
      <c r="D51" s="66" t="s">
        <v>93</v>
      </c>
      <c r="E51" s="66" t="s">
        <v>196</v>
      </c>
      <c r="F51" s="66" t="s">
        <v>213</v>
      </c>
      <c r="G51" s="66" t="s">
        <v>197</v>
      </c>
      <c r="H51" s="66" t="s">
        <v>198</v>
      </c>
      <c r="I51" s="116" t="s">
        <v>220</v>
      </c>
      <c r="J51" s="65" t="s">
        <v>221</v>
      </c>
      <c r="K51" s="65" t="s">
        <v>247</v>
      </c>
    </row>
    <row r="52" spans="2:11" s="64" customFormat="1">
      <c r="B52" s="190" t="s">
        <v>190</v>
      </c>
      <c r="C52" s="190" t="s">
        <v>249</v>
      </c>
      <c r="D52" s="107" t="s">
        <v>99</v>
      </c>
      <c r="E52" s="65">
        <v>45235</v>
      </c>
      <c r="F52" s="65">
        <v>4533</v>
      </c>
      <c r="G52" s="65">
        <v>38235</v>
      </c>
      <c r="H52" s="67">
        <f>G52/E52</f>
        <v>0.84525256991267828</v>
      </c>
      <c r="I52" s="118">
        <v>2.4329999999999998</v>
      </c>
      <c r="J52" s="107">
        <v>342</v>
      </c>
      <c r="K52" s="107">
        <v>345</v>
      </c>
    </row>
    <row r="53" spans="2:11" s="64" customFormat="1">
      <c r="B53" s="194"/>
      <c r="C53" s="194"/>
      <c r="D53" s="107" t="s">
        <v>100</v>
      </c>
      <c r="E53" s="65">
        <v>62542</v>
      </c>
      <c r="F53" s="65">
        <f>E53-E52</f>
        <v>17307</v>
      </c>
      <c r="G53" s="65">
        <v>52542</v>
      </c>
      <c r="H53" s="67">
        <f t="shared" ref="H53:H63" si="3">G53/E53</f>
        <v>0.84010744779508173</v>
      </c>
      <c r="I53" s="118">
        <v>1.234</v>
      </c>
      <c r="J53" s="107">
        <v>334</v>
      </c>
      <c r="K53" s="107">
        <v>546</v>
      </c>
    </row>
    <row r="54" spans="2:11" s="64" customFormat="1">
      <c r="B54" s="194"/>
      <c r="C54" s="194"/>
      <c r="D54" s="107" t="s">
        <v>105</v>
      </c>
      <c r="E54" s="65">
        <v>85667</v>
      </c>
      <c r="F54" s="65">
        <f t="shared" ref="F54:F63" si="4">E54-E53</f>
        <v>23125</v>
      </c>
      <c r="G54" s="65">
        <v>77667</v>
      </c>
      <c r="H54" s="67">
        <f t="shared" si="3"/>
        <v>0.90661514935739551</v>
      </c>
      <c r="I54" s="118">
        <v>3.234</v>
      </c>
      <c r="J54" s="107">
        <v>233</v>
      </c>
      <c r="K54" s="107">
        <v>654</v>
      </c>
    </row>
    <row r="55" spans="2:11" s="64" customFormat="1">
      <c r="B55" s="194"/>
      <c r="C55" s="194"/>
      <c r="D55" s="107" t="s">
        <v>106</v>
      </c>
      <c r="E55" s="65">
        <v>103422</v>
      </c>
      <c r="F55" s="65">
        <f t="shared" si="4"/>
        <v>17755</v>
      </c>
      <c r="G55" s="65">
        <v>93422</v>
      </c>
      <c r="H55" s="67">
        <f t="shared" si="3"/>
        <v>0.9033087737618688</v>
      </c>
      <c r="I55" s="118">
        <v>3.98</v>
      </c>
      <c r="J55" s="107">
        <v>422</v>
      </c>
      <c r="K55" s="107">
        <v>768</v>
      </c>
    </row>
    <row r="56" spans="2:11" s="64" customFormat="1">
      <c r="B56" s="194"/>
      <c r="C56" s="194"/>
      <c r="D56" s="107" t="s">
        <v>107</v>
      </c>
      <c r="E56" s="65">
        <v>122421</v>
      </c>
      <c r="F56" s="65">
        <f t="shared" si="4"/>
        <v>18999</v>
      </c>
      <c r="G56" s="65">
        <v>92421</v>
      </c>
      <c r="H56" s="67">
        <f t="shared" si="3"/>
        <v>0.75494400470507506</v>
      </c>
      <c r="I56" s="118">
        <v>2.83</v>
      </c>
      <c r="J56" s="107">
        <v>123</v>
      </c>
      <c r="K56" s="107">
        <v>345</v>
      </c>
    </row>
    <row r="57" spans="2:11" s="64" customFormat="1">
      <c r="B57" s="194"/>
      <c r="C57" s="194"/>
      <c r="D57" s="107" t="s">
        <v>108</v>
      </c>
      <c r="E57" s="65">
        <v>153453</v>
      </c>
      <c r="F57" s="65">
        <f t="shared" si="4"/>
        <v>31032</v>
      </c>
      <c r="G57" s="65">
        <v>123453</v>
      </c>
      <c r="H57" s="67">
        <f t="shared" si="3"/>
        <v>0.80450040077417839</v>
      </c>
      <c r="I57" s="118">
        <v>5.343</v>
      </c>
      <c r="J57" s="107">
        <v>432</v>
      </c>
      <c r="K57" s="107">
        <v>234</v>
      </c>
    </row>
    <row r="58" spans="2:11" s="64" customFormat="1">
      <c r="B58" s="194"/>
      <c r="C58" s="194"/>
      <c r="D58" s="107" t="s">
        <v>109</v>
      </c>
      <c r="E58" s="65">
        <v>203434</v>
      </c>
      <c r="F58" s="65">
        <f t="shared" si="4"/>
        <v>49981</v>
      </c>
      <c r="G58" s="65">
        <v>193434</v>
      </c>
      <c r="H58" s="67">
        <f t="shared" si="3"/>
        <v>0.95084400837618099</v>
      </c>
      <c r="I58" s="118">
        <v>4.4219999999999997</v>
      </c>
      <c r="J58" s="107">
        <v>521</v>
      </c>
      <c r="K58" s="107">
        <v>643</v>
      </c>
    </row>
    <row r="59" spans="2:11" s="64" customFormat="1">
      <c r="B59" s="194"/>
      <c r="C59" s="194"/>
      <c r="D59" s="107" t="s">
        <v>110</v>
      </c>
      <c r="E59" s="65">
        <v>263433</v>
      </c>
      <c r="F59" s="65">
        <f t="shared" si="4"/>
        <v>59999</v>
      </c>
      <c r="G59" s="65">
        <v>233433</v>
      </c>
      <c r="H59" s="67">
        <f t="shared" si="3"/>
        <v>0.88611905114393408</v>
      </c>
      <c r="I59" s="118">
        <v>2.3420000000000001</v>
      </c>
      <c r="J59" s="107">
        <v>321</v>
      </c>
      <c r="K59" s="107">
        <v>367</v>
      </c>
    </row>
    <row r="60" spans="2:11" s="64" customFormat="1">
      <c r="B60" s="194"/>
      <c r="C60" s="194"/>
      <c r="D60" s="107" t="s">
        <v>111</v>
      </c>
      <c r="E60" s="65">
        <v>314322</v>
      </c>
      <c r="F60" s="65">
        <f t="shared" si="4"/>
        <v>50889</v>
      </c>
      <c r="G60" s="65">
        <v>284322</v>
      </c>
      <c r="H60" s="67">
        <f t="shared" si="3"/>
        <v>0.904556473934373</v>
      </c>
      <c r="I60" s="118">
        <v>4.3419999999999996</v>
      </c>
      <c r="J60" s="107">
        <v>523</v>
      </c>
      <c r="K60" s="107">
        <v>744</v>
      </c>
    </row>
    <row r="61" spans="2:11" s="64" customFormat="1">
      <c r="B61" s="194"/>
      <c r="C61" s="194"/>
      <c r="D61" s="107" t="s">
        <v>112</v>
      </c>
      <c r="E61" s="65">
        <v>365343</v>
      </c>
      <c r="F61" s="65">
        <f t="shared" si="4"/>
        <v>51021</v>
      </c>
      <c r="G61" s="65">
        <v>335343</v>
      </c>
      <c r="H61" s="67">
        <f t="shared" si="3"/>
        <v>0.91788538441957279</v>
      </c>
      <c r="I61" s="118">
        <v>1.452</v>
      </c>
      <c r="J61" s="107">
        <v>542</v>
      </c>
      <c r="K61" s="107">
        <v>335</v>
      </c>
    </row>
    <row r="62" spans="2:11" s="64" customFormat="1">
      <c r="B62" s="194"/>
      <c r="C62" s="194"/>
      <c r="D62" s="107" t="s">
        <v>113</v>
      </c>
      <c r="E62" s="65">
        <v>434322</v>
      </c>
      <c r="F62" s="65">
        <f t="shared" si="4"/>
        <v>68979</v>
      </c>
      <c r="G62" s="65">
        <v>414322</v>
      </c>
      <c r="H62" s="67">
        <f t="shared" si="3"/>
        <v>0.95395121591814369</v>
      </c>
      <c r="I62" s="118">
        <v>2.3420000000000001</v>
      </c>
      <c r="J62" s="107">
        <v>543</v>
      </c>
      <c r="K62" s="107">
        <v>242</v>
      </c>
    </row>
    <row r="63" spans="2:11" s="64" customFormat="1">
      <c r="B63" s="194"/>
      <c r="C63" s="191"/>
      <c r="D63" s="107" t="s">
        <v>223</v>
      </c>
      <c r="E63" s="65">
        <v>503453</v>
      </c>
      <c r="F63" s="65">
        <f t="shared" si="4"/>
        <v>69131</v>
      </c>
      <c r="G63" s="65">
        <v>453453</v>
      </c>
      <c r="H63" s="67">
        <f t="shared" si="3"/>
        <v>0.90068586342717194</v>
      </c>
      <c r="I63" s="118">
        <v>1.234</v>
      </c>
      <c r="J63" s="107">
        <v>636</v>
      </c>
      <c r="K63" s="107">
        <v>563</v>
      </c>
    </row>
    <row r="64" spans="2:11" s="64" customFormat="1">
      <c r="B64" s="194"/>
      <c r="C64" s="190" t="s">
        <v>250</v>
      </c>
      <c r="D64" s="107" t="s">
        <v>99</v>
      </c>
      <c r="E64" s="65">
        <v>45235</v>
      </c>
      <c r="F64" s="65">
        <v>4533</v>
      </c>
      <c r="G64" s="65">
        <v>38235</v>
      </c>
      <c r="H64" s="67">
        <f>G64/E64</f>
        <v>0.84525256991267828</v>
      </c>
      <c r="I64" s="118">
        <v>2.4329999999999998</v>
      </c>
      <c r="J64" s="107">
        <v>342</v>
      </c>
      <c r="K64" s="107">
        <v>345</v>
      </c>
    </row>
    <row r="65" spans="2:11" s="64" customFormat="1">
      <c r="B65" s="194"/>
      <c r="C65" s="194"/>
      <c r="D65" s="107" t="s">
        <v>100</v>
      </c>
      <c r="E65" s="65">
        <v>62542</v>
      </c>
      <c r="F65" s="65">
        <f>E65-E64</f>
        <v>17307</v>
      </c>
      <c r="G65" s="65">
        <v>52542</v>
      </c>
      <c r="H65" s="67">
        <f t="shared" ref="H65:H75" si="5">G65/E65</f>
        <v>0.84010744779508173</v>
      </c>
      <c r="I65" s="118">
        <v>1.234</v>
      </c>
      <c r="J65" s="107">
        <v>334</v>
      </c>
      <c r="K65" s="107">
        <v>546</v>
      </c>
    </row>
    <row r="66" spans="2:11" s="64" customFormat="1">
      <c r="B66" s="194"/>
      <c r="C66" s="194"/>
      <c r="D66" s="107" t="s">
        <v>105</v>
      </c>
      <c r="E66" s="65">
        <v>85667</v>
      </c>
      <c r="F66" s="65">
        <f t="shared" ref="F66:F75" si="6">E66-E65</f>
        <v>23125</v>
      </c>
      <c r="G66" s="65">
        <v>77667</v>
      </c>
      <c r="H66" s="67">
        <f t="shared" si="5"/>
        <v>0.90661514935739551</v>
      </c>
      <c r="I66" s="118">
        <v>3.234</v>
      </c>
      <c r="J66" s="107">
        <v>233</v>
      </c>
      <c r="K66" s="107">
        <v>654</v>
      </c>
    </row>
    <row r="67" spans="2:11" s="64" customFormat="1">
      <c r="B67" s="194"/>
      <c r="C67" s="194"/>
      <c r="D67" s="107" t="s">
        <v>106</v>
      </c>
      <c r="E67" s="65">
        <v>103422</v>
      </c>
      <c r="F67" s="65">
        <f t="shared" si="6"/>
        <v>17755</v>
      </c>
      <c r="G67" s="65">
        <v>93422</v>
      </c>
      <c r="H67" s="67">
        <f t="shared" si="5"/>
        <v>0.9033087737618688</v>
      </c>
      <c r="I67" s="118">
        <v>3.98</v>
      </c>
      <c r="J67" s="107">
        <v>422</v>
      </c>
      <c r="K67" s="107">
        <v>768</v>
      </c>
    </row>
    <row r="68" spans="2:11" s="64" customFormat="1">
      <c r="B68" s="194"/>
      <c r="C68" s="194"/>
      <c r="D68" s="107" t="s">
        <v>107</v>
      </c>
      <c r="E68" s="65">
        <v>122421</v>
      </c>
      <c r="F68" s="65">
        <f t="shared" si="6"/>
        <v>18999</v>
      </c>
      <c r="G68" s="65">
        <v>92421</v>
      </c>
      <c r="H68" s="67">
        <f t="shared" si="5"/>
        <v>0.75494400470507506</v>
      </c>
      <c r="I68" s="118">
        <v>2.83</v>
      </c>
      <c r="J68" s="107">
        <v>123</v>
      </c>
      <c r="K68" s="107">
        <v>345</v>
      </c>
    </row>
    <row r="69" spans="2:11" s="64" customFormat="1">
      <c r="B69" s="194"/>
      <c r="C69" s="194"/>
      <c r="D69" s="107" t="s">
        <v>108</v>
      </c>
      <c r="E69" s="65">
        <v>153453</v>
      </c>
      <c r="F69" s="65">
        <f t="shared" si="6"/>
        <v>31032</v>
      </c>
      <c r="G69" s="65">
        <v>123453</v>
      </c>
      <c r="H69" s="67">
        <f t="shared" si="5"/>
        <v>0.80450040077417839</v>
      </c>
      <c r="I69" s="118">
        <v>5.343</v>
      </c>
      <c r="J69" s="107">
        <v>432</v>
      </c>
      <c r="K69" s="107">
        <v>234</v>
      </c>
    </row>
    <row r="70" spans="2:11" s="64" customFormat="1">
      <c r="B70" s="194"/>
      <c r="C70" s="194"/>
      <c r="D70" s="107" t="s">
        <v>109</v>
      </c>
      <c r="E70" s="65">
        <v>203434</v>
      </c>
      <c r="F70" s="65">
        <f t="shared" si="6"/>
        <v>49981</v>
      </c>
      <c r="G70" s="65">
        <v>193434</v>
      </c>
      <c r="H70" s="67">
        <f t="shared" si="5"/>
        <v>0.95084400837618099</v>
      </c>
      <c r="I70" s="118">
        <v>4.4219999999999997</v>
      </c>
      <c r="J70" s="107">
        <v>521</v>
      </c>
      <c r="K70" s="107">
        <v>643</v>
      </c>
    </row>
    <row r="71" spans="2:11" s="64" customFormat="1">
      <c r="B71" s="194"/>
      <c r="C71" s="194"/>
      <c r="D71" s="107" t="s">
        <v>110</v>
      </c>
      <c r="E71" s="65">
        <v>263433</v>
      </c>
      <c r="F71" s="65">
        <f t="shared" si="6"/>
        <v>59999</v>
      </c>
      <c r="G71" s="65">
        <v>233433</v>
      </c>
      <c r="H71" s="67">
        <f t="shared" si="5"/>
        <v>0.88611905114393408</v>
      </c>
      <c r="I71" s="118">
        <v>2.3420000000000001</v>
      </c>
      <c r="J71" s="107">
        <v>321</v>
      </c>
      <c r="K71" s="107">
        <v>367</v>
      </c>
    </row>
    <row r="72" spans="2:11" s="64" customFormat="1">
      <c r="B72" s="194"/>
      <c r="C72" s="194"/>
      <c r="D72" s="107" t="s">
        <v>111</v>
      </c>
      <c r="E72" s="65">
        <v>314322</v>
      </c>
      <c r="F72" s="65">
        <f t="shared" si="6"/>
        <v>50889</v>
      </c>
      <c r="G72" s="65">
        <v>284322</v>
      </c>
      <c r="H72" s="67">
        <f t="shared" si="5"/>
        <v>0.904556473934373</v>
      </c>
      <c r="I72" s="118">
        <v>4.3419999999999996</v>
      </c>
      <c r="J72" s="107">
        <v>523</v>
      </c>
      <c r="K72" s="107">
        <v>744</v>
      </c>
    </row>
    <row r="73" spans="2:11" s="64" customFormat="1">
      <c r="B73" s="194"/>
      <c r="C73" s="194"/>
      <c r="D73" s="107" t="s">
        <v>112</v>
      </c>
      <c r="E73" s="65">
        <v>365343</v>
      </c>
      <c r="F73" s="65">
        <f t="shared" si="6"/>
        <v>51021</v>
      </c>
      <c r="G73" s="65">
        <v>335343</v>
      </c>
      <c r="H73" s="67">
        <f t="shared" si="5"/>
        <v>0.91788538441957279</v>
      </c>
      <c r="I73" s="118">
        <v>1.452</v>
      </c>
      <c r="J73" s="107">
        <v>542</v>
      </c>
      <c r="K73" s="107">
        <v>335</v>
      </c>
    </row>
    <row r="74" spans="2:11" s="64" customFormat="1">
      <c r="B74" s="194"/>
      <c r="C74" s="194"/>
      <c r="D74" s="107" t="s">
        <v>113</v>
      </c>
      <c r="E74" s="65">
        <v>434322</v>
      </c>
      <c r="F74" s="65">
        <f t="shared" si="6"/>
        <v>68979</v>
      </c>
      <c r="G74" s="65">
        <v>414322</v>
      </c>
      <c r="H74" s="67">
        <f t="shared" si="5"/>
        <v>0.95395121591814369</v>
      </c>
      <c r="I74" s="118">
        <v>2.3420000000000001</v>
      </c>
      <c r="J74" s="107">
        <v>543</v>
      </c>
      <c r="K74" s="107">
        <v>242</v>
      </c>
    </row>
    <row r="75" spans="2:11" s="64" customFormat="1">
      <c r="B75" s="191"/>
      <c r="C75" s="191"/>
      <c r="D75" s="107" t="s">
        <v>223</v>
      </c>
      <c r="E75" s="65">
        <v>503453</v>
      </c>
      <c r="F75" s="65">
        <f t="shared" si="6"/>
        <v>69131</v>
      </c>
      <c r="G75" s="65">
        <v>453453</v>
      </c>
      <c r="H75" s="67">
        <f t="shared" si="5"/>
        <v>0.90068586342717194</v>
      </c>
      <c r="I75" s="118">
        <v>1.234</v>
      </c>
      <c r="J75" s="107">
        <v>636</v>
      </c>
      <c r="K75" s="107">
        <v>563</v>
      </c>
    </row>
    <row r="76" spans="2:11" s="64" customFormat="1">
      <c r="B76" s="127"/>
      <c r="C76" s="127"/>
      <c r="D76" s="128"/>
      <c r="E76" s="129"/>
      <c r="F76" s="129"/>
      <c r="G76" s="129"/>
      <c r="H76" s="130"/>
      <c r="I76" s="131"/>
      <c r="J76" s="128"/>
      <c r="K76" s="128"/>
    </row>
    <row r="77" spans="2:11" s="64" customFormat="1"/>
    <row r="78" spans="2:11" s="64" customFormat="1"/>
    <row r="79" spans="2:11" s="64" customFormat="1"/>
    <row r="80" spans="2:11" s="64" customFormat="1"/>
    <row r="81" spans="11:11" s="64" customFormat="1"/>
    <row r="82" spans="11:11" s="64" customFormat="1"/>
    <row r="83" spans="11:11" s="64" customFormat="1"/>
    <row r="84" spans="11:11" s="64" customFormat="1">
      <c r="K84" s="117"/>
    </row>
    <row r="85" spans="11:11" s="64" customFormat="1">
      <c r="K85" s="117"/>
    </row>
    <row r="86" spans="11:11" s="64" customFormat="1">
      <c r="K86" s="117"/>
    </row>
    <row r="87" spans="11:11" s="64" customFormat="1">
      <c r="K87" s="117"/>
    </row>
    <row r="88" spans="11:11" s="64" customFormat="1">
      <c r="K88" s="117"/>
    </row>
    <row r="89" spans="11:11" s="64" customFormat="1">
      <c r="K89" s="117"/>
    </row>
    <row r="90" spans="11:11" s="64" customFormat="1">
      <c r="K90" s="117"/>
    </row>
    <row r="91" spans="11:11" s="64" customFormat="1">
      <c r="K91" s="117"/>
    </row>
    <row r="92" spans="11:11" s="64" customFormat="1">
      <c r="K92" s="117"/>
    </row>
    <row r="93" spans="11:11" s="64" customFormat="1">
      <c r="K93" s="117"/>
    </row>
    <row r="94" spans="11:11" s="64" customFormat="1">
      <c r="K94" s="117"/>
    </row>
    <row r="95" spans="11:11" s="64" customFormat="1">
      <c r="K95" s="117"/>
    </row>
    <row r="96" spans="11:11" s="64" customFormat="1">
      <c r="K96" s="117"/>
    </row>
    <row r="97" spans="11:11" s="64" customFormat="1">
      <c r="K97" s="117"/>
    </row>
    <row r="98" spans="11:11" s="64" customFormat="1">
      <c r="K98" s="117"/>
    </row>
    <row r="99" spans="11:11" s="64" customFormat="1">
      <c r="K99" s="117"/>
    </row>
    <row r="100" spans="11:11" s="64" customFormat="1">
      <c r="K100" s="117"/>
    </row>
    <row r="101" spans="11:11" s="64" customFormat="1">
      <c r="K101" s="117"/>
    </row>
    <row r="102" spans="11:11" s="64" customFormat="1">
      <c r="K102" s="117"/>
    </row>
    <row r="103" spans="11:11" s="64" customFormat="1">
      <c r="K103" s="117"/>
    </row>
    <row r="104" spans="11:11" s="64" customFormat="1">
      <c r="K104" s="117"/>
    </row>
    <row r="105" spans="11:11" s="64" customFormat="1">
      <c r="K105" s="117"/>
    </row>
    <row r="106" spans="11:11" s="64" customFormat="1">
      <c r="K106" s="117"/>
    </row>
    <row r="107" spans="11:11" s="64" customFormat="1">
      <c r="K107" s="117"/>
    </row>
    <row r="108" spans="11:11" s="64" customFormat="1">
      <c r="K108" s="117"/>
    </row>
    <row r="109" spans="11:11" s="64" customFormat="1">
      <c r="K109" s="117"/>
    </row>
    <row r="110" spans="11:11" s="64" customFormat="1">
      <c r="K110" s="117"/>
    </row>
    <row r="111" spans="11:11" s="64" customFormat="1">
      <c r="K111" s="117"/>
    </row>
    <row r="112" spans="11:11" s="64" customFormat="1">
      <c r="K112" s="117"/>
    </row>
    <row r="113" spans="11:11" s="64" customFormat="1">
      <c r="K113" s="117"/>
    </row>
    <row r="114" spans="11:11" s="64" customFormat="1">
      <c r="K114" s="117"/>
    </row>
    <row r="115" spans="11:11" s="64" customFormat="1">
      <c r="K115" s="117"/>
    </row>
    <row r="116" spans="11:11" s="64" customFormat="1">
      <c r="K116" s="117"/>
    </row>
    <row r="117" spans="11:11" s="64" customFormat="1">
      <c r="K117" s="117"/>
    </row>
    <row r="118" spans="11:11" s="64" customFormat="1">
      <c r="K118" s="117"/>
    </row>
    <row r="119" spans="11:11" s="64" customFormat="1">
      <c r="K119" s="117"/>
    </row>
    <row r="120" spans="11:11" s="64" customFormat="1">
      <c r="K120" s="117"/>
    </row>
    <row r="121" spans="11:11" s="64" customFormat="1">
      <c r="K121" s="117"/>
    </row>
    <row r="122" spans="11:11" s="64" customFormat="1">
      <c r="K122" s="117"/>
    </row>
    <row r="123" spans="11:11" s="64" customFormat="1">
      <c r="K123" s="117"/>
    </row>
    <row r="124" spans="11:11" s="64" customFormat="1">
      <c r="K124" s="117"/>
    </row>
    <row r="125" spans="11:11" s="64" customFormat="1">
      <c r="K125" s="117"/>
    </row>
    <row r="126" spans="11:11" s="64" customFormat="1">
      <c r="K126" s="117"/>
    </row>
    <row r="127" spans="11:11" s="64" customFormat="1">
      <c r="K127" s="117"/>
    </row>
    <row r="128" spans="11:11" s="64" customFormat="1">
      <c r="K128" s="117"/>
    </row>
    <row r="129" spans="11:11" s="64" customFormat="1">
      <c r="K129" s="117"/>
    </row>
    <row r="130" spans="11:11" s="64" customFormat="1">
      <c r="K130" s="117"/>
    </row>
    <row r="131" spans="11:11" s="64" customFormat="1">
      <c r="K131" s="117"/>
    </row>
    <row r="132" spans="11:11" s="64" customFormat="1" ht="28.5" customHeight="1">
      <c r="K132" s="117"/>
    </row>
    <row r="133" spans="11:11" s="64" customFormat="1">
      <c r="K133" s="117"/>
    </row>
    <row r="134" spans="11:11" s="64" customFormat="1">
      <c r="K134" s="117"/>
    </row>
    <row r="135" spans="11:11" s="64" customFormat="1">
      <c r="K135" s="117"/>
    </row>
    <row r="136" spans="11:11" s="64" customFormat="1">
      <c r="K136" s="117"/>
    </row>
    <row r="137" spans="11:11" s="64" customFormat="1">
      <c r="K137" s="117"/>
    </row>
    <row r="138" spans="11:11" s="64" customFormat="1" ht="28.5" customHeight="1">
      <c r="K138" s="117"/>
    </row>
    <row r="139" spans="11:11" s="64" customFormat="1">
      <c r="K139" s="117"/>
    </row>
    <row r="140" spans="11:11" s="64" customFormat="1">
      <c r="K140" s="117"/>
    </row>
    <row r="141" spans="11:11" s="64" customFormat="1">
      <c r="K141" s="117"/>
    </row>
    <row r="142" spans="11:11" s="64" customFormat="1">
      <c r="K142" s="117"/>
    </row>
    <row r="143" spans="11:11" s="64" customFormat="1">
      <c r="K143" s="117"/>
    </row>
    <row r="144" spans="11:11" s="64" customFormat="1" ht="28.5" customHeight="1">
      <c r="K144" s="117"/>
    </row>
    <row r="145" spans="11:11" s="64" customFormat="1">
      <c r="K145" s="117"/>
    </row>
    <row r="146" spans="11:11" s="64" customFormat="1">
      <c r="K146" s="117"/>
    </row>
    <row r="147" spans="11:11" s="64" customFormat="1">
      <c r="K147" s="117"/>
    </row>
    <row r="148" spans="11:11" s="64" customFormat="1">
      <c r="K148" s="117"/>
    </row>
    <row r="149" spans="11:11" s="64" customFormat="1">
      <c r="K149" s="117"/>
    </row>
    <row r="150" spans="11:11" s="64" customFormat="1" ht="28.5" customHeight="1">
      <c r="K150" s="117"/>
    </row>
    <row r="151" spans="11:11" s="64" customFormat="1">
      <c r="K151" s="117"/>
    </row>
    <row r="152" spans="11:11" s="64" customFormat="1">
      <c r="K152" s="117"/>
    </row>
    <row r="153" spans="11:11" s="64" customFormat="1">
      <c r="K153" s="117"/>
    </row>
    <row r="154" spans="11:11" s="64" customFormat="1">
      <c r="K154" s="117"/>
    </row>
    <row r="155" spans="11:11" s="64" customFormat="1">
      <c r="K155" s="117"/>
    </row>
    <row r="156" spans="11:11" s="64" customFormat="1">
      <c r="K156" s="117"/>
    </row>
    <row r="157" spans="11:11" s="64" customFormat="1">
      <c r="K157" s="117"/>
    </row>
    <row r="158" spans="11:11" s="64" customFormat="1">
      <c r="K158" s="117"/>
    </row>
    <row r="159" spans="11:11" s="64" customFormat="1" ht="28.5" customHeight="1">
      <c r="K159" s="117"/>
    </row>
    <row r="160" spans="11:11" s="64" customFormat="1">
      <c r="K160" s="117"/>
    </row>
    <row r="161" spans="11:11" s="64" customFormat="1">
      <c r="K161" s="117"/>
    </row>
    <row r="162" spans="11:11" s="64" customFormat="1">
      <c r="K162" s="117"/>
    </row>
    <row r="163" spans="11:11" s="64" customFormat="1">
      <c r="K163" s="117"/>
    </row>
    <row r="164" spans="11:11" s="64" customFormat="1">
      <c r="K164" s="117"/>
    </row>
    <row r="165" spans="11:11" s="64" customFormat="1">
      <c r="K165" s="117"/>
    </row>
    <row r="166" spans="11:11" s="64" customFormat="1">
      <c r="K166" s="117"/>
    </row>
    <row r="167" spans="11:11" s="64" customFormat="1">
      <c r="K167" s="117"/>
    </row>
    <row r="168" spans="11:11" s="64" customFormat="1" ht="28.5" customHeight="1">
      <c r="K168" s="117"/>
    </row>
    <row r="169" spans="11:11" s="64" customFormat="1">
      <c r="K169" s="117"/>
    </row>
    <row r="170" spans="11:11" s="64" customFormat="1">
      <c r="K170" s="117"/>
    </row>
    <row r="171" spans="11:11" s="64" customFormat="1">
      <c r="K171" s="117"/>
    </row>
    <row r="172" spans="11:11" s="64" customFormat="1">
      <c r="K172" s="117"/>
    </row>
    <row r="173" spans="11:11" s="64" customFormat="1">
      <c r="K173" s="117"/>
    </row>
  </sheetData>
  <mergeCells count="20">
    <mergeCell ref="N12:N30"/>
    <mergeCell ref="E27:E29"/>
    <mergeCell ref="D30:F30"/>
    <mergeCell ref="B32:B33"/>
    <mergeCell ref="B34:B35"/>
    <mergeCell ref="D12:D20"/>
    <mergeCell ref="E12:E14"/>
    <mergeCell ref="E15:E17"/>
    <mergeCell ref="E18:E20"/>
    <mergeCell ref="D21:D29"/>
    <mergeCell ref="E21:E23"/>
    <mergeCell ref="E24:E26"/>
    <mergeCell ref="C12:C30"/>
    <mergeCell ref="B12:B31"/>
    <mergeCell ref="D31:F31"/>
    <mergeCell ref="C52:C63"/>
    <mergeCell ref="C64:C75"/>
    <mergeCell ref="B52:B75"/>
    <mergeCell ref="B36:B37"/>
    <mergeCell ref="B38:B3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 r:id="rId3"/>
  <legacyDrawingHF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Q29" sqref="Q29"/>
    </sheetView>
  </sheetViews>
  <sheetFormatPr defaultRowHeight="14.25"/>
  <cols>
    <col min="1" max="1" width="9" style="27"/>
    <col min="2" max="3" width="14.5" style="27" customWidth="1"/>
    <col min="4" max="4" width="19.25" style="27" customWidth="1"/>
    <col min="5" max="5" width="22.25" style="27" customWidth="1"/>
    <col min="6" max="6" width="21.5" style="27" customWidth="1"/>
    <col min="7" max="7" width="21.625" style="27" customWidth="1"/>
    <col min="8" max="9" width="14.5" style="27" customWidth="1"/>
    <col min="10" max="10" width="24.125" style="27" customWidth="1"/>
    <col min="11" max="11" width="19.75" style="27" customWidth="1"/>
    <col min="12" max="12" width="33" style="27" customWidth="1"/>
    <col min="13" max="13" width="29.625" style="27" customWidth="1"/>
    <col min="14" max="16384" width="9" style="27"/>
  </cols>
  <sheetData>
    <row r="1" spans="1:13" s="64" customFormat="1" ht="45.75" customHeight="1">
      <c r="A1" s="119" t="s">
        <v>237</v>
      </c>
    </row>
    <row r="2" spans="1:13" s="64" customFormat="1">
      <c r="A2" s="64" t="s">
        <v>239</v>
      </c>
    </row>
    <row r="3" spans="1:13" s="64" customFormat="1"/>
    <row r="4" spans="1:13" s="64" customFormat="1"/>
    <row r="5" spans="1:13" s="64" customFormat="1">
      <c r="A5" s="64" t="s">
        <v>245</v>
      </c>
      <c r="E5" s="64" t="s">
        <v>246</v>
      </c>
    </row>
    <row r="6" spans="1:13" s="64" customFormat="1"/>
    <row r="7" spans="1:13" s="64" customFormat="1"/>
    <row r="8" spans="1:13" s="64" customFormat="1"/>
    <row r="9" spans="1:13" s="64" customFormat="1" ht="45.75" customHeight="1">
      <c r="B9" s="66" t="s">
        <v>225</v>
      </c>
      <c r="C9" s="66" t="s">
        <v>226</v>
      </c>
      <c r="D9" s="116" t="s">
        <v>220</v>
      </c>
      <c r="E9" s="66" t="s">
        <v>235</v>
      </c>
      <c r="F9" s="65" t="s">
        <v>221</v>
      </c>
      <c r="G9" s="66" t="s">
        <v>236</v>
      </c>
      <c r="H9" s="66" t="s">
        <v>232</v>
      </c>
      <c r="I9" s="66" t="s">
        <v>238</v>
      </c>
      <c r="J9" s="66" t="s">
        <v>244</v>
      </c>
      <c r="K9" s="66" t="s">
        <v>240</v>
      </c>
      <c r="L9" s="66" t="s">
        <v>242</v>
      </c>
      <c r="M9" s="66" t="s">
        <v>241</v>
      </c>
    </row>
    <row r="10" spans="1:13" s="64" customFormat="1">
      <c r="B10" s="190" t="s">
        <v>231</v>
      </c>
      <c r="C10" s="66" t="s">
        <v>227</v>
      </c>
      <c r="D10" s="66">
        <v>10</v>
      </c>
      <c r="E10" s="66">
        <v>1</v>
      </c>
      <c r="F10" s="66">
        <v>543</v>
      </c>
      <c r="G10" s="66">
        <v>10</v>
      </c>
      <c r="H10" s="66">
        <v>1232342</v>
      </c>
      <c r="I10" s="66">
        <v>54</v>
      </c>
      <c r="J10" s="66">
        <v>123</v>
      </c>
      <c r="K10" s="66">
        <v>34</v>
      </c>
      <c r="L10" s="66">
        <v>432</v>
      </c>
      <c r="M10" s="66">
        <v>32</v>
      </c>
    </row>
    <row r="11" spans="1:13" s="64" customFormat="1">
      <c r="B11" s="194"/>
      <c r="C11" s="66" t="s">
        <v>228</v>
      </c>
      <c r="D11" s="66">
        <v>8</v>
      </c>
      <c r="E11" s="66">
        <v>2</v>
      </c>
      <c r="F11" s="66">
        <v>432</v>
      </c>
      <c r="G11" s="66">
        <v>27</v>
      </c>
      <c r="H11" s="66">
        <v>1432343</v>
      </c>
      <c r="I11" s="66">
        <v>45</v>
      </c>
      <c r="J11" s="66">
        <v>234</v>
      </c>
      <c r="K11" s="66">
        <v>43</v>
      </c>
      <c r="L11" s="66">
        <v>324</v>
      </c>
      <c r="M11" s="66">
        <v>23</v>
      </c>
    </row>
    <row r="12" spans="1:13" s="64" customFormat="1">
      <c r="B12" s="194"/>
      <c r="C12" s="66" t="s">
        <v>229</v>
      </c>
      <c r="D12" s="66">
        <v>9</v>
      </c>
      <c r="E12" s="66">
        <v>3</v>
      </c>
      <c r="F12" s="66">
        <v>342</v>
      </c>
      <c r="G12" s="66">
        <v>37</v>
      </c>
      <c r="H12" s="66">
        <v>2342342</v>
      </c>
      <c r="I12" s="66">
        <v>32</v>
      </c>
      <c r="J12" s="66">
        <v>231</v>
      </c>
      <c r="K12" s="66">
        <v>45</v>
      </c>
      <c r="L12" s="66">
        <v>321</v>
      </c>
      <c r="M12" s="66">
        <v>21</v>
      </c>
    </row>
    <row r="13" spans="1:13" s="64" customFormat="1">
      <c r="B13" s="194"/>
      <c r="C13" s="66" t="s">
        <v>234</v>
      </c>
      <c r="D13" s="66" t="s">
        <v>234</v>
      </c>
      <c r="E13" s="66" t="s">
        <v>234</v>
      </c>
      <c r="F13" s="66" t="s">
        <v>243</v>
      </c>
      <c r="G13" s="66" t="s">
        <v>234</v>
      </c>
      <c r="H13" s="66" t="s">
        <v>234</v>
      </c>
      <c r="I13" s="66" t="s">
        <v>234</v>
      </c>
      <c r="J13" s="66" t="s">
        <v>234</v>
      </c>
      <c r="K13" s="66" t="s">
        <v>234</v>
      </c>
      <c r="L13" s="66" t="s">
        <v>234</v>
      </c>
      <c r="M13" s="66" t="s">
        <v>234</v>
      </c>
    </row>
    <row r="14" spans="1:13" s="64" customFormat="1">
      <c r="B14" s="194"/>
      <c r="C14" s="66" t="s">
        <v>230</v>
      </c>
      <c r="D14" s="66">
        <v>3</v>
      </c>
      <c r="E14" s="66">
        <v>34</v>
      </c>
      <c r="F14" s="66">
        <v>755</v>
      </c>
      <c r="G14" s="66">
        <v>5</v>
      </c>
      <c r="H14" s="66">
        <v>34822881</v>
      </c>
      <c r="I14" s="66">
        <v>1</v>
      </c>
      <c r="J14" s="66">
        <v>453</v>
      </c>
      <c r="K14" s="66">
        <v>1</v>
      </c>
      <c r="L14" s="66">
        <v>100</v>
      </c>
      <c r="M14" s="66">
        <v>100</v>
      </c>
    </row>
    <row r="15" spans="1:13" s="64" customFormat="1">
      <c r="B15" s="191"/>
      <c r="C15" s="66" t="s">
        <v>234</v>
      </c>
      <c r="D15" s="66" t="s">
        <v>234</v>
      </c>
      <c r="E15" s="66" t="s">
        <v>234</v>
      </c>
      <c r="F15" s="66" t="s">
        <v>234</v>
      </c>
      <c r="G15" s="66" t="s">
        <v>234</v>
      </c>
      <c r="H15" s="66" t="s">
        <v>234</v>
      </c>
      <c r="I15" s="66" t="s">
        <v>234</v>
      </c>
      <c r="J15" s="66" t="s">
        <v>234</v>
      </c>
      <c r="K15" s="66" t="s">
        <v>234</v>
      </c>
      <c r="L15" s="66" t="s">
        <v>234</v>
      </c>
      <c r="M15" s="66" t="s">
        <v>233</v>
      </c>
    </row>
    <row r="16" spans="1:13" s="64" customFormat="1"/>
    <row r="17" s="64" customFormat="1"/>
    <row r="18" s="64" customFormat="1"/>
    <row r="19" s="64" customFormat="1"/>
    <row r="20" s="64" customFormat="1"/>
    <row r="21" s="64" customFormat="1"/>
    <row r="22" s="64" customFormat="1"/>
  </sheetData>
  <mergeCells count="1">
    <mergeCell ref="B10:B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4" sqref="A34"/>
    </sheetView>
  </sheetViews>
  <sheetFormatPr defaultRowHeight="14.25"/>
  <cols>
    <col min="1" max="1" width="15.625" style="27" customWidth="1"/>
    <col min="2" max="2" width="47.125" style="27" bestFit="1" customWidth="1"/>
    <col min="3" max="3" width="15.75" style="27" customWidth="1"/>
    <col min="4" max="4" width="8.125" style="27" customWidth="1"/>
    <col min="5" max="16384" width="9" style="27"/>
  </cols>
  <sheetData>
    <row r="1" spans="1:4" ht="24.75" customHeight="1">
      <c r="A1" s="140" t="s">
        <v>327</v>
      </c>
      <c r="B1" s="140" t="s">
        <v>328</v>
      </c>
      <c r="C1" s="140" t="s">
        <v>329</v>
      </c>
      <c r="D1" s="140" t="s">
        <v>330</v>
      </c>
    </row>
    <row r="2" spans="1:4" ht="24" customHeight="1">
      <c r="A2" s="142">
        <v>20140605</v>
      </c>
      <c r="B2" s="141" t="s">
        <v>331</v>
      </c>
      <c r="C2" s="141" t="s">
        <v>332</v>
      </c>
      <c r="D2" s="141" t="s">
        <v>333</v>
      </c>
    </row>
    <row r="3" spans="1:4" ht="24" customHeight="1">
      <c r="A3" s="142">
        <v>20140815</v>
      </c>
      <c r="B3" s="141" t="s">
        <v>334</v>
      </c>
      <c r="C3" s="141" t="s">
        <v>332</v>
      </c>
      <c r="D3" s="141" t="s">
        <v>335</v>
      </c>
    </row>
    <row r="4" spans="1:4" ht="24" customHeight="1">
      <c r="A4" s="142">
        <v>20150311</v>
      </c>
      <c r="B4" s="141" t="s">
        <v>411</v>
      </c>
      <c r="C4" s="141" t="s">
        <v>332</v>
      </c>
      <c r="D4" s="141" t="s">
        <v>348</v>
      </c>
    </row>
    <row r="5" spans="1:4" ht="24" customHeight="1">
      <c r="A5" s="142">
        <v>20150514</v>
      </c>
      <c r="B5" s="141" t="s">
        <v>410</v>
      </c>
      <c r="C5" s="141" t="s">
        <v>356</v>
      </c>
      <c r="D5" s="141" t="s">
        <v>372</v>
      </c>
    </row>
    <row r="6" spans="1:4" ht="30.75" customHeight="1">
      <c r="A6" s="142">
        <v>20150808</v>
      </c>
      <c r="B6" s="219" t="s">
        <v>412</v>
      </c>
      <c r="C6" s="141" t="s">
        <v>356</v>
      </c>
      <c r="D6" s="141" t="s">
        <v>408</v>
      </c>
    </row>
    <row r="7" spans="1:4" ht="29.25" customHeight="1">
      <c r="A7" s="142">
        <v>20160125</v>
      </c>
      <c r="B7" s="219" t="s">
        <v>413</v>
      </c>
      <c r="C7" s="141" t="s">
        <v>356</v>
      </c>
      <c r="D7" s="141" t="s">
        <v>409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HwUE数据列表</vt:lpstr>
      <vt:lpstr>需求澄清（待确认）</vt:lpstr>
      <vt:lpstr>上报数据格式</vt:lpstr>
      <vt:lpstr>后续工作</vt:lpstr>
      <vt:lpstr>报表主体明细（ROOM）</vt:lpstr>
      <vt:lpstr>按周期统计各维度数据（ROM）</vt:lpstr>
      <vt:lpstr>按各维度统计对比信息（ROM）</vt:lpstr>
      <vt:lpstr>华为账号各类用户统计</vt:lpstr>
      <vt:lpstr>指定业务信息统计</vt:lpstr>
      <vt:lpstr>同类应用对比</vt:lpstr>
      <vt:lpstr>修改历史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1453354932</vt:lpwstr>
  </property>
  <property fmtid="{D5CDD505-2E9C-101B-9397-08002B2CF9AE}" pid="6" name="_2015_ms_pID_725343">
    <vt:lpwstr>(2)ILfqMLWw1THeZ7ZreqUSb1SgCpWSRVTgS8K0ifaubMxoZDyJChEz9EbUNDok10blUjegzo/7
/G5yMD4K2dI+Ycrv+qSaDdvZFBpk6hWjxUegqjqufkYIy2MvOIX11PAMoJBfMIlrUr5XquR7
VP0Cxh2ltRlYRVcNQ8YOEycszGSYG0HQ+VMV13BYfHdNNIxa999D9nI8w+cL+GTHPK15gYDh
foFO8Zlg1jXItMsucP</vt:lpwstr>
  </property>
  <property fmtid="{D5CDD505-2E9C-101B-9397-08002B2CF9AE}" pid="7" name="_2015_ms_pID_7253431">
    <vt:lpwstr>/SNg773HKiGAxhFTc4sA+8N7YtC9IyZBtn1kpcXpjMwpfpw/dCRPmU
RDIk7aY7TZ4I9X4qWc2L04c214ZrcH+OI3P3RzYqJtNVbOFuFij6kyhakDRjL90g/kNP/hj+
nEAJXA9U1HuTGo4tg1JY5EbyXGYPP9793R42W5ZV0Tlb9vIPvAqB55O3Li9IbmVIJtc=</vt:lpwstr>
  </property>
</Properties>
</file>