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4985" windowHeight="8580"/>
  </bookViews>
  <sheets>
    <sheet name="1、历史总量" sheetId="1" r:id="rId1"/>
    <sheet name="活跃" sheetId="2" r:id="rId2"/>
    <sheet name="Sheet1" sheetId="3" state="hidden" r:id="rId3"/>
    <sheet name="Sheet2" sheetId="4" state="hidden" r:id="rId4"/>
    <sheet name="Sheet4" sheetId="6" r:id="rId5"/>
    <sheet name="channel2service" sheetId="7" r:id="rId6"/>
    <sheet name="业务拉通" sheetId="8" r:id="rId7"/>
    <sheet name="Sheet5" sheetId="9" r:id="rId8"/>
  </sheets>
  <definedNames>
    <definedName name="_xlnm._FilterDatabase" localSheetId="5" hidden="1">channel2service!$A$1:$C$138</definedName>
    <definedName name="_xlnm._FilterDatabase" localSheetId="2" hidden="1">Sheet1!$A$1:$F$30</definedName>
    <definedName name="_xlnm._FilterDatabase" localSheetId="4" hidden="1">Sheet4!$A$1:$E$206</definedName>
    <definedName name="_xlnm._FilterDatabase" localSheetId="7" hidden="1">Sheet5!$B$1:$B$45</definedName>
  </definedNames>
  <calcPr calcId="125725"/>
  <pivotCaches>
    <pivotCache cacheId="1" r:id="rId9"/>
  </pivotCaches>
</workbook>
</file>

<file path=xl/calcChain.xml><?xml version="1.0" encoding="utf-8"?>
<calcChain xmlns="http://schemas.openxmlformats.org/spreadsheetml/2006/main">
  <c r="H64" i="8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2"/>
  <c r="F3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206" i="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5"/>
  <c r="E14"/>
  <c r="E13"/>
  <c r="E12"/>
  <c r="E11"/>
  <c r="E10"/>
  <c r="E9"/>
  <c r="E8"/>
  <c r="E7"/>
  <c r="E6"/>
  <c r="E5"/>
  <c r="E4"/>
  <c r="E3"/>
  <c r="E2"/>
  <c r="E16"/>
  <c r="C138" i="7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3"/>
  <c r="C102"/>
  <c r="C101"/>
  <c r="C100"/>
  <c r="C99"/>
  <c r="C97"/>
  <c r="C96"/>
  <c r="C95"/>
  <c r="C94"/>
  <c r="C93"/>
  <c r="C92"/>
  <c r="C91"/>
  <c r="C90"/>
  <c r="C89"/>
  <c r="C88"/>
  <c r="C87"/>
  <c r="C86"/>
  <c r="C85"/>
  <c r="C84"/>
  <c r="C83"/>
  <c r="C82"/>
  <c r="C80"/>
  <c r="C78"/>
  <c r="C77"/>
  <c r="C75"/>
  <c r="C74"/>
  <c r="C73"/>
  <c r="C72"/>
  <c r="C71"/>
  <c r="C70"/>
  <c r="C69"/>
  <c r="C66"/>
  <c r="C65"/>
  <c r="C64"/>
  <c r="C63"/>
  <c r="C62"/>
  <c r="C61"/>
  <c r="C60"/>
  <c r="C59"/>
  <c r="C56"/>
  <c r="C54"/>
  <c r="C52"/>
  <c r="C51"/>
  <c r="C49"/>
  <c r="C48"/>
  <c r="C47"/>
  <c r="C46"/>
  <c r="C44"/>
  <c r="C43"/>
  <c r="C41"/>
  <c r="C40"/>
  <c r="C39"/>
  <c r="C38"/>
  <c r="C37"/>
  <c r="C36"/>
  <c r="C35"/>
  <c r="C34"/>
  <c r="C33"/>
  <c r="C32"/>
  <c r="C31"/>
  <c r="C30"/>
  <c r="C29"/>
  <c r="C28"/>
  <c r="C27"/>
  <c r="C25"/>
  <c r="C24"/>
  <c r="C23"/>
  <c r="C22"/>
  <c r="C21"/>
  <c r="C20"/>
  <c r="C19"/>
  <c r="C17"/>
  <c r="C16"/>
  <c r="C15"/>
  <c r="C14"/>
  <c r="C13"/>
  <c r="C12"/>
  <c r="C11"/>
  <c r="C10"/>
  <c r="C9"/>
  <c r="C8"/>
  <c r="C7"/>
  <c r="C6"/>
  <c r="C5"/>
  <c r="C4"/>
  <c r="C3"/>
  <c r="C2"/>
  <c r="F11" i="3"/>
  <c r="E30"/>
  <c r="F30" s="1"/>
  <c r="E29"/>
  <c r="F29" s="1"/>
  <c r="E28"/>
  <c r="F28" s="1"/>
  <c r="E27"/>
  <c r="F27" s="1"/>
  <c r="E26"/>
  <c r="F26" s="1"/>
  <c r="E25"/>
  <c r="F25" s="1"/>
  <c r="E24"/>
  <c r="F24" s="1"/>
  <c r="E23"/>
  <c r="E22"/>
  <c r="E21"/>
  <c r="F21" s="1"/>
  <c r="E20"/>
  <c r="F20" s="1"/>
  <c r="E19"/>
  <c r="F19" s="1"/>
  <c r="E18"/>
  <c r="F18" s="1"/>
  <c r="E16"/>
  <c r="F16" s="1"/>
  <c r="E15"/>
  <c r="F15" s="1"/>
  <c r="E14"/>
  <c r="F14" s="1"/>
  <c r="E13"/>
  <c r="F13" s="1"/>
  <c r="E12"/>
  <c r="F12" s="1"/>
  <c r="E10"/>
  <c r="F10" s="1"/>
  <c r="E9"/>
  <c r="E8"/>
  <c r="F8" s="1"/>
  <c r="E7"/>
  <c r="F7" s="1"/>
  <c r="E6"/>
  <c r="F6" s="1"/>
  <c r="E5"/>
  <c r="F5" s="1"/>
  <c r="E4"/>
  <c r="F4" s="1"/>
  <c r="E3"/>
  <c r="F3" s="1"/>
  <c r="E2"/>
  <c r="F2" s="1"/>
  <c r="E1"/>
  <c r="F1" s="1"/>
  <c r="E17"/>
  <c r="F17" s="1"/>
</calcChain>
</file>

<file path=xl/sharedStrings.xml><?xml version="1.0" encoding="utf-8"?>
<sst xmlns="http://schemas.openxmlformats.org/spreadsheetml/2006/main" count="1278" uniqueCount="703">
  <si>
    <t>应用市场</t>
    <phoneticPr fontId="1" type="noConversion"/>
  </si>
  <si>
    <t>游戏中心</t>
    <phoneticPr fontId="1" type="noConversion"/>
  </si>
  <si>
    <t>生活服务</t>
    <phoneticPr fontId="1" type="noConversion"/>
  </si>
  <si>
    <t>手机助手</t>
    <phoneticPr fontId="1" type="noConversion"/>
  </si>
  <si>
    <t>PUSH</t>
    <phoneticPr fontId="1" type="noConversion"/>
  </si>
  <si>
    <t>浏览器</t>
    <phoneticPr fontId="1" type="noConversion"/>
  </si>
  <si>
    <t>用户经营</t>
    <phoneticPr fontId="1" type="noConversion"/>
  </si>
  <si>
    <t>账号&amp;社交</t>
    <phoneticPr fontId="1" type="noConversion"/>
  </si>
  <si>
    <t>安装器</t>
    <phoneticPr fontId="1" type="noConversion"/>
  </si>
  <si>
    <t>支付</t>
  </si>
  <si>
    <t>音乐</t>
    <phoneticPr fontId="1" type="noConversion"/>
  </si>
  <si>
    <t>阅读</t>
    <phoneticPr fontId="1" type="noConversion"/>
  </si>
  <si>
    <t>主题</t>
    <phoneticPr fontId="1" type="noConversion"/>
  </si>
  <si>
    <t>华为视频</t>
    <phoneticPr fontId="1" type="noConversion"/>
  </si>
  <si>
    <t>盖亚视频</t>
    <phoneticPr fontId="1" type="noConversion"/>
  </si>
  <si>
    <t>手机找回</t>
    <phoneticPr fontId="1" type="noConversion"/>
  </si>
  <si>
    <t>备份</t>
    <phoneticPr fontId="1" type="noConversion"/>
  </si>
  <si>
    <t>文件管理器</t>
    <phoneticPr fontId="1" type="noConversion"/>
  </si>
  <si>
    <t>云服务</t>
    <phoneticPr fontId="1" type="noConversion"/>
  </si>
  <si>
    <t>手机克隆</t>
    <phoneticPr fontId="1" type="noConversion"/>
  </si>
  <si>
    <t>wifi</t>
    <phoneticPr fontId="1" type="noConversion"/>
  </si>
  <si>
    <t>运动健康</t>
    <phoneticPr fontId="1" type="noConversion"/>
  </si>
  <si>
    <t>华为穿戴</t>
    <phoneticPr fontId="1" type="noConversion"/>
  </si>
  <si>
    <t>天际通</t>
    <phoneticPr fontId="1" type="noConversion"/>
  </si>
  <si>
    <t>内容经营</t>
    <phoneticPr fontId="1" type="noConversion"/>
  </si>
  <si>
    <t>基础云</t>
    <phoneticPr fontId="1" type="noConversion"/>
  </si>
  <si>
    <t>运动健康</t>
    <phoneticPr fontId="1" type="noConversion"/>
  </si>
  <si>
    <t>vmall</t>
    <phoneticPr fontId="1" type="noConversion"/>
  </si>
  <si>
    <t>push</t>
    <phoneticPr fontId="1" type="noConversion"/>
  </si>
  <si>
    <t>hispace</t>
    <phoneticPr fontId="1" type="noConversion"/>
  </si>
  <si>
    <t>game</t>
    <phoneticPr fontId="1" type="noConversion"/>
  </si>
  <si>
    <t>up</t>
    <phoneticPr fontId="1" type="noConversion"/>
  </si>
  <si>
    <t>pay</t>
    <phoneticPr fontId="1" type="noConversion"/>
  </si>
  <si>
    <t>browser</t>
    <phoneticPr fontId="1" type="noConversion"/>
  </si>
  <si>
    <t>music</t>
    <phoneticPr fontId="1" type="noConversion"/>
  </si>
  <si>
    <t>movie</t>
    <phoneticPr fontId="1" type="noConversion"/>
  </si>
  <si>
    <t>read</t>
    <phoneticPr fontId="1" type="noConversion"/>
  </si>
  <si>
    <t>hitop</t>
    <phoneticPr fontId="1" type="noConversion"/>
  </si>
  <si>
    <t>installer</t>
    <phoneticPr fontId="1" type="noConversion"/>
  </si>
  <si>
    <t>wlan</t>
    <phoneticPr fontId="1" type="noConversion"/>
  </si>
  <si>
    <t>vsim</t>
    <phoneticPr fontId="1" type="noConversion"/>
  </si>
  <si>
    <t>health</t>
    <phoneticPr fontId="1" type="noConversion"/>
  </si>
  <si>
    <t>手机管家</t>
    <phoneticPr fontId="1" type="noConversion"/>
  </si>
  <si>
    <t>callplus</t>
    <phoneticPr fontId="1" type="noConversion"/>
  </si>
  <si>
    <t>部门</t>
    <phoneticPr fontId="1" type="noConversion"/>
  </si>
  <si>
    <t>ods_hwmovie_epg_access_stat_dm</t>
  </si>
  <si>
    <t>天气</t>
    <phoneticPr fontId="1" type="noConversion"/>
  </si>
  <si>
    <t>开放平台</t>
    <phoneticPr fontId="1" type="noConversion"/>
  </si>
  <si>
    <t>云文件夹</t>
    <phoneticPr fontId="1" type="noConversion"/>
  </si>
  <si>
    <t>cfolder</t>
    <phoneticPr fontId="1" type="noConversion"/>
  </si>
  <si>
    <t>youku_video</t>
    <phoneticPr fontId="1" type="noConversion"/>
  </si>
  <si>
    <t>sohu_video</t>
    <phoneticPr fontId="1" type="noConversion"/>
  </si>
  <si>
    <t>life_service</t>
    <phoneticPr fontId="1" type="noConversion"/>
  </si>
  <si>
    <t>phone_assist</t>
    <phoneticPr fontId="1" type="noConversion"/>
  </si>
  <si>
    <t>phone_find</t>
    <phoneticPr fontId="1" type="noConversion"/>
  </si>
  <si>
    <t>file_manager</t>
    <phoneticPr fontId="1" type="noConversion"/>
  </si>
  <si>
    <t>phone_backup</t>
    <phoneticPr fontId="1" type="noConversion"/>
  </si>
  <si>
    <t>phone_clone</t>
    <phoneticPr fontId="1" type="noConversion"/>
  </si>
  <si>
    <t>hw_wear</t>
    <phoneticPr fontId="1" type="noConversion"/>
  </si>
  <si>
    <t>phone_manager</t>
    <phoneticPr fontId="1" type="noConversion"/>
  </si>
  <si>
    <t>wallet</t>
    <phoneticPr fontId="1" type="noConversion"/>
  </si>
  <si>
    <t>钱包</t>
    <phoneticPr fontId="1" type="noConversion"/>
  </si>
  <si>
    <t>com.android.browser</t>
    <phoneticPr fontId="1" type="noConversion"/>
  </si>
  <si>
    <t>com.huawei.lives</t>
  </si>
  <si>
    <t>com.huawei.android.remotecontrol</t>
  </si>
  <si>
    <t>com.huawei.KoBackup</t>
  </si>
  <si>
    <t>com.huawei.hidisk</t>
  </si>
  <si>
    <t>com.hicloud.android.clone</t>
  </si>
  <si>
    <t>com.huawei.systemmanager</t>
  </si>
  <si>
    <t>com.huawei.wallet</t>
  </si>
  <si>
    <t>com.huawei.android.totemweather</t>
  </si>
  <si>
    <t>com.huawei.hwvplayer</t>
  </si>
  <si>
    <t>com.huawei.hwvplayer.youku</t>
  </si>
  <si>
    <t>com.android.mediacenter</t>
  </si>
  <si>
    <t>com.android.packageinstaller</t>
  </si>
  <si>
    <t>Framework</t>
    <phoneticPr fontId="1" type="noConversion"/>
  </si>
  <si>
    <t>android</t>
  </si>
  <si>
    <t>com.huawei.android.thememanager</t>
  </si>
  <si>
    <t>com.huawei.bone</t>
    <phoneticPr fontId="1" type="noConversion"/>
  </si>
  <si>
    <t>com.vmall.client</t>
  </si>
  <si>
    <t>花粉论坛</t>
    <phoneticPr fontId="1" type="noConversion"/>
  </si>
  <si>
    <t>fans</t>
    <phoneticPr fontId="1" type="noConversion"/>
  </si>
  <si>
    <t>com.huawei.fans</t>
  </si>
  <si>
    <t>com.huawei.android.hwpay</t>
  </si>
  <si>
    <t>com.huawei.remoteassistant</t>
    <phoneticPr fontId="1" type="noConversion"/>
  </si>
  <si>
    <t>华为学习</t>
    <phoneticPr fontId="1" type="noConversion"/>
  </si>
  <si>
    <t>com.gearedu.honorstudy.huawei</t>
  </si>
  <si>
    <t>study</t>
    <phoneticPr fontId="1" type="noConversion"/>
  </si>
  <si>
    <t>硬件检测</t>
    <phoneticPr fontId="1" type="noConversion"/>
  </si>
  <si>
    <t>com.huawei.phonediagnose</t>
  </si>
  <si>
    <t>check</t>
    <phoneticPr fontId="1" type="noConversion"/>
  </si>
  <si>
    <t>com.huawei.himovie</t>
  </si>
  <si>
    <t>com.huawei.skytone</t>
  </si>
  <si>
    <t>行为</t>
    <phoneticPr fontId="1" type="noConversion"/>
  </si>
  <si>
    <t>数据源</t>
    <phoneticPr fontId="1" type="noConversion"/>
  </si>
  <si>
    <t>应用市场操作</t>
    <phoneticPr fontId="1" type="noConversion"/>
  </si>
  <si>
    <t>应用市场搜索</t>
    <phoneticPr fontId="1" type="noConversion"/>
  </si>
  <si>
    <t>hota开机激活</t>
    <phoneticPr fontId="1" type="noConversion"/>
  </si>
  <si>
    <t>hota升级检测</t>
    <phoneticPr fontId="1" type="noConversion"/>
  </si>
  <si>
    <t>HOTA-ROM升级</t>
    <phoneticPr fontId="1" type="noConversion"/>
  </si>
  <si>
    <t>华为支付</t>
    <phoneticPr fontId="1" type="noConversion"/>
  </si>
  <si>
    <t>音乐下载</t>
    <phoneticPr fontId="1" type="noConversion"/>
  </si>
  <si>
    <t>音乐试听</t>
    <phoneticPr fontId="1" type="noConversion"/>
  </si>
  <si>
    <t>up登录、注册</t>
    <phoneticPr fontId="1" type="noConversion"/>
  </si>
  <si>
    <t>照片分享</t>
    <phoneticPr fontId="1" type="noConversion"/>
  </si>
  <si>
    <t>com.huawei.gallery.photoshare</t>
    <phoneticPr fontId="1" type="noConversion"/>
  </si>
  <si>
    <t>应用使用</t>
    <phoneticPr fontId="1" type="noConversion"/>
  </si>
  <si>
    <t>com.huawei.android.totemweather</t>
    <phoneticPr fontId="1" type="noConversion"/>
  </si>
  <si>
    <t>com.huawei.android.pushagent</t>
  </si>
  <si>
    <t>com.huawei.gamebox</t>
  </si>
  <si>
    <t>com.huawei.health</t>
  </si>
  <si>
    <t>com.huawei.hnreader</t>
  </si>
  <si>
    <t>com.huawei.hwireader</t>
  </si>
  <si>
    <t>com.huawei.phoneservice</t>
  </si>
  <si>
    <t>com.android.browser</t>
    <phoneticPr fontId="1" type="noConversion"/>
  </si>
  <si>
    <t>com.huawei.hisuite</t>
    <phoneticPr fontId="1" type="noConversion"/>
  </si>
  <si>
    <t>com.android.mediacenter</t>
    <phoneticPr fontId="1" type="noConversion"/>
  </si>
  <si>
    <t>音乐</t>
    <phoneticPr fontId="1" type="noConversion"/>
  </si>
  <si>
    <t>com.huawei.android.ds</t>
    <phoneticPr fontId="1" type="noConversion"/>
  </si>
  <si>
    <t>支付</t>
    <phoneticPr fontId="1" type="noConversion"/>
  </si>
  <si>
    <t>push</t>
  </si>
  <si>
    <t>com.huawei.android.thememanager</t>
    <phoneticPr fontId="1" type="noConversion"/>
  </si>
  <si>
    <t>主题</t>
    <phoneticPr fontId="1" type="noConversion"/>
  </si>
  <si>
    <t>天气</t>
    <phoneticPr fontId="1" type="noConversion"/>
  </si>
  <si>
    <t>com.huawei.appmarket</t>
    <phoneticPr fontId="1" type="noConversion"/>
  </si>
  <si>
    <t>应用市场</t>
    <phoneticPr fontId="1" type="noConversion"/>
  </si>
  <si>
    <t>com.huawei.gallery.photoshare</t>
    <phoneticPr fontId="1" type="noConversion"/>
  </si>
  <si>
    <t>com.huawei.hidisk</t>
    <phoneticPr fontId="1" type="noConversion"/>
  </si>
  <si>
    <t>com.huawei.himovie</t>
    <phoneticPr fontId="1" type="noConversion"/>
  </si>
  <si>
    <t>盖亚视频</t>
    <phoneticPr fontId="1" type="noConversion"/>
  </si>
  <si>
    <t>com.huawei.hwcloudservice</t>
    <phoneticPr fontId="1" type="noConversion"/>
  </si>
  <si>
    <t>生活服务</t>
    <phoneticPr fontId="1" type="noConversion"/>
  </si>
  <si>
    <t>com.huawei.phonediagnose</t>
    <phoneticPr fontId="1" type="noConversion"/>
  </si>
  <si>
    <t>com.huawei.remoteassistant</t>
    <phoneticPr fontId="1" type="noConversion"/>
  </si>
  <si>
    <t>亲情关怀</t>
    <phoneticPr fontId="1" type="noConversion"/>
  </si>
  <si>
    <t>手机管家</t>
    <phoneticPr fontId="1" type="noConversion"/>
  </si>
  <si>
    <t>应用市场钱包</t>
    <phoneticPr fontId="1" type="noConversion"/>
  </si>
  <si>
    <t>com.vmall.client</t>
    <phoneticPr fontId="1" type="noConversion"/>
  </si>
  <si>
    <t>vmall</t>
  </si>
  <si>
    <t>vmall</t>
    <phoneticPr fontId="1" type="noConversion"/>
  </si>
  <si>
    <t>cloud+</t>
    <phoneticPr fontId="1" type="noConversion"/>
  </si>
  <si>
    <t>hispace</t>
    <phoneticPr fontId="1" type="noConversion"/>
  </si>
  <si>
    <t>weather</t>
    <phoneticPr fontId="1" type="noConversion"/>
  </si>
  <si>
    <t>com.huawei.bone</t>
    <phoneticPr fontId="1" type="noConversion"/>
  </si>
  <si>
    <r>
      <t>p</t>
    </r>
    <r>
      <rPr>
        <sz val="12"/>
        <rFont val="宋体"/>
        <family val="3"/>
        <charset val="134"/>
      </rPr>
      <t>hotoshare</t>
    </r>
    <phoneticPr fontId="1" type="noConversion"/>
  </si>
  <si>
    <t>云服务</t>
    <phoneticPr fontId="1" type="noConversion"/>
  </si>
  <si>
    <t>华为视频</t>
    <phoneticPr fontId="1" type="noConversion"/>
  </si>
  <si>
    <t>手机服务&amp;会员</t>
    <phoneticPr fontId="1" type="noConversion"/>
  </si>
  <si>
    <t>手机服务&amp;会员</t>
    <phoneticPr fontId="1" type="noConversion"/>
  </si>
  <si>
    <t>hispace</t>
  </si>
  <si>
    <t>|</t>
    <phoneticPr fontId="1" type="noConversion"/>
  </si>
  <si>
    <t>OpenAlliance</t>
  </si>
  <si>
    <t>bigdata</t>
  </si>
  <si>
    <t>bisdk</t>
  </si>
  <si>
    <t>cfolder</t>
  </si>
  <si>
    <t>cloud+</t>
  </si>
  <si>
    <t>game</t>
  </si>
  <si>
    <t>gps</t>
  </si>
  <si>
    <t>hitop</t>
  </si>
  <si>
    <t>hota</t>
  </si>
  <si>
    <t>member</t>
  </si>
  <si>
    <t>movie</t>
  </si>
  <si>
    <t>music</t>
  </si>
  <si>
    <t>nps</t>
  </si>
  <si>
    <t>pay</t>
  </si>
  <si>
    <t>tcsm</t>
  </si>
  <si>
    <t>up</t>
  </si>
  <si>
    <t>video</t>
  </si>
  <si>
    <t>wlan</t>
  </si>
  <si>
    <t>亲情关怀</t>
    <phoneticPr fontId="1" type="noConversion"/>
  </si>
  <si>
    <r>
      <t>v</t>
    </r>
    <r>
      <rPr>
        <sz val="12"/>
        <rFont val="宋体"/>
        <family val="3"/>
        <charset val="134"/>
      </rPr>
      <t>ideo</t>
    </r>
    <phoneticPr fontId="1" type="noConversion"/>
  </si>
  <si>
    <r>
      <t>n</t>
    </r>
    <r>
      <rPr>
        <sz val="12"/>
        <rFont val="宋体"/>
        <family val="3"/>
        <charset val="134"/>
      </rPr>
      <t>ps</t>
    </r>
    <phoneticPr fontId="1" type="noConversion"/>
  </si>
  <si>
    <t>com.huawei.android.hwpay</t>
    <phoneticPr fontId="1" type="noConversion"/>
  </si>
  <si>
    <t>com.huawei.gamecenter</t>
    <phoneticPr fontId="1" type="noConversion"/>
  </si>
  <si>
    <t>com.huawei.phoneservice</t>
    <phoneticPr fontId="1" type="noConversion"/>
  </si>
  <si>
    <t>com.huawei.hwireader</t>
    <phoneticPr fontId="1" type="noConversion"/>
  </si>
  <si>
    <t>com.huawei.hnreader</t>
    <phoneticPr fontId="1" type="noConversion"/>
  </si>
  <si>
    <t>com.huawei.android.ds</t>
    <phoneticPr fontId="1" type="noConversion"/>
  </si>
  <si>
    <t>com.huawei.health</t>
    <phoneticPr fontId="1" type="noConversion"/>
  </si>
  <si>
    <t>com.huawei.colorband</t>
    <phoneticPr fontId="1" type="noConversion"/>
  </si>
  <si>
    <t>com.huawei.gamebox</t>
    <phoneticPr fontId="1" type="noConversion"/>
  </si>
  <si>
    <r>
      <t>pho</t>
    </r>
    <r>
      <rPr>
        <sz val="12"/>
        <rFont val="宋体"/>
        <family val="3"/>
        <charset val="134"/>
      </rPr>
      <t>n</t>
    </r>
    <r>
      <rPr>
        <sz val="12"/>
        <rFont val="宋体"/>
        <family val="3"/>
        <charset val="134"/>
      </rPr>
      <t>e_service</t>
    </r>
    <phoneticPr fontId="1" type="noConversion"/>
  </si>
  <si>
    <t>com.huawei.hwcloudservice</t>
    <phoneticPr fontId="1" type="noConversion"/>
  </si>
  <si>
    <t>业务名称</t>
    <phoneticPr fontId="1" type="noConversion"/>
  </si>
  <si>
    <r>
      <t>业务i</t>
    </r>
    <r>
      <rPr>
        <sz val="12"/>
        <rFont val="宋体"/>
        <family val="3"/>
        <charset val="134"/>
      </rPr>
      <t>d</t>
    </r>
    <phoneticPr fontId="1" type="noConversion"/>
  </si>
  <si>
    <t>包名</t>
    <phoneticPr fontId="1" type="noConversion"/>
  </si>
  <si>
    <t>com.huawei.hwid</t>
  </si>
  <si>
    <r>
      <rPr>
        <sz val="12"/>
        <color rgb="FFFF0000"/>
        <rFont val="宋体"/>
        <family val="3"/>
        <charset val="134"/>
      </rPr>
      <t>5（bisdk报的）</t>
    </r>
    <r>
      <rPr>
        <sz val="12"/>
        <rFont val="宋体"/>
        <family val="3"/>
        <charset val="134"/>
      </rPr>
      <t xml:space="preserve">
com.huawei.android.pushagent
</t>
    </r>
    <r>
      <rPr>
        <sz val="12"/>
        <color rgb="FFFF0000"/>
        <rFont val="宋体"/>
        <family val="3"/>
        <charset val="134"/>
      </rPr>
      <t>event的key为PUSH_DS</t>
    </r>
    <phoneticPr fontId="1" type="noConversion"/>
  </si>
  <si>
    <t>3（bisdk报的）
com.huawei.appmarket</t>
    <phoneticPr fontId="1" type="noConversion"/>
  </si>
  <si>
    <t>com.huawei.appmarket.wallet</t>
    <phoneticPr fontId="1" type="noConversion"/>
  </si>
  <si>
    <t>com.huawei.colorband</t>
  </si>
  <si>
    <t>com.huawei.smartband</t>
  </si>
  <si>
    <t>com.huawei.kidwatch</t>
  </si>
  <si>
    <t>基础ROM</t>
  </si>
  <si>
    <t>com.huawei.phoneservicepublic</t>
  </si>
  <si>
    <t>主题</t>
  </si>
  <si>
    <t>手机服务</t>
  </si>
  <si>
    <t>花粉论坛</t>
  </si>
  <si>
    <t>com.huawei.bone</t>
  </si>
  <si>
    <t>com.huawei.remoteassistant</t>
  </si>
  <si>
    <t>亲情关怀</t>
  </si>
  <si>
    <t>com.huawei.appmarket.wallet</t>
  </si>
  <si>
    <t>业务</t>
    <phoneticPr fontId="1" type="noConversion"/>
  </si>
  <si>
    <t>简称</t>
    <phoneticPr fontId="1" type="noConversion"/>
  </si>
  <si>
    <t>包名</t>
    <phoneticPr fontId="1" type="noConversion"/>
  </si>
  <si>
    <t>数据上报类型</t>
    <phoneticPr fontId="1" type="noConversion"/>
  </si>
  <si>
    <t>HOTA</t>
    <phoneticPr fontId="1" type="noConversion"/>
  </si>
  <si>
    <t>hota</t>
    <phoneticPr fontId="1" type="noConversion"/>
  </si>
  <si>
    <t>天气</t>
    <phoneticPr fontId="1" type="noConversion"/>
  </si>
  <si>
    <t>weather</t>
    <phoneticPr fontId="1" type="noConversion"/>
  </si>
  <si>
    <t>照片分享</t>
    <phoneticPr fontId="1" type="noConversion"/>
  </si>
  <si>
    <t>photoshare</t>
    <phoneticPr fontId="1" type="noConversion"/>
  </si>
  <si>
    <t>com.huawei.gallery.photoshare</t>
    <phoneticPr fontId="1" type="noConversion"/>
  </si>
  <si>
    <t>Framework</t>
    <phoneticPr fontId="1" type="noConversion"/>
  </si>
  <si>
    <t>手机管家</t>
    <phoneticPr fontId="1" type="noConversion"/>
  </si>
  <si>
    <t>phone_manager</t>
    <phoneticPr fontId="1" type="noConversion"/>
  </si>
  <si>
    <t>华为学习</t>
    <phoneticPr fontId="1" type="noConversion"/>
  </si>
  <si>
    <t>study</t>
    <phoneticPr fontId="1" type="noConversion"/>
  </si>
  <si>
    <t>com.gearedu.honorstudy.huawei</t>
    <phoneticPr fontId="1" type="noConversion"/>
  </si>
  <si>
    <t>硬件检测</t>
    <phoneticPr fontId="1" type="noConversion"/>
  </si>
  <si>
    <t>check</t>
    <phoneticPr fontId="1" type="noConversion"/>
  </si>
  <si>
    <t>用户体验改进</t>
    <phoneticPr fontId="1" type="noConversion"/>
  </si>
  <si>
    <t>云文件夹</t>
    <phoneticPr fontId="1" type="noConversion"/>
  </si>
  <si>
    <t>cfolder</t>
    <phoneticPr fontId="1" type="noConversion"/>
  </si>
  <si>
    <t>广告</t>
    <phoneticPr fontId="1" type="noConversion"/>
  </si>
  <si>
    <t>adv</t>
    <phoneticPr fontId="1" type="noConversion"/>
  </si>
  <si>
    <t>PUSH</t>
    <phoneticPr fontId="1" type="noConversion"/>
  </si>
  <si>
    <t>push</t>
    <phoneticPr fontId="1" type="noConversion"/>
  </si>
  <si>
    <t>应用市场</t>
    <phoneticPr fontId="1" type="noConversion"/>
  </si>
  <si>
    <t>hispace</t>
    <phoneticPr fontId="1" type="noConversion"/>
  </si>
  <si>
    <t>游戏中心</t>
    <phoneticPr fontId="1" type="noConversion"/>
  </si>
  <si>
    <t>game</t>
    <phoneticPr fontId="1" type="noConversion"/>
  </si>
  <si>
    <t>com.huawei.ttgame
com.huawei.gamebox
com.huawei.gamecenter
com.huawei.higame</t>
    <phoneticPr fontId="1" type="noConversion"/>
  </si>
  <si>
    <t>账号&amp;社交</t>
    <phoneticPr fontId="1" type="noConversion"/>
  </si>
  <si>
    <t>up</t>
    <phoneticPr fontId="1" type="noConversion"/>
  </si>
  <si>
    <t>com.huawei.hwid</t>
    <phoneticPr fontId="1" type="noConversion"/>
  </si>
  <si>
    <t>pay</t>
    <phoneticPr fontId="1" type="noConversion"/>
  </si>
  <si>
    <t>com.huawei.cloudplus.pay</t>
    <phoneticPr fontId="1" type="noConversion"/>
  </si>
  <si>
    <t>com.android.paydemo</t>
    <phoneticPr fontId="1" type="noConversion"/>
  </si>
  <si>
    <t>com.huawei.hwpay</t>
    <phoneticPr fontId="1" type="noConversion"/>
  </si>
  <si>
    <t>com.huawei.android.hwpay</t>
    <phoneticPr fontId="1" type="noConversion"/>
  </si>
  <si>
    <t>com.huawei.sellerwallet</t>
    <phoneticPr fontId="1" type="noConversion"/>
  </si>
  <si>
    <t>com.huawei.appmarket.wallet</t>
    <phoneticPr fontId="1" type="noConversion"/>
  </si>
  <si>
    <t>钱包</t>
    <phoneticPr fontId="1" type="noConversion"/>
  </si>
  <si>
    <t>wallet</t>
    <phoneticPr fontId="1" type="noConversion"/>
  </si>
  <si>
    <t>生活服务</t>
    <phoneticPr fontId="1" type="noConversion"/>
  </si>
  <si>
    <t>life_service</t>
    <phoneticPr fontId="1" type="noConversion"/>
  </si>
  <si>
    <t>手机服务&amp;会员</t>
    <phoneticPr fontId="1" type="noConversion"/>
  </si>
  <si>
    <t>phoe_service</t>
    <phoneticPr fontId="1" type="noConversion"/>
  </si>
  <si>
    <t>com.huawei.phoneservice</t>
    <phoneticPr fontId="1" type="noConversion"/>
  </si>
  <si>
    <t>手机助手</t>
    <phoneticPr fontId="1" type="noConversion"/>
  </si>
  <si>
    <t>phone_assist</t>
    <phoneticPr fontId="1" type="noConversion"/>
  </si>
  <si>
    <t>com.huawei.hisuite</t>
    <phoneticPr fontId="1" type="noConversion"/>
  </si>
  <si>
    <t>浏览器</t>
    <phoneticPr fontId="1" type="noConversion"/>
  </si>
  <si>
    <t>browser</t>
    <phoneticPr fontId="1" type="noConversion"/>
  </si>
  <si>
    <t>com.android.browser</t>
    <phoneticPr fontId="1" type="noConversion"/>
  </si>
  <si>
    <t>安装器</t>
    <phoneticPr fontId="1" type="noConversion"/>
  </si>
  <si>
    <t>installer</t>
    <phoneticPr fontId="1" type="noConversion"/>
  </si>
  <si>
    <t>com.android.packageinstaller</t>
    <phoneticPr fontId="1" type="noConversion"/>
  </si>
  <si>
    <t>亲情关怀</t>
    <phoneticPr fontId="1" type="noConversion"/>
  </si>
  <si>
    <t>callplus</t>
    <phoneticPr fontId="1" type="noConversion"/>
  </si>
  <si>
    <t>com.huawei.remoteassistant</t>
    <phoneticPr fontId="1" type="noConversion"/>
  </si>
  <si>
    <t>音乐</t>
    <phoneticPr fontId="1" type="noConversion"/>
  </si>
  <si>
    <t>music</t>
    <phoneticPr fontId="1" type="noConversion"/>
  </si>
  <si>
    <t>com.android.mediacenter</t>
    <phoneticPr fontId="1" type="noConversion"/>
  </si>
  <si>
    <t>盖亚视频</t>
    <phoneticPr fontId="1" type="noConversion"/>
  </si>
  <si>
    <t>movie</t>
    <phoneticPr fontId="1" type="noConversion"/>
  </si>
  <si>
    <t>com.huawei.himovie
com.huawei.himovieTV</t>
    <phoneticPr fontId="1" type="noConversion"/>
  </si>
  <si>
    <t>华为视频</t>
    <phoneticPr fontId="1" type="noConversion"/>
  </si>
  <si>
    <t>sohu_video</t>
    <phoneticPr fontId="1" type="noConversion"/>
  </si>
  <si>
    <t>youku_video</t>
    <phoneticPr fontId="1" type="noConversion"/>
  </si>
  <si>
    <t>阅读</t>
    <phoneticPr fontId="1" type="noConversion"/>
  </si>
  <si>
    <t>hwread</t>
    <phoneticPr fontId="1" type="noConversion"/>
  </si>
  <si>
    <t>com.huawei.hwireader</t>
    <phoneticPr fontId="1" type="noConversion"/>
  </si>
  <si>
    <t>hnread</t>
    <phoneticPr fontId="1" type="noConversion"/>
  </si>
  <si>
    <t>com.huawei.hnreader</t>
    <phoneticPr fontId="1" type="noConversion"/>
  </si>
  <si>
    <t>主题</t>
    <phoneticPr fontId="1" type="noConversion"/>
  </si>
  <si>
    <t>hitop</t>
    <phoneticPr fontId="1" type="noConversion"/>
  </si>
  <si>
    <t>com.huawei.android.thememanager</t>
    <phoneticPr fontId="1" type="noConversion"/>
  </si>
  <si>
    <t>手机找回</t>
    <phoneticPr fontId="1" type="noConversion"/>
  </si>
  <si>
    <t>phone_find</t>
    <phoneticPr fontId="1" type="noConversion"/>
  </si>
  <si>
    <t>备份</t>
    <phoneticPr fontId="1" type="noConversion"/>
  </si>
  <si>
    <t>phone_backup</t>
    <phoneticPr fontId="1" type="noConversion"/>
  </si>
  <si>
    <t>文件管理器</t>
    <phoneticPr fontId="1" type="noConversion"/>
  </si>
  <si>
    <t>file_manager</t>
    <phoneticPr fontId="1" type="noConversion"/>
  </si>
  <si>
    <t>云服务</t>
    <phoneticPr fontId="1" type="noConversion"/>
  </si>
  <si>
    <t>cloud+</t>
    <phoneticPr fontId="1" type="noConversion"/>
  </si>
  <si>
    <t>com.huawei.android.ds
com.huawei.hwcloudservice
com.huawei.hisync
com.huawei.android.hicloud</t>
    <phoneticPr fontId="1" type="noConversion"/>
  </si>
  <si>
    <t>手机克隆</t>
    <phoneticPr fontId="1" type="noConversion"/>
  </si>
  <si>
    <t>phone_clone</t>
    <phoneticPr fontId="1" type="noConversion"/>
  </si>
  <si>
    <t>wifi</t>
    <phoneticPr fontId="1" type="noConversion"/>
  </si>
  <si>
    <t>wlan</t>
    <phoneticPr fontId="1" type="noConversion"/>
  </si>
  <si>
    <t>com.huawei.cloudwifi</t>
    <phoneticPr fontId="1" type="noConversion"/>
  </si>
  <si>
    <t>天际通</t>
    <phoneticPr fontId="1" type="noConversion"/>
  </si>
  <si>
    <t>vsim</t>
    <phoneticPr fontId="1" type="noConversion"/>
  </si>
  <si>
    <t>com.huawei.skytone
com.huawei.hiskytone</t>
    <phoneticPr fontId="1" type="noConversion"/>
  </si>
  <si>
    <t>运动健康</t>
    <phoneticPr fontId="1" type="noConversion"/>
  </si>
  <si>
    <t>health</t>
    <phoneticPr fontId="1" type="noConversion"/>
  </si>
  <si>
    <t>com.huawei.health</t>
    <phoneticPr fontId="1" type="noConversion"/>
  </si>
  <si>
    <t>华为穿戴</t>
    <phoneticPr fontId="1" type="noConversion"/>
  </si>
  <si>
    <t>hw_wear</t>
    <phoneticPr fontId="1" type="noConversion"/>
  </si>
  <si>
    <t>com.huawei.colorband</t>
    <phoneticPr fontId="1" type="noConversion"/>
  </si>
  <si>
    <t>com.huawei.bone</t>
    <phoneticPr fontId="1" type="noConversion"/>
  </si>
  <si>
    <t>vmall</t>
    <phoneticPr fontId="1" type="noConversion"/>
  </si>
  <si>
    <t>com.vmall.client</t>
    <phoneticPr fontId="1" type="noConversion"/>
  </si>
  <si>
    <t>NPS</t>
    <phoneticPr fontId="1" type="noConversion"/>
  </si>
  <si>
    <t>nps</t>
    <phoneticPr fontId="1" type="noConversion"/>
  </si>
  <si>
    <t>花粉论坛</t>
    <phoneticPr fontId="1" type="noConversion"/>
  </si>
  <si>
    <t>fans</t>
    <phoneticPr fontId="1" type="noConversion"/>
  </si>
  <si>
    <t>bdreporter</t>
    <phoneticPr fontId="1" type="noConversion"/>
  </si>
  <si>
    <t>ods_homecloud_health_access_log_dm</t>
    <phoneticPr fontId="1" type="noConversion"/>
  </si>
  <si>
    <t>帐号标识</t>
    <phoneticPr fontId="1" type="noConversion"/>
  </si>
  <si>
    <t>ods_homecloud_health_behavior_log_dm</t>
    <phoneticPr fontId="1" type="noConversion"/>
  </si>
  <si>
    <t>user_id</t>
    <phoneticPr fontId="1" type="noConversion"/>
  </si>
  <si>
    <t>user_id(老版本加密，新版本不加密)</t>
    <phoneticPr fontId="1" type="noConversion"/>
  </si>
  <si>
    <t>uid</t>
    <phoneticPr fontId="1" type="noConversion"/>
  </si>
  <si>
    <t>device_id</t>
    <phoneticPr fontId="1" type="noConversion"/>
  </si>
  <si>
    <t>设备标识（如果有就带上）</t>
    <phoneticPr fontId="1" type="noConversion"/>
  </si>
  <si>
    <t>备注</t>
    <phoneticPr fontId="1" type="noConversion"/>
  </si>
  <si>
    <t>生产发货数据</t>
    <phoneticPr fontId="1" type="noConversion"/>
  </si>
  <si>
    <t>tcsm</t>
    <phoneticPr fontId="1" type="noConversion"/>
  </si>
  <si>
    <t>无</t>
    <phoneticPr fontId="1" type="noConversion"/>
  </si>
  <si>
    <t>5（上报）
com.huawei.android.pushagent
event的key为PUSH_DS</t>
  </si>
  <si>
    <t>3（上报）
com.huawei.appmarketHD
com.huawei.appmarket
com.huawei.appmarket.wallet</t>
  </si>
  <si>
    <t>ods_vmall_tbl_customer_dm</t>
  </si>
  <si>
    <t>穿戴跟运动健康合用</t>
    <phoneticPr fontId="1" type="noConversion"/>
  </si>
  <si>
    <t>ODS_UP_T_UP_MEMBERRIGHT_DM</t>
  </si>
  <si>
    <t xml:space="preserve">userid </t>
    <phoneticPr fontId="1" type="noConversion"/>
  </si>
  <si>
    <t>devicetype</t>
    <phoneticPr fontId="1" type="noConversion"/>
  </si>
  <si>
    <t>数据来源</t>
    <phoneticPr fontId="1" type="noConversion"/>
  </si>
  <si>
    <t>com.huawei.android.hwouc</t>
    <phoneticPr fontId="1" type="noConversion"/>
  </si>
  <si>
    <t>com.huawei.android.totemweather</t>
    <phoneticPr fontId="1" type="noConversion"/>
  </si>
  <si>
    <t>ODS_EUI_FORUM_USER_INFO_DM</t>
    <phoneticPr fontId="1" type="noConversion"/>
  </si>
  <si>
    <t>uid
uid</t>
    <phoneticPr fontId="1" type="noConversion"/>
  </si>
  <si>
    <t>无
device_id_aes</t>
    <phoneticPr fontId="1" type="noConversion"/>
  </si>
  <si>
    <t>ods_game_role_info_dm</t>
    <phoneticPr fontId="1" type="noConversion"/>
  </si>
  <si>
    <t>ods_life_service_orders_dm</t>
    <phoneticPr fontId="1" type="noConversion"/>
  </si>
  <si>
    <t>hwId</t>
    <phoneticPr fontId="1" type="noConversion"/>
  </si>
  <si>
    <t>ODS_CLOUDPHOTO_LOG_DM
ODS_CLOUD_PHONE_OPER_LOG_DM</t>
    <phoneticPr fontId="1" type="noConversion"/>
  </si>
  <si>
    <t>用户</t>
    <phoneticPr fontId="1" type="noConversion"/>
  </si>
  <si>
    <t>用户</t>
    <phoneticPr fontId="1" type="noConversion"/>
  </si>
  <si>
    <t>行为</t>
    <phoneticPr fontId="1" type="noConversion"/>
  </si>
  <si>
    <t>ods_hwvideo_interface_dm</t>
  </si>
  <si>
    <t>userid</t>
    <phoneticPr fontId="1" type="noConversion"/>
  </si>
  <si>
    <t>imei</t>
    <phoneticPr fontId="1" type="noConversion"/>
  </si>
  <si>
    <t>ODS_VSIM_CHG_ACCOUNT_DM</t>
    <phoneticPr fontId="1" type="noConversion"/>
  </si>
  <si>
    <t>user_id</t>
    <phoneticPr fontId="1" type="noConversion"/>
  </si>
  <si>
    <t>ods_trade_transaction_info_dm</t>
    <phoneticPr fontId="1" type="noConversion"/>
  </si>
  <si>
    <t>行为</t>
    <phoneticPr fontId="1" type="noConversion"/>
  </si>
  <si>
    <t>ODS_EUI_T_PMS_TRADE_RECORD_DM</t>
  </si>
  <si>
    <t>ODS_VSIM_CHG_ACCOUNT_DM</t>
    <phoneticPr fontId="1" type="noConversion"/>
  </si>
  <si>
    <t>ODS_UP_USER_INFO_DM
ODS_UP_USER_ACCT_INFO_DM
ODS_UP_OPER_LOG_DM
ODS_UP_USER_DEVICE_INFO_DM</t>
    <phoneticPr fontId="1" type="noConversion"/>
  </si>
  <si>
    <r>
      <t>手机客户端</t>
    </r>
    <r>
      <rPr>
        <sz val="9"/>
        <rFont val="Arial"/>
        <family val="2"/>
      </rPr>
      <t>AppID(</t>
    </r>
    <r>
      <rPr>
        <sz val="9"/>
        <rFont val="宋体"/>
        <family val="3"/>
        <charset val="134"/>
      </rPr>
      <t>包名</t>
    </r>
    <r>
      <rPr>
        <sz val="9"/>
        <rFont val="Arial"/>
        <family val="2"/>
      </rPr>
      <t>)</t>
    </r>
  </si>
  <si>
    <t>业务模块名</t>
  </si>
  <si>
    <t>serviceID</t>
  </si>
  <si>
    <t>缺省渠道编号</t>
  </si>
  <si>
    <t>Dbank</t>
  </si>
  <si>
    <r>
      <t>DBank</t>
    </r>
    <r>
      <rPr>
        <sz val="9"/>
        <rFont val="宋体"/>
        <family val="3"/>
        <charset val="134"/>
      </rPr>
      <t>手机客户端</t>
    </r>
  </si>
  <si>
    <t>深圳大拿客户端</t>
  </si>
  <si>
    <t>com.konka.multimedia2</t>
  </si>
  <si>
    <r>
      <t>康佳电视</t>
    </r>
    <r>
      <rPr>
        <sz val="9"/>
        <rFont val="宋体"/>
        <family val="3"/>
        <charset val="134"/>
      </rPr>
      <t>客户端</t>
    </r>
  </si>
  <si>
    <t>com.hwezhome.hosting.tvalbum</t>
  </si>
  <si>
    <t>数字家庭电视相册</t>
  </si>
  <si>
    <r>
      <t>DBank</t>
    </r>
    <r>
      <rPr>
        <sz val="9"/>
        <rFont val="宋体"/>
        <family val="3"/>
        <charset val="134"/>
      </rPr>
      <t>其他</t>
    </r>
  </si>
  <si>
    <r>
      <t>Cloud+</t>
    </r>
    <r>
      <rPr>
        <sz val="9"/>
        <rFont val="宋体"/>
        <family val="3"/>
        <charset val="134"/>
      </rPr>
      <t>设置</t>
    </r>
  </si>
  <si>
    <r>
      <t>HiCloud</t>
    </r>
    <r>
      <rPr>
        <sz val="10"/>
        <color rgb="FF000000"/>
        <rFont val="宋体"/>
        <family val="3"/>
        <charset val="134"/>
      </rPr>
      <t>PC客户端</t>
    </r>
  </si>
  <si>
    <r>
      <t>HiCloud</t>
    </r>
    <r>
      <rPr>
        <sz val="9"/>
        <rFont val="宋体"/>
        <family val="3"/>
        <charset val="134"/>
      </rPr>
      <t>全备份</t>
    </r>
  </si>
  <si>
    <r>
      <t>HiCloud</t>
    </r>
    <r>
      <rPr>
        <sz val="9"/>
        <rFont val="宋体"/>
        <family val="3"/>
        <charset val="134"/>
      </rPr>
      <t>同步</t>
    </r>
    <r>
      <rPr>
        <sz val="10"/>
        <color rgb="FF000000"/>
        <rFont val="宋体"/>
        <family val="3"/>
        <charset val="134"/>
      </rPr>
      <t>（PIM印度所的同步）</t>
    </r>
  </si>
  <si>
    <t>com.huawei.hisync</t>
  </si>
  <si>
    <r>
      <t>HiCloud</t>
    </r>
    <r>
      <rPr>
        <sz val="10"/>
        <color rgb="FF000000"/>
        <rFont val="宋体"/>
        <family val="3"/>
        <charset val="134"/>
      </rPr>
      <t>同步</t>
    </r>
  </si>
  <si>
    <r>
      <t>HiCloud</t>
    </r>
    <r>
      <rPr>
        <sz val="10"/>
        <color rgb="FF000000"/>
        <rFont val="宋体"/>
        <family val="3"/>
        <charset val="134"/>
      </rPr>
      <t>手机管控</t>
    </r>
  </si>
  <si>
    <t>com.huawei.android.hicloud</t>
  </si>
  <si>
    <t>HiCloud客户端</t>
  </si>
  <si>
    <t>com.tiantianmini.android.browser</t>
  </si>
  <si>
    <t>天天浏览器</t>
  </si>
  <si>
    <t>com.tiantianlady.android.browser</t>
  </si>
  <si>
    <t>天天浏览器女性版</t>
  </si>
  <si>
    <t>com.hotalk</t>
  </si>
  <si>
    <t>天天聊</t>
  </si>
  <si>
    <t>com.huawei.hotalk</t>
  </si>
  <si>
    <t>HiMessage</t>
  </si>
  <si>
    <t>com.huawei.message</t>
  </si>
  <si>
    <t>天天聊(华为版)</t>
  </si>
  <si>
    <t>天天聊巴展专版</t>
  </si>
  <si>
    <t>com.huawei.appmarket</t>
  </si>
  <si>
    <t>智汇云客户端</t>
  </si>
  <si>
    <t>智汇云Portal</t>
  </si>
  <si>
    <t>智汇云Pad客户端</t>
  </si>
  <si>
    <t>com.huawei.giftcode</t>
  </si>
  <si>
    <t>华为优购码</t>
  </si>
  <si>
    <r>
      <t>com.huawei.</t>
    </r>
    <r>
      <rPr>
        <sz val="10"/>
        <color rgb="FF000000"/>
        <rFont val="宋体"/>
        <family val="3"/>
        <charset val="134"/>
      </rPr>
      <t>Aimi</t>
    </r>
  </si>
  <si>
    <t>天天家园</t>
  </si>
  <si>
    <r>
      <t>com.huawei.</t>
    </r>
    <r>
      <rPr>
        <sz val="10"/>
        <color rgb="FF000000"/>
        <rFont val="宋体"/>
        <family val="3"/>
        <charset val="134"/>
      </rPr>
      <t>AimiCab</t>
    </r>
  </si>
  <si>
    <t>天天家园-地址本</t>
  </si>
  <si>
    <r>
      <t>com.huawei.</t>
    </r>
    <r>
      <rPr>
        <sz val="10"/>
        <color rgb="FF000000"/>
        <rFont val="宋体"/>
        <family val="3"/>
        <charset val="134"/>
      </rPr>
      <t>AimiPath</t>
    </r>
  </si>
  <si>
    <t>天天家园-空间</t>
  </si>
  <si>
    <r>
      <t>com.huawei.</t>
    </r>
    <r>
      <rPr>
        <sz val="10"/>
        <color rgb="FF000000"/>
        <rFont val="宋体"/>
        <family val="3"/>
        <charset val="134"/>
      </rPr>
      <t>AimiShow</t>
    </r>
  </si>
  <si>
    <t>天天家园-天天秀</t>
  </si>
  <si>
    <t>com.aico.app.space</t>
  </si>
  <si>
    <t>天天家园-好友圈</t>
  </si>
  <si>
    <t>com.aico.app.contact</t>
  </si>
  <si>
    <t>天天家园-天天联系市场版</t>
  </si>
  <si>
    <t>com.aico.app.emcontact</t>
  </si>
  <si>
    <t>天天家园-天天联系EM版</t>
  </si>
  <si>
    <r>
      <t>com.huawei.</t>
    </r>
    <r>
      <rPr>
        <sz val="10"/>
        <color rgb="FF000000"/>
        <rFont val="宋体"/>
        <family val="3"/>
        <charset val="134"/>
      </rPr>
      <t>AimiNote</t>
    </r>
  </si>
  <si>
    <t>天天记事</t>
  </si>
  <si>
    <r>
      <t>com.huawei.</t>
    </r>
    <r>
      <rPr>
        <sz val="10"/>
        <color rgb="FF000000"/>
        <rFont val="宋体"/>
        <family val="3"/>
        <charset val="134"/>
      </rPr>
      <t>AicoMail</t>
    </r>
  </si>
  <si>
    <t>天天记事-邮箱客户端</t>
  </si>
  <si>
    <r>
      <t>com.huawei.</t>
    </r>
    <r>
      <rPr>
        <sz val="10"/>
        <color rgb="FF000000"/>
        <rFont val="宋体"/>
        <family val="3"/>
        <charset val="134"/>
      </rPr>
      <t>AicoFileManager</t>
    </r>
  </si>
  <si>
    <t>天天记事-文件管理器</t>
  </si>
  <si>
    <r>
      <t>com.huawei.</t>
    </r>
    <r>
      <rPr>
        <sz val="10"/>
        <color rgb="FF000000"/>
        <rFont val="宋体"/>
        <family val="3"/>
        <charset val="134"/>
      </rPr>
      <t>AicoDiskCleanup</t>
    </r>
  </si>
  <si>
    <t>天天记事-磁盘清理</t>
  </si>
  <si>
    <r>
      <t>com.huawei.</t>
    </r>
    <r>
      <rPr>
        <sz val="10"/>
        <color rgb="FF000000"/>
        <rFont val="宋体"/>
        <family val="3"/>
        <charset val="134"/>
      </rPr>
      <t>AicoCodeScanning</t>
    </r>
  </si>
  <si>
    <t>天天记事-条码扫描</t>
  </si>
  <si>
    <t>华为帐号管理</t>
  </si>
  <si>
    <r>
      <t>华为帐号管理</t>
    </r>
    <r>
      <rPr>
        <sz val="9"/>
        <rFont val="Verdana"/>
        <family val="2"/>
      </rPr>
      <t>-WEB</t>
    </r>
  </si>
  <si>
    <r>
      <t>华为帐号管理</t>
    </r>
    <r>
      <rPr>
        <sz val="9"/>
        <rFont val="Verdana"/>
        <family val="2"/>
      </rPr>
      <t>-</t>
    </r>
    <r>
      <rPr>
        <sz val="10.5"/>
        <rFont val="宋体"/>
        <family val="3"/>
        <charset val="134"/>
      </rPr>
      <t>荣耀密盒</t>
    </r>
  </si>
  <si>
    <r>
      <t>华为帐号管理</t>
    </r>
    <r>
      <rPr>
        <sz val="9"/>
        <rFont val="Verdana"/>
        <family val="2"/>
      </rPr>
      <t>-</t>
    </r>
    <r>
      <rPr>
        <sz val="10.5"/>
        <rFont val="宋体"/>
        <family val="3"/>
        <charset val="134"/>
      </rPr>
      <t>荣耀立方</t>
    </r>
  </si>
  <si>
    <r>
      <t>华为帐号管理</t>
    </r>
    <r>
      <rPr>
        <sz val="9"/>
        <rFont val="Verdana"/>
        <family val="2"/>
      </rPr>
      <t>-</t>
    </r>
    <r>
      <rPr>
        <sz val="9"/>
        <rFont val="宋体"/>
        <family val="3"/>
        <charset val="134"/>
      </rPr>
      <t>开机向导</t>
    </r>
  </si>
  <si>
    <t>WEBOS</t>
  </si>
  <si>
    <t>com.i365.phone</t>
  </si>
  <si>
    <t>VoIP(365电话)</t>
  </si>
  <si>
    <t>com.ot24.t2f</t>
  </si>
  <si>
    <r>
      <t>VOIP</t>
    </r>
    <r>
      <rPr>
        <sz val="10.5"/>
        <rFont val="宋体"/>
        <family val="3"/>
        <charset val="134"/>
      </rPr>
      <t>东讯</t>
    </r>
  </si>
  <si>
    <t>net.ot24.et.sqt</t>
  </si>
  <si>
    <r>
      <t>com.huawei</t>
    </r>
    <r>
      <rPr>
        <sz val="10"/>
        <color rgb="FF000000"/>
        <rFont val="宋体"/>
        <family val="3"/>
        <charset val="134"/>
      </rPr>
      <t>.AimiInfo</t>
    </r>
  </si>
  <si>
    <t>天天微讯</t>
  </si>
  <si>
    <r>
      <t>网盘</t>
    </r>
    <r>
      <rPr>
        <sz val="9"/>
        <rFont val="Arial"/>
        <family val="2"/>
      </rPr>
      <t>/NetDisk</t>
    </r>
  </si>
  <si>
    <t>com.huawei.galler</t>
  </si>
  <si>
    <t>com.android.gallery3d</t>
  </si>
  <si>
    <t>云相册</t>
  </si>
  <si>
    <t>com.huawei.ott.tvalbum</t>
  </si>
  <si>
    <t>微信相册</t>
  </si>
  <si>
    <t>com.huawei.phoneplus</t>
  </si>
  <si>
    <t>Call+</t>
  </si>
  <si>
    <t>com.huawei.phoneplus.pcclient</t>
  </si>
  <si>
    <t>com.huawei.phoneplus.pad</t>
  </si>
  <si>
    <t>com.huawei.hwvideocall</t>
  </si>
  <si>
    <t>com.huawei.ott.videocall</t>
  </si>
  <si>
    <t>数字家庭机顶盒Call+</t>
  </si>
  <si>
    <t>暂无</t>
  </si>
  <si>
    <t>PUSH</t>
  </si>
  <si>
    <t>com.huawei.ttgame</t>
  </si>
  <si>
    <t>游戏平台</t>
  </si>
  <si>
    <t>精品游戏</t>
  </si>
  <si>
    <t>com.huawei.cloudplus.pay</t>
  </si>
  <si>
    <t>手机支付SDK</t>
  </si>
  <si>
    <t>com.android.paydemo</t>
  </si>
  <si>
    <r>
      <t>手机支付</t>
    </r>
    <r>
      <rPr>
        <sz val="9"/>
        <rFont val="Arial"/>
        <family val="2"/>
      </rPr>
      <t>demo</t>
    </r>
  </si>
  <si>
    <t>com.huawei.hwpay</t>
  </si>
  <si>
    <r>
      <t>手机支付</t>
    </r>
    <r>
      <rPr>
        <sz val="9"/>
        <rFont val="Arial"/>
        <family val="2"/>
      </rPr>
      <t>APK</t>
    </r>
    <r>
      <rPr>
        <sz val="9"/>
        <rFont val="宋体"/>
        <family val="3"/>
        <charset val="134"/>
      </rPr>
      <t>（废弃）</t>
    </r>
  </si>
  <si>
    <r>
      <t>手机支付</t>
    </r>
    <r>
      <rPr>
        <sz val="9"/>
        <rFont val="Arial"/>
        <family val="2"/>
      </rPr>
      <t>APK</t>
    </r>
  </si>
  <si>
    <r>
      <t>华为钱包</t>
    </r>
    <r>
      <rPr>
        <sz val="9"/>
        <rFont val="Arial"/>
        <family val="2"/>
      </rPr>
      <t>APK</t>
    </r>
  </si>
  <si>
    <t>com.huawei.sellerwallet</t>
  </si>
  <si>
    <r>
      <t>华为钱包</t>
    </r>
    <r>
      <rPr>
        <sz val="9"/>
        <rFont val="Arial"/>
        <family val="2"/>
      </rPr>
      <t>-</t>
    </r>
    <r>
      <rPr>
        <sz val="9"/>
        <rFont val="宋体"/>
        <family val="3"/>
        <charset val="134"/>
      </rPr>
      <t>荣耀促销</t>
    </r>
  </si>
  <si>
    <r>
      <t>快捷支付</t>
    </r>
    <r>
      <rPr>
        <sz val="10.5"/>
        <rFont val="Times New Roman"/>
        <family val="1"/>
      </rPr>
      <t>-</t>
    </r>
    <r>
      <rPr>
        <sz val="10.5"/>
        <rFont val="宋体"/>
        <family val="3"/>
        <charset val="134"/>
      </rPr>
      <t>应用市场</t>
    </r>
  </si>
  <si>
    <t>com.huawei.android.sns</t>
  </si>
  <si>
    <r>
      <t>终端云</t>
    </r>
    <r>
      <rPr>
        <sz val="10"/>
        <color rgb="FF000000"/>
        <rFont val="宋体"/>
        <family val="3"/>
        <charset val="134"/>
      </rPr>
      <t>SNS</t>
    </r>
  </si>
  <si>
    <r>
      <t>Emotion</t>
    </r>
    <r>
      <rPr>
        <sz val="9"/>
        <rFont val="宋体"/>
        <family val="3"/>
        <charset val="134"/>
      </rPr>
      <t>论坛</t>
    </r>
  </si>
  <si>
    <t>花粉客户端</t>
  </si>
  <si>
    <t>花粉服务专营店</t>
  </si>
  <si>
    <t>花粉服务高校</t>
  </si>
  <si>
    <t>花粉高校</t>
  </si>
  <si>
    <t>花粉同城</t>
  </si>
  <si>
    <t>music+</t>
  </si>
  <si>
    <t>花粉社区（终端）</t>
  </si>
  <si>
    <r>
      <t>电商</t>
    </r>
    <r>
      <rPr>
        <sz val="9"/>
        <rFont val="Verdana"/>
        <family val="2"/>
      </rPr>
      <t>Portal</t>
    </r>
  </si>
  <si>
    <t>电商预约后台注册</t>
  </si>
  <si>
    <r>
      <t>电商</t>
    </r>
    <r>
      <rPr>
        <sz val="9"/>
        <rFont val="Verdana"/>
        <family val="2"/>
      </rPr>
      <t>WAP</t>
    </r>
  </si>
  <si>
    <r>
      <t>电商</t>
    </r>
    <r>
      <rPr>
        <sz val="9"/>
        <rFont val="Verdana"/>
        <family val="2"/>
      </rPr>
      <t>WAP</t>
    </r>
    <r>
      <rPr>
        <sz val="9"/>
        <rFont val="宋体"/>
        <family val="3"/>
        <charset val="134"/>
      </rPr>
      <t>短信登录</t>
    </r>
  </si>
  <si>
    <r>
      <t>电商微信</t>
    </r>
    <r>
      <rPr>
        <sz val="9"/>
        <rFont val="Verdana"/>
        <family val="2"/>
      </rPr>
      <t>WAP</t>
    </r>
  </si>
  <si>
    <t>华为商城客户端</t>
  </si>
  <si>
    <t>华为商城海外客户端</t>
  </si>
  <si>
    <r>
      <t>马来电商</t>
    </r>
    <r>
      <rPr>
        <sz val="9"/>
        <rFont val="Verdana"/>
        <family val="2"/>
      </rPr>
      <t>Portal</t>
    </r>
  </si>
  <si>
    <r>
      <t>新加坡电商</t>
    </r>
    <r>
      <rPr>
        <sz val="9"/>
        <rFont val="Verdana"/>
        <family val="2"/>
      </rPr>
      <t>Portal</t>
    </r>
  </si>
  <si>
    <t>com.vmall.globalclient</t>
  </si>
  <si>
    <t>华为商城国际版客户端</t>
  </si>
  <si>
    <r>
      <t>菲律宾商城</t>
    </r>
    <r>
      <rPr>
        <sz val="9"/>
        <rFont val="Verdana"/>
        <family val="2"/>
      </rPr>
      <t>Portal</t>
    </r>
  </si>
  <si>
    <r>
      <t>印尼商城</t>
    </r>
    <r>
      <rPr>
        <sz val="9"/>
        <rFont val="Verdana"/>
        <family val="2"/>
      </rPr>
      <t>Portal</t>
    </r>
  </si>
  <si>
    <r>
      <t>墨西哥商城</t>
    </r>
    <r>
      <rPr>
        <sz val="9"/>
        <rFont val="Verdana"/>
        <family val="2"/>
      </rPr>
      <t>Portal</t>
    </r>
  </si>
  <si>
    <r>
      <t>泰国商城</t>
    </r>
    <r>
      <rPr>
        <sz val="9"/>
        <rFont val="Verdana"/>
        <family val="2"/>
      </rPr>
      <t>Portal</t>
    </r>
  </si>
  <si>
    <r>
      <t>印度商城</t>
    </r>
    <r>
      <rPr>
        <sz val="9"/>
        <rFont val="Verdana"/>
        <family val="2"/>
      </rPr>
      <t>Portal</t>
    </r>
  </si>
  <si>
    <r>
      <t>澳大利亚商城</t>
    </r>
    <r>
      <rPr>
        <sz val="9"/>
        <rFont val="Verdana"/>
        <family val="2"/>
      </rPr>
      <t>Portal</t>
    </r>
  </si>
  <si>
    <r>
      <t>土耳其商城</t>
    </r>
    <r>
      <rPr>
        <sz val="9"/>
        <rFont val="Verdana"/>
        <family val="2"/>
      </rPr>
      <t>Portal</t>
    </r>
  </si>
  <si>
    <r>
      <t>香港商城</t>
    </r>
    <r>
      <rPr>
        <sz val="9"/>
        <rFont val="Verdana"/>
        <family val="2"/>
      </rPr>
      <t>Portal</t>
    </r>
  </si>
  <si>
    <r>
      <t>俄罗斯商城</t>
    </r>
    <r>
      <rPr>
        <sz val="9"/>
        <rFont val="Verdana"/>
        <family val="2"/>
      </rPr>
      <t>Portal</t>
    </r>
  </si>
  <si>
    <t>终端官网</t>
  </si>
  <si>
    <t>开放平台</t>
  </si>
  <si>
    <t>com.huawei.vsim</t>
  </si>
  <si>
    <t>天际通手机版</t>
  </si>
  <si>
    <t>com.huawei.vsimmbb</t>
  </si>
  <si>
    <t>天际通E5版</t>
  </si>
  <si>
    <t>com.huawei.vsim.self</t>
  </si>
  <si>
    <t>天际通自助服务</t>
  </si>
  <si>
    <t>天际通手机Portal服务</t>
  </si>
  <si>
    <t>手机服务公开版</t>
  </si>
  <si>
    <t>com.android.contacts</t>
  </si>
  <si>
    <t>联系人</t>
  </si>
  <si>
    <r>
      <t>电商</t>
    </r>
    <r>
      <rPr>
        <sz val="9"/>
        <rFont val="Verdana"/>
        <family val="2"/>
      </rPr>
      <t>B2XB</t>
    </r>
  </si>
  <si>
    <r>
      <t>马来电商</t>
    </r>
    <r>
      <rPr>
        <sz val="9"/>
        <rFont val="Verdana"/>
        <family val="2"/>
      </rPr>
      <t>B2XB</t>
    </r>
  </si>
  <si>
    <t>电商直通车</t>
  </si>
  <si>
    <t>com.huawei.seed</t>
  </si>
  <si>
    <t>com.huawei.imax.myaccount</t>
  </si>
  <si>
    <r>
      <t>iMax</t>
    </r>
    <r>
      <rPr>
        <sz val="9"/>
        <rFont val="宋体"/>
        <family val="3"/>
        <charset val="134"/>
      </rPr>
      <t>客户端</t>
    </r>
  </si>
  <si>
    <t>com.huawei.imax.cloudservice</t>
  </si>
  <si>
    <r>
      <t>iMax</t>
    </r>
    <r>
      <rPr>
        <sz val="9"/>
        <rFont val="宋体"/>
        <family val="3"/>
        <charset val="134"/>
      </rPr>
      <t>云服务（备份）</t>
    </r>
  </si>
  <si>
    <t>com.huawei.cloudwifi</t>
  </si>
  <si>
    <r>
      <t>cloudwifi</t>
    </r>
    <r>
      <rPr>
        <sz val="9"/>
        <rFont val="宋体"/>
        <family val="3"/>
        <charset val="134"/>
      </rPr>
      <t>项目</t>
    </r>
  </si>
  <si>
    <r>
      <t>智能路由器</t>
    </r>
    <r>
      <rPr>
        <sz val="9"/>
        <rFont val="Verdana"/>
        <family val="2"/>
      </rPr>
      <t>portal</t>
    </r>
  </si>
  <si>
    <t>com.huawei.rumate</t>
  </si>
  <si>
    <r>
      <t>智能路由器</t>
    </r>
    <r>
      <rPr>
        <sz val="9"/>
        <rFont val="Verdana"/>
        <family val="2"/>
      </rPr>
      <t>android</t>
    </r>
    <r>
      <rPr>
        <sz val="9"/>
        <rFont val="宋体"/>
        <family val="3"/>
        <charset val="134"/>
      </rPr>
      <t>客户端</t>
    </r>
  </si>
  <si>
    <t>com.huawei.gateway</t>
  </si>
  <si>
    <r>
      <t>智能路由器</t>
    </r>
    <r>
      <rPr>
        <sz val="9"/>
        <rFont val="Verdana"/>
        <family val="2"/>
      </rPr>
      <t>ios</t>
    </r>
    <r>
      <rPr>
        <sz val="9"/>
        <rFont val="宋体"/>
        <family val="3"/>
        <charset val="134"/>
      </rPr>
      <t>客户端</t>
    </r>
  </si>
  <si>
    <t>com.huawei.mw</t>
  </si>
  <si>
    <t>华为手环手机客户端</t>
  </si>
  <si>
    <t>华为手环新手机客户端</t>
  </si>
  <si>
    <r>
      <t>华为手环</t>
    </r>
    <r>
      <rPr>
        <sz val="9"/>
        <rFont val="Verdana"/>
        <family val="2"/>
      </rPr>
      <t>IOS</t>
    </r>
    <r>
      <rPr>
        <sz val="9"/>
        <rFont val="宋体"/>
        <family val="3"/>
        <charset val="134"/>
      </rPr>
      <t>客户端</t>
    </r>
  </si>
  <si>
    <t>荣耀官网</t>
  </si>
  <si>
    <t>com.huawei.vassistant</t>
  </si>
  <si>
    <t>华为语音助手</t>
  </si>
  <si>
    <t>健康业务客户端</t>
  </si>
  <si>
    <t>com.huawei.hisuitepc</t>
  </si>
  <si>
    <r>
      <t>手机助手</t>
    </r>
    <r>
      <rPr>
        <sz val="9"/>
        <rFont val="Verdana"/>
        <family val="2"/>
      </rPr>
      <t>PC</t>
    </r>
    <r>
      <rPr>
        <sz val="9"/>
        <rFont val="宋体"/>
        <family val="3"/>
        <charset val="134"/>
      </rPr>
      <t>客户端</t>
    </r>
  </si>
  <si>
    <t>com.huawei.hisuiteandroid</t>
  </si>
  <si>
    <t>手机助手手机客户端</t>
  </si>
  <si>
    <t>com.inveno.hwread</t>
  </si>
  <si>
    <t>华为个性化阅读</t>
  </si>
  <si>
    <t>儿童手表</t>
  </si>
  <si>
    <t>com.huawei.eassistant</t>
  </si>
  <si>
    <r>
      <t>小</t>
    </r>
    <r>
      <rPr>
        <sz val="9"/>
        <rFont val="Verdana"/>
        <family val="2"/>
      </rPr>
      <t>E</t>
    </r>
    <r>
      <rPr>
        <sz val="9"/>
        <rFont val="宋体"/>
        <family val="3"/>
        <charset val="134"/>
      </rPr>
      <t>助手</t>
    </r>
  </si>
  <si>
    <r>
      <t>开发者联盟</t>
    </r>
    <r>
      <rPr>
        <sz val="9"/>
        <rFont val="Verdana"/>
        <family val="2"/>
      </rPr>
      <t>Portal</t>
    </r>
  </si>
  <si>
    <r>
      <t>游戏小号</t>
    </r>
    <r>
      <rPr>
        <sz val="9"/>
        <rFont val="Verdana"/>
        <family val="2"/>
      </rPr>
      <t>OpenSDK</t>
    </r>
  </si>
  <si>
    <t>NULL</t>
  </si>
  <si>
    <t>渠道ID</t>
    <phoneticPr fontId="1" type="noConversion"/>
  </si>
  <si>
    <t>记录数</t>
    <phoneticPr fontId="1" type="noConversion"/>
  </si>
  <si>
    <t>com.huawei.mediabrowser</t>
  </si>
  <si>
    <r>
      <t>荣耀立方</t>
    </r>
    <r>
      <rPr>
        <sz val="9"/>
        <rFont val="Arial"/>
        <family val="2"/>
      </rPr>
      <t>DBank</t>
    </r>
  </si>
  <si>
    <t>com.huawei.accountagent</t>
  </si>
  <si>
    <t>com.huawei.pcsuite</t>
  </si>
  <si>
    <t>com.huawei.android.backup</t>
  </si>
  <si>
    <t>华为备份</t>
  </si>
  <si>
    <t>com.huawei.android.findmyphone</t>
  </si>
  <si>
    <t>查找我的手机</t>
  </si>
  <si>
    <t>com.huawei.gamecenter</t>
  </si>
  <si>
    <t>游戏中心</t>
  </si>
  <si>
    <t>com.huawei.higame</t>
  </si>
  <si>
    <t>游戏中心（拉美）</t>
  </si>
  <si>
    <t>com.huawei.gamebox.global</t>
  </si>
  <si>
    <t>游戏中心全球版</t>
  </si>
  <si>
    <t>com.huawei.android.hwpay.tv</t>
  </si>
  <si>
    <t>家庭产品盒子支付</t>
  </si>
  <si>
    <r>
      <t>花粉论坛</t>
    </r>
    <r>
      <rPr>
        <sz val="9"/>
        <rFont val="Verdana"/>
        <family val="2"/>
      </rPr>
      <t>WAP</t>
    </r>
  </si>
  <si>
    <t>华为商城收银台子系统</t>
  </si>
  <si>
    <r>
      <t>美国商城</t>
    </r>
    <r>
      <rPr>
        <sz val="9"/>
        <rFont val="Verdana"/>
        <family val="2"/>
      </rPr>
      <t>Portal</t>
    </r>
  </si>
  <si>
    <r>
      <t>中东商城</t>
    </r>
    <r>
      <rPr>
        <sz val="9"/>
        <rFont val="Verdana"/>
        <family val="2"/>
      </rPr>
      <t>Portal</t>
    </r>
  </si>
  <si>
    <r>
      <t>电商</t>
    </r>
    <r>
      <rPr>
        <sz val="9"/>
        <rFont val="Verdana"/>
        <family val="2"/>
      </rPr>
      <t>WEB</t>
    </r>
    <r>
      <rPr>
        <sz val="9"/>
        <rFont val="宋体"/>
        <family val="3"/>
        <charset val="134"/>
      </rPr>
      <t>预约后台注册</t>
    </r>
  </si>
  <si>
    <r>
      <t>电商</t>
    </r>
    <r>
      <rPr>
        <sz val="9"/>
        <rFont val="Verdana"/>
        <family val="2"/>
      </rPr>
      <t>WAP</t>
    </r>
    <r>
      <rPr>
        <sz val="9"/>
        <rFont val="宋体"/>
        <family val="3"/>
        <charset val="134"/>
      </rPr>
      <t>预约后台注册</t>
    </r>
  </si>
  <si>
    <r>
      <t>电商</t>
    </r>
    <r>
      <rPr>
        <sz val="9"/>
        <rFont val="Verdana"/>
        <family val="2"/>
      </rPr>
      <t>APP</t>
    </r>
    <r>
      <rPr>
        <sz val="9"/>
        <rFont val="宋体"/>
        <family val="3"/>
        <charset val="134"/>
      </rPr>
      <t>预约后台注册</t>
    </r>
  </si>
  <si>
    <r>
      <t>天际通核心服务</t>
    </r>
    <r>
      <rPr>
        <sz val="10.5"/>
        <color rgb="FF1F497D"/>
        <rFont val="Times New Roman"/>
        <family val="1"/>
      </rPr>
      <t>APK</t>
    </r>
  </si>
  <si>
    <t>com.huawei.hiskytone</t>
  </si>
  <si>
    <r>
      <t>(</t>
    </r>
    <r>
      <rPr>
        <sz val="10.5"/>
        <color rgb="FF1F497D"/>
        <rFont val="Times New Roman"/>
        <family val="1"/>
      </rPr>
      <t>HiSkytone)</t>
    </r>
  </si>
  <si>
    <t>com.huawei.hicare</t>
  </si>
  <si>
    <t>手机服务海外版</t>
  </si>
  <si>
    <t>联系人（安全手机方案）</t>
  </si>
  <si>
    <t>com.android.mms</t>
  </si>
  <si>
    <r>
      <t>短信客户端（</t>
    </r>
    <r>
      <rPr>
        <sz val="9"/>
        <rFont val="Verdana"/>
        <family val="2"/>
      </rPr>
      <t>EMUI4.0</t>
    </r>
    <r>
      <rPr>
        <sz val="9"/>
        <rFont val="宋体"/>
        <family val="3"/>
        <charset val="134"/>
      </rPr>
      <t>）</t>
    </r>
  </si>
  <si>
    <t>com.huawei.E5.twlan</t>
  </si>
  <si>
    <t>视频播放器（搜狐内容）</t>
  </si>
  <si>
    <t>视频播放器（优酷内容）</t>
  </si>
  <si>
    <r>
      <t>发布会直播</t>
    </r>
    <r>
      <rPr>
        <sz val="10.5"/>
        <color rgb="FF1F497D"/>
        <rFont val="Times New Roman"/>
        <family val="1"/>
      </rPr>
      <t>(</t>
    </r>
    <r>
      <rPr>
        <sz val="10.5"/>
        <color rgb="FF1F497D"/>
        <rFont val="宋体"/>
        <family val="3"/>
        <charset val="134"/>
      </rPr>
      <t>临时</t>
    </r>
    <r>
      <rPr>
        <sz val="10.5"/>
        <color rgb="FF1F497D"/>
        <rFont val="Times New Roman"/>
        <family val="1"/>
      </rPr>
      <t>)</t>
    </r>
  </si>
  <si>
    <r>
      <t>华为手环</t>
    </r>
    <r>
      <rPr>
        <sz val="9"/>
        <rFont val="Verdana"/>
        <family val="2"/>
      </rPr>
      <t>WEB</t>
    </r>
  </si>
  <si>
    <r>
      <t>华为手环</t>
    </r>
    <r>
      <rPr>
        <sz val="9"/>
        <rFont val="Verdana"/>
        <family val="2"/>
      </rPr>
      <t>WAP</t>
    </r>
  </si>
  <si>
    <r>
      <t>荣耀官网</t>
    </r>
    <r>
      <rPr>
        <sz val="9"/>
        <rFont val="Verdana"/>
        <family val="2"/>
      </rPr>
      <t>WAP</t>
    </r>
  </si>
  <si>
    <t>com.huawei.openalliance.giftpackage</t>
  </si>
  <si>
    <t>华为礼包</t>
  </si>
  <si>
    <t>com.huawei.deveco.crowdtest</t>
  </si>
  <si>
    <t>公测工具</t>
  </si>
  <si>
    <t>com.huawei.babycare</t>
  </si>
  <si>
    <t>宝贝去哪儿</t>
  </si>
  <si>
    <t>com.huawei.alarmbabycare</t>
  </si>
  <si>
    <t>宝贝去哪儿（支持后台定时唤醒）</t>
  </si>
  <si>
    <t>com.huawei.aw600</t>
  </si>
  <si>
    <r>
      <t>穿戴</t>
    </r>
    <r>
      <rPr>
        <sz val="9"/>
        <rFont val="Verdana"/>
        <family val="2"/>
      </rPr>
      <t>aw600</t>
    </r>
  </si>
  <si>
    <t>华为影院（手机）</t>
  </si>
  <si>
    <t>com.huawei.himovieTV</t>
  </si>
  <si>
    <t>电视视频业务（盖亚项目）</t>
  </si>
  <si>
    <t>企业云portal</t>
  </si>
  <si>
    <t>企业云</t>
  </si>
  <si>
    <t>com.huawei.smarthome</t>
  </si>
  <si>
    <t>智能家居</t>
  </si>
  <si>
    <t>com.huawei.locationsharing</t>
  </si>
  <si>
    <t>位置共享</t>
  </si>
  <si>
    <t>com.huawei.hiboard</t>
  </si>
  <si>
    <r>
      <t>负一屏</t>
    </r>
    <r>
      <rPr>
        <sz val="10"/>
        <rFont val="Times New Roman"/>
        <family val="1"/>
      </rPr>
      <t>/Hi</t>
    </r>
    <r>
      <rPr>
        <sz val="10"/>
        <color rgb="FF1F497D"/>
        <rFont val="Times New Roman"/>
        <family val="1"/>
      </rPr>
      <t>B</t>
    </r>
    <r>
      <rPr>
        <sz val="10"/>
        <rFont val="Times New Roman"/>
        <family val="1"/>
      </rPr>
      <t>oard</t>
    </r>
  </si>
  <si>
    <t>com.huawei.betaclub</t>
  </si>
  <si>
    <t>终端众测/Betaclub</t>
  </si>
  <si>
    <r>
      <t>华为众测</t>
    </r>
    <r>
      <rPr>
        <sz val="9"/>
        <rFont val="Verdana"/>
        <family val="2"/>
      </rPr>
      <t>/CrowdTest</t>
    </r>
  </si>
  <si>
    <t>安全奖励计划网站</t>
  </si>
  <si>
    <t>com.huawei.acp.hitvvideo</t>
  </si>
  <si>
    <t>视频云（荣耀盒子）</t>
  </si>
  <si>
    <t>com.android.calendar</t>
  </si>
  <si>
    <r>
      <t>日历</t>
    </r>
    <r>
      <rPr>
        <sz val="9"/>
        <rFont val="Verdana"/>
        <family val="2"/>
      </rPr>
      <t>/Calendar</t>
    </r>
  </si>
  <si>
    <r>
      <t>精准营销（广告）</t>
    </r>
    <r>
      <rPr>
        <sz val="9"/>
        <rFont val="Verdana"/>
        <family val="2"/>
      </rPr>
      <t>Portal</t>
    </r>
  </si>
  <si>
    <t>com.huawei.parentcontrol</t>
  </si>
  <si>
    <t>学生模式（学生客户端）</t>
  </si>
  <si>
    <t>com.huawei.parentcontrol.parent </t>
  </si>
  <si>
    <t>学生模式（家长客户端）</t>
  </si>
  <si>
    <t>手机克隆</t>
  </si>
  <si>
    <t>com.example.android.notepad</t>
  </si>
  <si>
    <t>备忘录</t>
  </si>
  <si>
    <t>com.huawei.trustspace</t>
  </si>
  <si>
    <t>支付空间</t>
  </si>
  <si>
    <t>com.huawei.elliewang.audiobookapp</t>
  </si>
  <si>
    <r>
      <t>电子书</t>
    </r>
    <r>
      <rPr>
        <sz val="9"/>
        <rFont val="Verdana"/>
        <family val="2"/>
      </rPr>
      <t>audiobook</t>
    </r>
  </si>
  <si>
    <r>
      <t>开发者联盟</t>
    </r>
    <r>
      <rPr>
        <sz val="9"/>
        <rFont val="Verdana"/>
        <family val="2"/>
      </rPr>
      <t>Portal</t>
    </r>
    <r>
      <rPr>
        <sz val="9"/>
        <rFont val="宋体"/>
        <family val="3"/>
        <charset val="134"/>
      </rPr>
      <t>（后续废弃）</t>
    </r>
  </si>
  <si>
    <t>开发生态系统</t>
  </si>
  <si>
    <t>应用包名</t>
  </si>
  <si>
    <r>
      <t>应用使用</t>
    </r>
    <r>
      <rPr>
        <sz val="9"/>
        <rFont val="Verdana"/>
        <family val="2"/>
      </rPr>
      <t>OpenSDK</t>
    </r>
    <r>
      <rPr>
        <sz val="9"/>
        <rFont val="宋体"/>
        <family val="3"/>
        <charset val="134"/>
      </rPr>
      <t>（帐号团队对外提供）</t>
    </r>
  </si>
  <si>
    <t>第三方应用使用OpenSDK（开发者联盟官网提供）</t>
  </si>
  <si>
    <t>华为阅读</t>
  </si>
  <si>
    <t>荣耀阅读</t>
  </si>
  <si>
    <t>应用WEB</t>
  </si>
  <si>
    <t>第三方WEB应用通过网关登录</t>
  </si>
  <si>
    <t>TV应用包名</t>
  </si>
  <si>
    <r>
      <t>TV</t>
    </r>
    <r>
      <rPr>
        <sz val="9"/>
        <rFont val="宋体"/>
        <family val="3"/>
        <charset val="134"/>
      </rPr>
      <t>应用使用</t>
    </r>
    <r>
      <rPr>
        <sz val="9"/>
        <rFont val="Verdana"/>
        <family val="2"/>
      </rPr>
      <t>OpenSDK</t>
    </r>
    <r>
      <rPr>
        <sz val="9"/>
        <rFont val="宋体"/>
        <family val="3"/>
        <charset val="134"/>
      </rPr>
      <t>（</t>
    </r>
    <r>
      <rPr>
        <sz val="9"/>
        <rFont val="Verdana"/>
        <family val="2"/>
      </rPr>
      <t>TV</t>
    </r>
    <r>
      <rPr>
        <sz val="9"/>
        <rFont val="宋体"/>
        <family val="3"/>
        <charset val="134"/>
      </rPr>
      <t>团队对外提供）</t>
    </r>
  </si>
  <si>
    <t>游戏的包名</t>
  </si>
  <si>
    <r>
      <t>游戏使用</t>
    </r>
    <r>
      <rPr>
        <sz val="9"/>
        <rFont val="Verdana"/>
        <family val="2"/>
      </rPr>
      <t>OpenSDK</t>
    </r>
    <r>
      <rPr>
        <sz val="9"/>
        <rFont val="宋体"/>
        <family val="3"/>
        <charset val="134"/>
      </rPr>
      <t>（游戏团队对外提供）</t>
    </r>
  </si>
  <si>
    <t>DBankPC客户端</t>
  </si>
  <si>
    <t>DBankPCWEB</t>
  </si>
  <si>
    <t>HiCloudPortal</t>
  </si>
  <si>
    <t>在线升级/OnlineUpdate</t>
  </si>
  <si>
    <t>HicloudWAP</t>
  </si>
  <si>
    <t>相册/OnlineGallary</t>
  </si>
  <si>
    <t>（数字家庭运营商BG)</t>
  </si>
  <si>
    <t>Call+PC客户端</t>
  </si>
  <si>
    <t>Call+pad</t>
  </si>
  <si>
    <t>Call+(EMUI2.0深度融合版本)</t>
  </si>
  <si>
    <t>华为商城E5Portal</t>
  </si>
  <si>
    <t>天际通PCPortal服务</t>
  </si>
  <si>
    <t>天际通UIAPK</t>
  </si>
  <si>
    <t>电商B2Bportal</t>
  </si>
  <si>
    <t>b.vmall.myportal</t>
  </si>
  <si>
    <t>iMaxseed客户端</t>
  </si>
  <si>
    <t>iMaxPortal</t>
  </si>
  <si>
    <t>PowerAppportal</t>
  </si>
  <si>
    <t>E5wifi项目</t>
  </si>
  <si>
    <t>HUAWEIMobileWiFi（统一控制MBB路由和家庭路由）</t>
  </si>
  <si>
    <t>业务id</t>
    <phoneticPr fontId="1" type="noConversion"/>
  </si>
  <si>
    <t>bisdk10上报</t>
  </si>
  <si>
    <t>升级</t>
    <phoneticPr fontId="1" type="noConversion"/>
  </si>
  <si>
    <t>com.huawei.systemmanager</t>
    <phoneticPr fontId="1" type="noConversion"/>
  </si>
  <si>
    <t>com.huawei.android.pushagent</t>
    <phoneticPr fontId="1" type="noConversion"/>
  </si>
  <si>
    <t>PUSH_PS</t>
    <phoneticPr fontId="1" type="noConversion"/>
  </si>
  <si>
    <t>com.huawei.appmarketHD</t>
    <phoneticPr fontId="1" type="noConversion"/>
  </si>
  <si>
    <t>com.huawei.ttgame</t>
    <phoneticPr fontId="1" type="noConversion"/>
  </si>
  <si>
    <t>com.huawei.higame</t>
    <phoneticPr fontId="1" type="noConversion"/>
  </si>
  <si>
    <t>com.huawei.lives</t>
    <phoneticPr fontId="1" type="noConversion"/>
  </si>
  <si>
    <t>手机服务&amp;会员&amp;NPS</t>
    <phoneticPr fontId="1" type="noConversion"/>
  </si>
  <si>
    <t>com.huawei.phoneservicepublic</t>
    <phoneticPr fontId="1" type="noConversion"/>
  </si>
  <si>
    <t>com.huawei.himovieTV</t>
    <phoneticPr fontId="1" type="noConversion"/>
  </si>
  <si>
    <t>com.huawei.hwvplayer</t>
    <phoneticPr fontId="1" type="noConversion"/>
  </si>
  <si>
    <t>com.huawei.hwvplayer.youku</t>
    <phoneticPr fontId="1" type="noConversion"/>
  </si>
  <si>
    <t>com.huawei.android.remotecontrol</t>
    <phoneticPr fontId="1" type="noConversion"/>
  </si>
  <si>
    <t>com.huawei.KoBackup</t>
    <phoneticPr fontId="1" type="noConversion"/>
  </si>
  <si>
    <t>com.huawei.hisync</t>
    <phoneticPr fontId="1" type="noConversion"/>
  </si>
  <si>
    <t>com.huawei.android.hicloud</t>
    <phoneticPr fontId="1" type="noConversion"/>
  </si>
  <si>
    <t>com.hicloud.android.clone</t>
    <phoneticPr fontId="1" type="noConversion"/>
  </si>
  <si>
    <t>com.huawei.skytone</t>
    <phoneticPr fontId="1" type="noConversion"/>
  </si>
  <si>
    <t>com.huawei.hiskytone</t>
    <phoneticPr fontId="1" type="noConversion"/>
  </si>
  <si>
    <t>com.huawei.smartband</t>
    <phoneticPr fontId="1" type="noConversion"/>
  </si>
  <si>
    <t>com.huawei.kidwatch</t>
    <phoneticPr fontId="1" type="noConversion"/>
  </si>
  <si>
    <t>com.huawei.fans</t>
    <phoneticPr fontId="1" type="noConversion"/>
  </si>
  <si>
    <t>com.huawei.dbank.mediaq</t>
    <phoneticPr fontId="1" type="noConversion"/>
  </si>
  <si>
    <t>com.danale.services</t>
    <phoneticPr fontId="1" type="noConversion"/>
  </si>
  <si>
    <t>com.konka.multimedia</t>
    <phoneticPr fontId="1" type="noConversion"/>
  </si>
  <si>
    <t>com.huawei.android.ds</t>
    <phoneticPr fontId="1" type="noConversion"/>
  </si>
  <si>
    <t>com.huawei.android.hwouc</t>
    <phoneticPr fontId="1" type="noConversion"/>
  </si>
  <si>
    <t>android</t>
    <phoneticPr fontId="1" type="noConversion"/>
  </si>
  <si>
    <t>com.huawei.android.hwouc</t>
    <phoneticPr fontId="1" type="noConversion"/>
  </si>
  <si>
    <t>phone_backup</t>
  </si>
  <si>
    <t>phone_find</t>
  </si>
  <si>
    <t>file_manager</t>
  </si>
  <si>
    <t>wallet</t>
  </si>
  <si>
    <t>fans</t>
  </si>
  <si>
    <t>vsim</t>
  </si>
  <si>
    <t>phoe_service</t>
  </si>
  <si>
    <t>callplus</t>
  </si>
  <si>
    <t>sohu_video</t>
  </si>
  <si>
    <t>youku_video</t>
  </si>
  <si>
    <t>hw_wear</t>
  </si>
  <si>
    <t>health</t>
  </si>
  <si>
    <t>phone_clone</t>
  </si>
  <si>
    <r>
      <t>x</t>
    </r>
    <r>
      <rPr>
        <sz val="12"/>
        <rFont val="宋体"/>
        <family val="3"/>
        <charset val="134"/>
      </rPr>
      <t>xx</t>
    </r>
    <phoneticPr fontId="1" type="noConversion"/>
  </si>
  <si>
    <t>行标签</t>
  </si>
  <si>
    <t>总计</t>
  </si>
  <si>
    <t>com.huawei.appmarketHD</t>
    <phoneticPr fontId="1" type="noConversion"/>
  </si>
  <si>
    <t>com.huawei.hwcloudservice</t>
    <phoneticPr fontId="1" type="noConversion"/>
  </si>
  <si>
    <t>关联UP渠道</t>
    <phoneticPr fontId="1" type="noConversion"/>
  </si>
  <si>
    <t>phone_service</t>
    <phoneticPr fontId="1" type="noConversion"/>
  </si>
  <si>
    <t>up_service_id</t>
    <phoneticPr fontId="1" type="noConversion"/>
  </si>
  <si>
    <t>up_channel_id</t>
    <phoneticPr fontId="1" type="noConversion"/>
  </si>
  <si>
    <t>ods_wallet_charge_order_dm
ods_wallet_o2o_coin_info_dm</t>
    <phoneticPr fontId="1" type="noConversion"/>
  </si>
  <si>
    <t>UP只放uplog，音乐，视频？</t>
    <phoneticPr fontId="1" type="noConversion"/>
  </si>
</sst>
</file>

<file path=xl/styles.xml><?xml version="1.0" encoding="utf-8"?>
<styleSheet xmlns="http://schemas.openxmlformats.org/spreadsheetml/2006/main">
  <fonts count="45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0.5"/>
      <name val="Times New Roman"/>
      <family val="1"/>
    </font>
    <font>
      <sz val="9"/>
      <name val="Arial"/>
      <family val="2"/>
    </font>
    <font>
      <sz val="10"/>
      <name val="Arial"/>
      <family val="2"/>
    </font>
    <font>
      <sz val="10"/>
      <color rgb="FF000000"/>
      <name val="宋体"/>
      <family val="3"/>
      <charset val="134"/>
    </font>
    <font>
      <sz val="10.5"/>
      <color rgb="FF1F497D"/>
      <name val="Times New Roman"/>
      <family val="1"/>
    </font>
    <font>
      <sz val="10.5"/>
      <color rgb="FFFF0000"/>
      <name val="Calibri"/>
      <family val="2"/>
    </font>
    <font>
      <sz val="10.5"/>
      <color rgb="FF0D0D0D"/>
      <name val="宋体"/>
      <family val="3"/>
      <charset val="134"/>
    </font>
    <font>
      <sz val="10"/>
      <color rgb="FF000000"/>
      <name val="Courier New"/>
      <family val="3"/>
    </font>
    <font>
      <sz val="10.5"/>
      <color rgb="FF424282"/>
      <name val="Times New Roman"/>
      <family val="1"/>
    </font>
    <font>
      <sz val="11"/>
      <color rgb="FF004080"/>
      <name val="Calibri"/>
      <family val="2"/>
    </font>
    <font>
      <sz val="11"/>
      <color rgb="FF004080"/>
      <name val="宋体"/>
      <family val="3"/>
      <charset val="134"/>
    </font>
    <font>
      <sz val="9"/>
      <color rgb="FF000000"/>
      <name val="Arial"/>
      <family val="2"/>
    </font>
    <font>
      <sz val="10.5"/>
      <name val="Calibri"/>
      <family val="2"/>
    </font>
    <font>
      <sz val="10.5"/>
      <name val="宋体"/>
      <family val="3"/>
      <charset val="134"/>
    </font>
    <font>
      <sz val="9"/>
      <name val="Verdana"/>
      <family val="2"/>
    </font>
    <font>
      <sz val="9"/>
      <color rgb="FF000000"/>
      <name val="宋体"/>
      <family val="3"/>
      <charset val="134"/>
    </font>
    <font>
      <sz val="10"/>
      <name val="Verdana"/>
      <family val="2"/>
    </font>
    <font>
      <b/>
      <sz val="10.5"/>
      <color rgb="FF262626"/>
      <name val="宋体"/>
      <family val="3"/>
      <charset val="134"/>
    </font>
    <font>
      <sz val="10.5"/>
      <color rgb="FF1F497D"/>
      <name val="宋体"/>
      <family val="3"/>
      <charset val="134"/>
    </font>
    <font>
      <sz val="10"/>
      <name val="宋体"/>
      <family val="3"/>
      <charset val="134"/>
    </font>
    <font>
      <sz val="11.5"/>
      <color rgb="FFFF0000"/>
      <name val="宋体"/>
      <family val="3"/>
      <charset val="134"/>
    </font>
    <font>
      <sz val="11.5"/>
      <color rgb="FF000000"/>
      <name val="宋体"/>
      <family val="3"/>
      <charset val="134"/>
    </font>
    <font>
      <sz val="10.5"/>
      <color rgb="FF1F497D"/>
      <name val="Calibri"/>
      <family val="2"/>
    </font>
    <font>
      <sz val="11.5"/>
      <color rgb="FF1F497D"/>
      <name val="宋体"/>
      <family val="3"/>
      <charset val="134"/>
    </font>
    <font>
      <sz val="7.5"/>
      <name val="Times New Roman"/>
      <family val="1"/>
    </font>
    <font>
      <i/>
      <sz val="10"/>
      <color rgb="FF333333"/>
      <name val="Arial"/>
      <family val="2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rgb="FF000000"/>
      <name val="??"/>
      <family val="2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8"/>
      <color rgb="FF333333"/>
      <name val="微软雅黑"/>
      <family val="2"/>
      <charset val="134"/>
    </font>
    <font>
      <sz val="10"/>
      <name val="微软雅黑"/>
      <family val="2"/>
      <charset val="134"/>
    </font>
    <font>
      <sz val="10.5"/>
      <color rgb="FF0070C0"/>
      <name val="Times New Roman"/>
      <family val="1"/>
    </font>
    <font>
      <sz val="10.5"/>
      <color rgb="FF000000"/>
      <name val="Times New Roman"/>
      <family val="1"/>
    </font>
    <font>
      <sz val="10"/>
      <color rgb="FF1F497D"/>
      <name val="Times New Roman"/>
      <family val="1"/>
    </font>
    <font>
      <sz val="10.5"/>
      <color rgb="FF0070C0"/>
      <name val="宋体"/>
      <family val="3"/>
      <charset val="134"/>
    </font>
    <font>
      <sz val="10.5"/>
      <color rgb="FF000000"/>
      <name val="Segoe UI"/>
      <family val="2"/>
    </font>
    <font>
      <sz val="14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justify" vertical="top" wrapText="1"/>
    </xf>
    <xf numFmtId="0" fontId="6" fillId="0" borderId="7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36" fillId="0" borderId="7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24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9" fillId="0" borderId="7" xfId="0" applyFont="1" applyBorder="1" applyAlignment="1">
      <alignment horizontal="left" vertical="top" wrapText="1"/>
    </xf>
    <xf numFmtId="0" fontId="30" fillId="0" borderId="7" xfId="0" applyFont="1" applyBorder="1" applyAlignment="1">
      <alignment horizontal="left" vertical="top" wrapText="1"/>
    </xf>
    <xf numFmtId="0" fontId="25" fillId="0" borderId="7" xfId="0" applyFont="1" applyBorder="1" applyAlignment="1">
      <alignment horizontal="left" vertical="top" wrapText="1"/>
    </xf>
    <xf numFmtId="0" fontId="27" fillId="0" borderId="7" xfId="0" applyFont="1" applyBorder="1" applyAlignment="1">
      <alignment horizontal="left" vertical="top" wrapText="1"/>
    </xf>
    <xf numFmtId="0" fontId="42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center" wrapText="1"/>
    </xf>
    <xf numFmtId="0" fontId="32" fillId="0" borderId="7" xfId="0" applyFont="1" applyBorder="1" applyAlignment="1">
      <alignment horizontal="left" vertical="center" wrapText="1"/>
    </xf>
    <xf numFmtId="0" fontId="44" fillId="0" borderId="7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left" vertical="top" wrapText="1"/>
    </xf>
    <xf numFmtId="0" fontId="14" fillId="0" borderId="12" xfId="0" applyFont="1" applyBorder="1" applyAlignment="1">
      <alignment horizontal="left" vertical="top" wrapText="1"/>
    </xf>
    <xf numFmtId="0" fontId="15" fillId="0" borderId="12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justify" vertical="top" wrapText="1"/>
    </xf>
    <xf numFmtId="0" fontId="21" fillId="0" borderId="12" xfId="0" applyFont="1" applyBorder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0" fontId="23" fillId="0" borderId="12" xfId="0" applyFont="1" applyBorder="1" applyAlignment="1">
      <alignment horizontal="left" vertical="top" wrapText="1"/>
    </xf>
    <xf numFmtId="0" fontId="37" fillId="0" borderId="12" xfId="0" applyFont="1" applyBorder="1" applyAlignment="1">
      <alignment horizontal="left" vertical="top" wrapText="1"/>
    </xf>
    <xf numFmtId="0" fontId="35" fillId="0" borderId="12" xfId="0" applyFont="1" applyBorder="1" applyAlignment="1">
      <alignment horizontal="left" vertical="top" wrapText="1"/>
    </xf>
    <xf numFmtId="0" fontId="25" fillId="0" borderId="12" xfId="0" applyFont="1" applyBorder="1" applyAlignment="1">
      <alignment horizontal="left" vertical="top" wrapText="1"/>
    </xf>
    <xf numFmtId="0" fontId="26" fillId="0" borderId="12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27" fillId="0" borderId="12" xfId="0" applyFont="1" applyBorder="1" applyAlignment="1">
      <alignment horizontal="left" vertical="top" wrapText="1"/>
    </xf>
    <xf numFmtId="0" fontId="34" fillId="0" borderId="12" xfId="0" applyFont="1" applyBorder="1" applyAlignment="1">
      <alignment horizontal="left" vertical="top" wrapText="1"/>
    </xf>
    <xf numFmtId="0" fontId="28" fillId="0" borderId="12" xfId="0" applyFont="1" applyBorder="1" applyAlignment="1">
      <alignment horizontal="justify" vertical="top" wrapText="1"/>
    </xf>
    <xf numFmtId="0" fontId="31" fillId="0" borderId="12" xfId="0" applyFont="1" applyBorder="1" applyAlignment="1">
      <alignment horizontal="left" vertical="top" wrapText="1"/>
    </xf>
    <xf numFmtId="0" fontId="32" fillId="0" borderId="12" xfId="0" applyFont="1" applyBorder="1" applyAlignment="1">
      <alignment horizontal="left" vertical="top" wrapText="1"/>
    </xf>
    <xf numFmtId="0" fontId="38" fillId="0" borderId="12" xfId="0" applyFont="1" applyBorder="1" applyAlignment="1">
      <alignment horizontal="left" vertical="top" wrapText="1"/>
    </xf>
    <xf numFmtId="0" fontId="39" fillId="0" borderId="12" xfId="0" applyFont="1" applyBorder="1" applyAlignment="1">
      <alignment horizontal="left" vertical="top" wrapText="1"/>
    </xf>
    <xf numFmtId="0" fontId="40" fillId="0" borderId="12" xfId="0" applyFont="1" applyBorder="1" applyAlignment="1">
      <alignment horizontal="left" vertical="top" wrapText="1"/>
    </xf>
    <xf numFmtId="0" fontId="43" fillId="0" borderId="12" xfId="0" applyFont="1" applyBorder="1" applyAlignment="1">
      <alignment horizontal="left" vertical="top" wrapText="1"/>
    </xf>
    <xf numFmtId="0" fontId="19" fillId="0" borderId="12" xfId="0" applyFont="1" applyBorder="1" applyAlignment="1">
      <alignment horizontal="left" vertical="top" wrapText="1"/>
    </xf>
    <xf numFmtId="0" fontId="33" fillId="0" borderId="12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center" wrapText="1"/>
    </xf>
    <xf numFmtId="0" fontId="5" fillId="3" borderId="15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9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00350030" refreshedDate="42557.43176388889" createdVersion="3" refreshedVersion="3" minRefreshableVersion="3" recordCount="45">
  <cacheSource type="worksheet">
    <worksheetSource ref="B1:B1048576" sheet="Sheet5"/>
  </cacheSource>
  <cacheFields count="1">
    <cacheField name="xxx" numFmtId="0">
      <sharedItems containsBlank="1" count="25">
        <s v="phone_backup"/>
        <s v="hota"/>
        <s v="cloud+"/>
        <s v="phone_find"/>
        <s v="hispace"/>
        <s v="up"/>
        <s v="file_manager"/>
        <s v="game"/>
        <s v="pay"/>
        <s v="wallet"/>
        <s v="fans"/>
        <s v="music"/>
        <s v="vmall"/>
        <s v="vsim"/>
        <s v="phoe_service"/>
        <s v="callplus"/>
        <s v="hitop"/>
        <s v="wlan"/>
        <s v="sohu_video"/>
        <s v="youku_video"/>
        <s v="hw_wear"/>
        <s v="health"/>
        <s v="movie"/>
        <s v="phone_clone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</r>
  <r>
    <x v="1"/>
  </r>
  <r>
    <x v="2"/>
  </r>
  <r>
    <x v="2"/>
  </r>
  <r>
    <x v="3"/>
  </r>
  <r>
    <x v="2"/>
  </r>
  <r>
    <x v="4"/>
  </r>
  <r>
    <x v="5"/>
  </r>
  <r>
    <x v="5"/>
  </r>
  <r>
    <x v="5"/>
  </r>
  <r>
    <x v="5"/>
  </r>
  <r>
    <x v="6"/>
  </r>
  <r>
    <x v="7"/>
  </r>
  <r>
    <x v="7"/>
  </r>
  <r>
    <x v="7"/>
  </r>
  <r>
    <x v="7"/>
  </r>
  <r>
    <x v="8"/>
  </r>
  <r>
    <x v="8"/>
  </r>
  <r>
    <x v="8"/>
  </r>
  <r>
    <x v="8"/>
  </r>
  <r>
    <x v="9"/>
  </r>
  <r>
    <x v="8"/>
  </r>
  <r>
    <x v="4"/>
  </r>
  <r>
    <x v="10"/>
  </r>
  <r>
    <x v="11"/>
  </r>
  <r>
    <x v="12"/>
  </r>
  <r>
    <x v="12"/>
  </r>
  <r>
    <x v="13"/>
  </r>
  <r>
    <x v="13"/>
  </r>
  <r>
    <x v="14"/>
  </r>
  <r>
    <x v="14"/>
  </r>
  <r>
    <x v="15"/>
  </r>
  <r>
    <x v="16"/>
  </r>
  <r>
    <x v="17"/>
  </r>
  <r>
    <x v="18"/>
  </r>
  <r>
    <x v="19"/>
  </r>
  <r>
    <x v="20"/>
  </r>
  <r>
    <x v="20"/>
  </r>
  <r>
    <x v="20"/>
  </r>
  <r>
    <x v="21"/>
  </r>
  <r>
    <x v="20"/>
  </r>
  <r>
    <x v="22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C1:C26" firstHeaderRow="1" firstDataRow="1" firstDataCol="1"/>
  <pivotFields count="1">
    <pivotField axis="axisRow" showAll="0">
      <items count="26">
        <item x="15"/>
        <item x="2"/>
        <item x="10"/>
        <item x="6"/>
        <item x="7"/>
        <item x="21"/>
        <item x="4"/>
        <item x="16"/>
        <item x="1"/>
        <item x="20"/>
        <item x="22"/>
        <item x="11"/>
        <item x="8"/>
        <item x="14"/>
        <item x="0"/>
        <item x="23"/>
        <item x="3"/>
        <item x="18"/>
        <item x="5"/>
        <item x="12"/>
        <item x="13"/>
        <item x="9"/>
        <item x="17"/>
        <item x="19"/>
        <item h="1" x="24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5"/>
  <sheetViews>
    <sheetView tabSelected="1" topLeftCell="A46" zoomScale="85" zoomScaleNormal="85" workbookViewId="0">
      <selection activeCell="D67" sqref="D67"/>
    </sheetView>
  </sheetViews>
  <sheetFormatPr defaultRowHeight="14.25"/>
  <cols>
    <col min="2" max="2" width="17.75" style="24" customWidth="1"/>
    <col min="3" max="3" width="15.5" style="24" customWidth="1"/>
    <col min="4" max="4" width="34.875" style="24" customWidth="1"/>
    <col min="5" max="5" width="21" style="24" customWidth="1"/>
    <col min="6" max="6" width="42" style="24" customWidth="1"/>
    <col min="7" max="7" width="34.75" style="24" customWidth="1"/>
    <col min="8" max="8" width="24.875" customWidth="1"/>
    <col min="9" max="9" width="34" customWidth="1"/>
  </cols>
  <sheetData>
    <row r="1" spans="1:9">
      <c r="A1" s="2" t="s">
        <v>44</v>
      </c>
      <c r="B1" s="18" t="s">
        <v>202</v>
      </c>
      <c r="C1" s="18" t="s">
        <v>203</v>
      </c>
      <c r="D1" s="19" t="s">
        <v>204</v>
      </c>
      <c r="E1" s="19" t="s">
        <v>205</v>
      </c>
      <c r="F1" s="18" t="s">
        <v>329</v>
      </c>
      <c r="G1" s="18" t="s">
        <v>311</v>
      </c>
      <c r="H1" s="19" t="s">
        <v>317</v>
      </c>
      <c r="I1" s="19" t="s">
        <v>318</v>
      </c>
    </row>
    <row r="2" spans="1:9" ht="15" customHeight="1">
      <c r="A2" s="2"/>
      <c r="B2" s="22" t="s">
        <v>319</v>
      </c>
      <c r="C2" s="22" t="s">
        <v>320</v>
      </c>
      <c r="D2" s="18"/>
      <c r="E2" s="18" t="s">
        <v>321</v>
      </c>
      <c r="F2" s="18" t="s">
        <v>321</v>
      </c>
      <c r="G2" s="18"/>
      <c r="H2" s="18"/>
    </row>
    <row r="3" spans="1:9" ht="22.15" customHeight="1">
      <c r="A3" s="2"/>
      <c r="B3" s="18" t="s">
        <v>206</v>
      </c>
      <c r="C3" s="18" t="s">
        <v>207</v>
      </c>
      <c r="D3" s="18" t="s">
        <v>330</v>
      </c>
      <c r="E3" s="18" t="s">
        <v>321</v>
      </c>
      <c r="F3" s="18" t="s">
        <v>321</v>
      </c>
      <c r="G3" s="18"/>
      <c r="H3" s="2"/>
      <c r="I3" s="2"/>
    </row>
    <row r="4" spans="1:9" ht="22.15" customHeight="1">
      <c r="A4" s="104" t="s">
        <v>193</v>
      </c>
      <c r="B4" s="18" t="s">
        <v>208</v>
      </c>
      <c r="C4" s="18" t="s">
        <v>209</v>
      </c>
      <c r="D4" s="18" t="s">
        <v>331</v>
      </c>
      <c r="E4" s="18"/>
      <c r="F4" s="18"/>
      <c r="G4" s="18"/>
      <c r="H4" s="2"/>
      <c r="I4" s="2"/>
    </row>
    <row r="5" spans="1:9">
      <c r="A5" s="105"/>
      <c r="B5" s="19" t="s">
        <v>210</v>
      </c>
      <c r="C5" s="19" t="s">
        <v>211</v>
      </c>
      <c r="D5" s="18" t="s">
        <v>212</v>
      </c>
      <c r="E5" s="18"/>
      <c r="F5" s="18"/>
      <c r="G5" s="18"/>
      <c r="H5" s="2"/>
      <c r="I5" s="2"/>
    </row>
    <row r="6" spans="1:9">
      <c r="A6" s="105"/>
      <c r="B6" s="19" t="s">
        <v>213</v>
      </c>
      <c r="C6" s="19" t="s">
        <v>213</v>
      </c>
      <c r="D6" s="18" t="s">
        <v>677</v>
      </c>
      <c r="E6" s="18"/>
      <c r="F6" s="18"/>
      <c r="G6" s="18"/>
      <c r="H6" s="2"/>
      <c r="I6" s="2"/>
    </row>
    <row r="7" spans="1:9" ht="46.9" customHeight="1">
      <c r="A7" s="105"/>
      <c r="B7" s="18" t="s">
        <v>214</v>
      </c>
      <c r="C7" s="18" t="s">
        <v>215</v>
      </c>
      <c r="D7" s="18" t="s">
        <v>68</v>
      </c>
      <c r="E7" s="18"/>
      <c r="F7" s="18"/>
      <c r="G7" s="18"/>
      <c r="H7" s="2"/>
      <c r="I7" s="2"/>
    </row>
    <row r="8" spans="1:9">
      <c r="A8" s="105"/>
      <c r="B8" s="19" t="s">
        <v>216</v>
      </c>
      <c r="C8" s="19" t="s">
        <v>217</v>
      </c>
      <c r="D8" s="18" t="s">
        <v>218</v>
      </c>
      <c r="E8" s="18"/>
      <c r="F8" s="18"/>
      <c r="G8" s="18"/>
      <c r="H8" s="2"/>
      <c r="I8" s="2"/>
    </row>
    <row r="9" spans="1:9">
      <c r="A9" s="105"/>
      <c r="B9" s="19" t="s">
        <v>219</v>
      </c>
      <c r="C9" s="19" t="s">
        <v>220</v>
      </c>
      <c r="D9" s="18" t="s">
        <v>89</v>
      </c>
      <c r="E9" s="18"/>
      <c r="F9" s="18"/>
      <c r="G9" s="18"/>
      <c r="H9" s="2"/>
      <c r="I9" s="2"/>
    </row>
    <row r="10" spans="1:9">
      <c r="A10" s="105"/>
      <c r="B10" s="18" t="s">
        <v>221</v>
      </c>
      <c r="C10" s="9" t="s">
        <v>309</v>
      </c>
      <c r="D10" s="18"/>
      <c r="E10" s="18"/>
      <c r="F10" s="18"/>
      <c r="G10" s="18"/>
      <c r="H10" s="2"/>
      <c r="I10" s="2"/>
    </row>
    <row r="11" spans="1:9">
      <c r="A11" s="106"/>
      <c r="B11" s="18" t="s">
        <v>222</v>
      </c>
      <c r="C11" s="18" t="s">
        <v>223</v>
      </c>
      <c r="D11" s="18"/>
      <c r="E11" s="18"/>
      <c r="F11" s="18"/>
      <c r="G11" s="18"/>
      <c r="H11" s="2"/>
      <c r="I11" s="2"/>
    </row>
    <row r="12" spans="1:9">
      <c r="A12" s="107" t="s">
        <v>47</v>
      </c>
      <c r="B12" s="18" t="s">
        <v>224</v>
      </c>
      <c r="C12" s="18" t="s">
        <v>225</v>
      </c>
      <c r="D12" s="18"/>
      <c r="E12" s="18"/>
      <c r="F12" s="18"/>
      <c r="G12" s="18"/>
      <c r="H12" s="2"/>
      <c r="I12" s="2"/>
    </row>
    <row r="13" spans="1:9">
      <c r="A13" s="108"/>
      <c r="B13" s="97" t="s">
        <v>226</v>
      </c>
      <c r="C13" s="97" t="s">
        <v>227</v>
      </c>
      <c r="D13" s="99" t="s">
        <v>322</v>
      </c>
      <c r="E13" s="18"/>
      <c r="F13" s="20"/>
      <c r="G13" s="18"/>
      <c r="H13" s="2"/>
      <c r="I13" s="2"/>
    </row>
    <row r="14" spans="1:9">
      <c r="A14" s="109"/>
      <c r="B14" s="98"/>
      <c r="C14" s="98"/>
      <c r="D14" s="100"/>
      <c r="E14" s="20"/>
      <c r="F14" s="18"/>
      <c r="G14" s="18"/>
      <c r="H14" s="2"/>
      <c r="I14" s="2"/>
    </row>
    <row r="15" spans="1:9">
      <c r="A15" s="16"/>
      <c r="B15" s="97" t="s">
        <v>228</v>
      </c>
      <c r="C15" s="97" t="s">
        <v>229</v>
      </c>
      <c r="D15" s="99" t="s">
        <v>323</v>
      </c>
      <c r="E15" s="20"/>
      <c r="F15" s="20"/>
      <c r="G15" s="18"/>
      <c r="H15" s="2"/>
      <c r="I15" s="2"/>
    </row>
    <row r="16" spans="1:9" ht="57" customHeight="1">
      <c r="A16" s="102" t="s">
        <v>6</v>
      </c>
      <c r="B16" s="98"/>
      <c r="C16" s="98"/>
      <c r="D16" s="100"/>
      <c r="E16" s="20"/>
      <c r="F16" s="18"/>
      <c r="G16" s="18"/>
      <c r="H16" s="2"/>
      <c r="I16" s="2"/>
    </row>
    <row r="17" spans="1:9" ht="50.25" customHeight="1">
      <c r="A17" s="102"/>
      <c r="B17" s="97" t="s">
        <v>230</v>
      </c>
      <c r="C17" s="97" t="s">
        <v>231</v>
      </c>
      <c r="D17" s="99" t="s">
        <v>232</v>
      </c>
      <c r="E17" s="21"/>
      <c r="F17" s="21"/>
      <c r="G17" s="22"/>
      <c r="H17" s="2"/>
      <c r="I17" s="2"/>
    </row>
    <row r="18" spans="1:9" ht="39.75" customHeight="1">
      <c r="A18" s="102"/>
      <c r="B18" s="98"/>
      <c r="C18" s="98"/>
      <c r="D18" s="100"/>
      <c r="E18" s="20"/>
      <c r="F18" s="18" t="s">
        <v>335</v>
      </c>
      <c r="G18" s="18"/>
      <c r="H18" s="2"/>
      <c r="I18" s="2"/>
    </row>
    <row r="19" spans="1:9" ht="57">
      <c r="A19" s="102"/>
      <c r="B19" s="30" t="s">
        <v>233</v>
      </c>
      <c r="C19" s="30" t="s">
        <v>234</v>
      </c>
      <c r="D19" s="30" t="s">
        <v>235</v>
      </c>
      <c r="E19" s="30"/>
      <c r="F19" s="31" t="s">
        <v>351</v>
      </c>
      <c r="G19" s="18"/>
      <c r="H19" s="2"/>
      <c r="I19" s="2"/>
    </row>
    <row r="20" spans="1:9">
      <c r="A20" s="102"/>
      <c r="B20" s="97" t="s">
        <v>9</v>
      </c>
      <c r="C20" s="97" t="s">
        <v>236</v>
      </c>
      <c r="D20" s="18" t="s">
        <v>237</v>
      </c>
      <c r="E20" s="97" t="s">
        <v>348</v>
      </c>
      <c r="F20" s="97" t="s">
        <v>347</v>
      </c>
      <c r="G20" s="97"/>
      <c r="H20" s="2"/>
      <c r="I20" s="2"/>
    </row>
    <row r="21" spans="1:9">
      <c r="A21" s="102"/>
      <c r="B21" s="101"/>
      <c r="C21" s="101"/>
      <c r="D21" s="18" t="s">
        <v>238</v>
      </c>
      <c r="E21" s="101"/>
      <c r="F21" s="101"/>
      <c r="G21" s="101"/>
      <c r="H21" s="2"/>
      <c r="I21" s="2"/>
    </row>
    <row r="22" spans="1:9">
      <c r="A22" s="102"/>
      <c r="B22" s="101"/>
      <c r="C22" s="101"/>
      <c r="D22" s="18" t="s">
        <v>239</v>
      </c>
      <c r="E22" s="101"/>
      <c r="F22" s="101"/>
      <c r="G22" s="101"/>
      <c r="H22" s="2"/>
      <c r="I22" s="2"/>
    </row>
    <row r="23" spans="1:9">
      <c r="A23" s="102"/>
      <c r="B23" s="101"/>
      <c r="C23" s="101"/>
      <c r="D23" s="18" t="s">
        <v>240</v>
      </c>
      <c r="E23" s="101"/>
      <c r="F23" s="101"/>
      <c r="G23" s="101"/>
      <c r="H23" s="2"/>
      <c r="I23" s="2"/>
    </row>
    <row r="24" spans="1:9">
      <c r="A24" s="102"/>
      <c r="B24" s="101"/>
      <c r="C24" s="101"/>
      <c r="D24" s="18" t="s">
        <v>241</v>
      </c>
      <c r="E24" s="98"/>
      <c r="F24" s="98"/>
      <c r="G24" s="98"/>
      <c r="H24" s="2"/>
      <c r="I24" s="2"/>
    </row>
    <row r="25" spans="1:9">
      <c r="A25" s="102"/>
      <c r="B25" s="98"/>
      <c r="C25" s="98"/>
      <c r="D25" s="18" t="s">
        <v>242</v>
      </c>
      <c r="E25" s="18"/>
      <c r="F25" s="18"/>
      <c r="G25" s="18"/>
      <c r="H25" s="2"/>
      <c r="I25" s="2"/>
    </row>
    <row r="26" spans="1:9" ht="28.5">
      <c r="A26" s="102"/>
      <c r="B26" s="18" t="s">
        <v>243</v>
      </c>
      <c r="C26" s="18" t="s">
        <v>244</v>
      </c>
      <c r="D26" s="18" t="s">
        <v>69</v>
      </c>
      <c r="E26" s="18" t="s">
        <v>341</v>
      </c>
      <c r="F26" s="20" t="s">
        <v>701</v>
      </c>
      <c r="G26" s="18"/>
      <c r="H26" s="2"/>
      <c r="I26" s="2"/>
    </row>
    <row r="27" spans="1:9">
      <c r="A27" s="102"/>
      <c r="B27" s="18" t="s">
        <v>245</v>
      </c>
      <c r="C27" s="18" t="s">
        <v>246</v>
      </c>
      <c r="D27" s="18" t="s">
        <v>63</v>
      </c>
      <c r="E27" s="18" t="s">
        <v>341</v>
      </c>
      <c r="F27" s="18" t="s">
        <v>336</v>
      </c>
      <c r="G27" s="18" t="s">
        <v>337</v>
      </c>
      <c r="H27" s="2"/>
      <c r="I27" s="2"/>
    </row>
    <row r="28" spans="1:9">
      <c r="A28" s="102"/>
      <c r="B28" s="97" t="s">
        <v>247</v>
      </c>
      <c r="C28" s="97" t="s">
        <v>248</v>
      </c>
      <c r="D28" s="18" t="s">
        <v>194</v>
      </c>
      <c r="E28" s="18"/>
      <c r="F28" s="18"/>
      <c r="G28" s="18"/>
      <c r="H28" s="2"/>
      <c r="I28" s="2"/>
    </row>
    <row r="29" spans="1:9">
      <c r="A29" s="102"/>
      <c r="B29" s="98"/>
      <c r="C29" s="98"/>
      <c r="D29" s="20" t="s">
        <v>249</v>
      </c>
      <c r="E29" s="20" t="s">
        <v>339</v>
      </c>
      <c r="F29" s="20" t="s">
        <v>326</v>
      </c>
      <c r="G29" s="18" t="s">
        <v>327</v>
      </c>
      <c r="H29" s="2" t="s">
        <v>328</v>
      </c>
      <c r="I29" s="2"/>
    </row>
    <row r="30" spans="1:9">
      <c r="A30" s="102"/>
      <c r="B30" s="18" t="s">
        <v>250</v>
      </c>
      <c r="C30" s="18" t="s">
        <v>251</v>
      </c>
      <c r="D30" s="18" t="s">
        <v>252</v>
      </c>
      <c r="E30" s="18"/>
      <c r="F30" s="18"/>
      <c r="G30" s="18"/>
      <c r="H30" s="2"/>
      <c r="I30" s="2"/>
    </row>
    <row r="31" spans="1:9">
      <c r="A31" s="102"/>
      <c r="B31" s="18" t="s">
        <v>253</v>
      </c>
      <c r="C31" s="18" t="s">
        <v>254</v>
      </c>
      <c r="D31" s="18" t="s">
        <v>255</v>
      </c>
      <c r="E31" s="18"/>
      <c r="F31" s="18"/>
      <c r="G31" s="18"/>
      <c r="H31" s="2"/>
      <c r="I31" s="2"/>
    </row>
    <row r="32" spans="1:9">
      <c r="A32" s="102"/>
      <c r="B32" s="97" t="s">
        <v>256</v>
      </c>
      <c r="C32" s="97" t="s">
        <v>257</v>
      </c>
      <c r="D32" s="97" t="s">
        <v>258</v>
      </c>
      <c r="E32" s="18"/>
      <c r="F32" s="18"/>
      <c r="G32" s="18"/>
      <c r="H32" s="2"/>
      <c r="I32" s="2"/>
    </row>
    <row r="33" spans="1:9">
      <c r="A33" s="102"/>
      <c r="B33" s="98"/>
      <c r="C33" s="98"/>
      <c r="D33" s="98"/>
      <c r="E33" s="18"/>
      <c r="F33" s="18"/>
      <c r="G33" s="18"/>
      <c r="H33" s="2"/>
      <c r="I33" s="2"/>
    </row>
    <row r="34" spans="1:9">
      <c r="A34" s="102"/>
      <c r="B34" s="22" t="s">
        <v>259</v>
      </c>
      <c r="C34" s="22" t="s">
        <v>260</v>
      </c>
      <c r="D34" s="22" t="s">
        <v>261</v>
      </c>
      <c r="E34" s="18"/>
      <c r="F34" s="18"/>
      <c r="G34" s="18"/>
      <c r="H34" s="2"/>
      <c r="I34" s="2"/>
    </row>
    <row r="35" spans="1:9">
      <c r="A35" s="17"/>
      <c r="B35" s="97" t="s">
        <v>262</v>
      </c>
      <c r="C35" s="97" t="s">
        <v>263</v>
      </c>
      <c r="D35" s="97" t="s">
        <v>264</v>
      </c>
      <c r="E35" s="18"/>
      <c r="F35" s="18"/>
      <c r="G35" s="18"/>
      <c r="H35" s="2"/>
      <c r="I35" s="2"/>
    </row>
    <row r="36" spans="1:9">
      <c r="A36" s="102" t="s">
        <v>24</v>
      </c>
      <c r="B36" s="98"/>
      <c r="C36" s="98"/>
      <c r="D36" s="98"/>
      <c r="E36" s="18"/>
      <c r="F36" s="18"/>
      <c r="G36" s="20"/>
      <c r="H36" s="2"/>
      <c r="I36" s="2"/>
    </row>
    <row r="37" spans="1:9" ht="14.45" customHeight="1">
      <c r="A37" s="103"/>
      <c r="B37" s="18" t="s">
        <v>265</v>
      </c>
      <c r="C37" s="18" t="s">
        <v>266</v>
      </c>
      <c r="D37" s="20" t="s">
        <v>267</v>
      </c>
      <c r="E37" s="20" t="s">
        <v>341</v>
      </c>
      <c r="F37" s="18" t="s">
        <v>45</v>
      </c>
      <c r="G37" s="18" t="s">
        <v>313</v>
      </c>
      <c r="H37" s="19" t="s">
        <v>316</v>
      </c>
      <c r="I37" s="2"/>
    </row>
    <row r="38" spans="1:9">
      <c r="A38" s="103"/>
      <c r="B38" s="97" t="s">
        <v>268</v>
      </c>
      <c r="C38" s="18" t="s">
        <v>269</v>
      </c>
      <c r="D38" s="18" t="s">
        <v>71</v>
      </c>
      <c r="E38" s="18"/>
      <c r="F38" s="18"/>
      <c r="G38" s="18"/>
      <c r="H38" s="2"/>
      <c r="I38" s="2"/>
    </row>
    <row r="39" spans="1:9">
      <c r="A39" s="103"/>
      <c r="B39" s="101"/>
      <c r="C39" s="97" t="s">
        <v>270</v>
      </c>
      <c r="D39" s="97" t="s">
        <v>72</v>
      </c>
      <c r="E39" s="18"/>
      <c r="F39" s="18" t="s">
        <v>342</v>
      </c>
      <c r="G39" s="18" t="s">
        <v>343</v>
      </c>
      <c r="H39" s="2" t="s">
        <v>344</v>
      </c>
      <c r="I39" s="2"/>
    </row>
    <row r="40" spans="1:9">
      <c r="A40" s="103"/>
      <c r="B40" s="98"/>
      <c r="C40" s="98"/>
      <c r="D40" s="98"/>
      <c r="E40" s="18"/>
      <c r="F40" s="18"/>
      <c r="G40" s="18"/>
      <c r="H40" s="2"/>
      <c r="I40" s="2"/>
    </row>
    <row r="41" spans="1:9">
      <c r="A41" s="103"/>
      <c r="B41" s="97" t="s">
        <v>271</v>
      </c>
      <c r="C41" s="22" t="s">
        <v>272</v>
      </c>
      <c r="D41" s="23" t="s">
        <v>273</v>
      </c>
      <c r="E41" s="23"/>
      <c r="F41" s="18"/>
      <c r="G41" s="18"/>
      <c r="H41" s="2"/>
      <c r="I41" s="2"/>
    </row>
    <row r="42" spans="1:9">
      <c r="A42" s="103"/>
      <c r="B42" s="98"/>
      <c r="C42" s="23" t="s">
        <v>274</v>
      </c>
      <c r="D42" s="20" t="s">
        <v>275</v>
      </c>
      <c r="E42" s="20"/>
      <c r="F42" s="18"/>
      <c r="G42" s="18"/>
      <c r="H42" s="2"/>
      <c r="I42" s="2"/>
    </row>
    <row r="43" spans="1:9">
      <c r="A43" s="103"/>
      <c r="B43" s="25" t="s">
        <v>276</v>
      </c>
      <c r="C43" s="25" t="s">
        <v>277</v>
      </c>
      <c r="D43" s="25" t="s">
        <v>278</v>
      </c>
      <c r="E43" s="20" t="s">
        <v>341</v>
      </c>
      <c r="F43" s="18" t="s">
        <v>349</v>
      </c>
      <c r="G43" s="18" t="s">
        <v>343</v>
      </c>
      <c r="H43" s="2"/>
      <c r="I43" s="2"/>
    </row>
    <row r="44" spans="1:9">
      <c r="A44" s="102" t="s">
        <v>25</v>
      </c>
      <c r="B44" s="18" t="s">
        <v>279</v>
      </c>
      <c r="C44" s="18" t="s">
        <v>280</v>
      </c>
      <c r="D44" s="18" t="s">
        <v>64</v>
      </c>
      <c r="E44" s="18"/>
      <c r="F44" s="18"/>
      <c r="G44" s="18"/>
      <c r="H44" s="2"/>
      <c r="I44" s="2"/>
    </row>
    <row r="45" spans="1:9">
      <c r="A45" s="103"/>
      <c r="B45" s="18" t="s">
        <v>281</v>
      </c>
      <c r="C45" s="18" t="s">
        <v>282</v>
      </c>
      <c r="D45" s="18" t="s">
        <v>65</v>
      </c>
      <c r="E45" s="18"/>
      <c r="F45" s="18"/>
      <c r="G45" s="18"/>
      <c r="H45" s="2"/>
      <c r="I45" s="2"/>
    </row>
    <row r="46" spans="1:9">
      <c r="A46" s="103"/>
      <c r="B46" s="18" t="s">
        <v>283</v>
      </c>
      <c r="C46" s="18" t="s">
        <v>284</v>
      </c>
      <c r="D46" s="18" t="s">
        <v>66</v>
      </c>
      <c r="E46" s="18"/>
      <c r="F46" s="18"/>
      <c r="G46" s="18"/>
      <c r="H46" s="2"/>
      <c r="I46" s="2"/>
    </row>
    <row r="47" spans="1:9">
      <c r="A47" s="103"/>
      <c r="B47" s="97" t="s">
        <v>285</v>
      </c>
      <c r="C47" s="97" t="s">
        <v>286</v>
      </c>
      <c r="D47" s="99" t="s">
        <v>287</v>
      </c>
      <c r="E47" s="18"/>
      <c r="F47" s="18"/>
      <c r="G47" s="18"/>
      <c r="H47" s="2"/>
      <c r="I47" s="2"/>
    </row>
    <row r="48" spans="1:9" ht="57" customHeight="1">
      <c r="A48" s="103"/>
      <c r="B48" s="98"/>
      <c r="C48" s="98"/>
      <c r="D48" s="100"/>
      <c r="E48" s="20" t="s">
        <v>341</v>
      </c>
      <c r="F48" s="20" t="s">
        <v>338</v>
      </c>
      <c r="G48" s="20" t="s">
        <v>333</v>
      </c>
      <c r="H48" s="29" t="s">
        <v>334</v>
      </c>
      <c r="I48" s="2"/>
    </row>
    <row r="49" spans="1:9">
      <c r="A49" s="103"/>
      <c r="B49" s="18" t="s">
        <v>288</v>
      </c>
      <c r="C49" s="18" t="s">
        <v>289</v>
      </c>
      <c r="D49" s="18" t="s">
        <v>67</v>
      </c>
      <c r="E49" s="18"/>
      <c r="F49" s="18"/>
      <c r="G49" s="18"/>
      <c r="H49" s="2"/>
      <c r="I49" s="2"/>
    </row>
    <row r="50" spans="1:9">
      <c r="A50" s="103"/>
      <c r="B50" s="25" t="s">
        <v>290</v>
      </c>
      <c r="C50" s="25" t="s">
        <v>291</v>
      </c>
      <c r="D50" s="25" t="s">
        <v>292</v>
      </c>
      <c r="E50" s="25"/>
      <c r="F50" s="96" t="s">
        <v>350</v>
      </c>
      <c r="G50" s="26" t="s">
        <v>346</v>
      </c>
      <c r="H50" s="26" t="s">
        <v>344</v>
      </c>
      <c r="I50" s="26"/>
    </row>
    <row r="51" spans="1:9" ht="28.5">
      <c r="A51" s="103"/>
      <c r="B51" s="18" t="s">
        <v>293</v>
      </c>
      <c r="C51" s="18" t="s">
        <v>294</v>
      </c>
      <c r="D51" s="20" t="s">
        <v>295</v>
      </c>
      <c r="E51" s="2"/>
      <c r="F51" s="2" t="s">
        <v>345</v>
      </c>
      <c r="G51" s="2" t="s">
        <v>346</v>
      </c>
      <c r="H51" s="2" t="s">
        <v>344</v>
      </c>
      <c r="I51" s="2"/>
    </row>
    <row r="52" spans="1:9">
      <c r="A52" s="102" t="s">
        <v>26</v>
      </c>
      <c r="B52" s="18" t="s">
        <v>296</v>
      </c>
      <c r="C52" s="18" t="s">
        <v>297</v>
      </c>
      <c r="D52" s="20" t="s">
        <v>298</v>
      </c>
      <c r="E52" s="20"/>
      <c r="F52" s="18" t="s">
        <v>325</v>
      </c>
      <c r="G52" s="18"/>
      <c r="H52" s="2"/>
      <c r="I52" s="2"/>
    </row>
    <row r="53" spans="1:9" ht="28.5" customHeight="1">
      <c r="A53" s="102"/>
      <c r="B53" s="97" t="s">
        <v>299</v>
      </c>
      <c r="C53" s="97" t="s">
        <v>300</v>
      </c>
      <c r="D53" s="20" t="s">
        <v>191</v>
      </c>
      <c r="E53" s="27" t="s">
        <v>341</v>
      </c>
      <c r="F53" s="27" t="s">
        <v>310</v>
      </c>
      <c r="G53" s="28" t="s">
        <v>315</v>
      </c>
      <c r="H53" s="2"/>
      <c r="I53" s="2"/>
    </row>
    <row r="54" spans="1:9">
      <c r="A54" s="102"/>
      <c r="B54" s="101"/>
      <c r="C54" s="101"/>
      <c r="D54" s="20" t="s">
        <v>192</v>
      </c>
      <c r="E54" s="27" t="s">
        <v>341</v>
      </c>
      <c r="F54" s="27" t="s">
        <v>312</v>
      </c>
      <c r="G54" s="28" t="s">
        <v>314</v>
      </c>
      <c r="H54" s="2"/>
      <c r="I54" s="2"/>
    </row>
    <row r="55" spans="1:9">
      <c r="A55" s="102"/>
      <c r="B55" s="101"/>
      <c r="C55" s="101"/>
      <c r="D55" s="20" t="s">
        <v>301</v>
      </c>
      <c r="E55" s="27"/>
      <c r="F55" s="27"/>
      <c r="G55" s="28"/>
      <c r="H55" s="2"/>
      <c r="I55" s="2"/>
    </row>
    <row r="56" spans="1:9">
      <c r="A56" s="103"/>
      <c r="B56" s="98"/>
      <c r="C56" s="98"/>
      <c r="D56" s="18" t="s">
        <v>302</v>
      </c>
      <c r="E56" s="27"/>
      <c r="F56" s="27"/>
      <c r="G56" s="28"/>
      <c r="H56" s="2"/>
      <c r="I56" s="2"/>
    </row>
    <row r="57" spans="1:9">
      <c r="A57" s="4"/>
      <c r="B57" s="25" t="s">
        <v>303</v>
      </c>
      <c r="C57" s="25" t="s">
        <v>303</v>
      </c>
      <c r="D57" s="25" t="s">
        <v>304</v>
      </c>
      <c r="E57" s="18" t="s">
        <v>340</v>
      </c>
      <c r="F57" s="18" t="s">
        <v>324</v>
      </c>
      <c r="G57" s="18" t="s">
        <v>313</v>
      </c>
      <c r="H57" s="2"/>
      <c r="I57" s="2"/>
    </row>
    <row r="58" spans="1:9">
      <c r="A58" s="2"/>
      <c r="B58" s="18" t="s">
        <v>305</v>
      </c>
      <c r="C58" s="18" t="s">
        <v>306</v>
      </c>
      <c r="D58" s="18"/>
      <c r="E58" s="18"/>
      <c r="F58" s="20"/>
      <c r="G58" s="18"/>
      <c r="H58" s="2"/>
      <c r="I58" s="2"/>
    </row>
    <row r="59" spans="1:9">
      <c r="A59" s="2"/>
      <c r="B59" s="19" t="s">
        <v>307</v>
      </c>
      <c r="C59" s="19" t="s">
        <v>308</v>
      </c>
      <c r="D59" s="18" t="s">
        <v>82</v>
      </c>
      <c r="E59" s="18" t="s">
        <v>339</v>
      </c>
      <c r="F59" s="18" t="s">
        <v>332</v>
      </c>
      <c r="G59" s="18" t="s">
        <v>315</v>
      </c>
      <c r="H59" s="2"/>
      <c r="I59" s="19"/>
    </row>
    <row r="65" spans="3:3">
      <c r="C65" s="124" t="s">
        <v>702</v>
      </c>
    </row>
  </sheetData>
  <mergeCells count="37">
    <mergeCell ref="A4:A11"/>
    <mergeCell ref="E20:E24"/>
    <mergeCell ref="F20:F24"/>
    <mergeCell ref="G20:G24"/>
    <mergeCell ref="B32:B33"/>
    <mergeCell ref="C32:C33"/>
    <mergeCell ref="D32:D33"/>
    <mergeCell ref="D17:D18"/>
    <mergeCell ref="A12:A14"/>
    <mergeCell ref="A16:A34"/>
    <mergeCell ref="A36:A43"/>
    <mergeCell ref="A44:A51"/>
    <mergeCell ref="A52:A56"/>
    <mergeCell ref="B53:B56"/>
    <mergeCell ref="C13:C14"/>
    <mergeCell ref="B17:B18"/>
    <mergeCell ref="C17:C18"/>
    <mergeCell ref="C53:C56"/>
    <mergeCell ref="D47:D48"/>
    <mergeCell ref="C47:C48"/>
    <mergeCell ref="B47:B48"/>
    <mergeCell ref="D39:D40"/>
    <mergeCell ref="B41:B42"/>
    <mergeCell ref="B38:B40"/>
    <mergeCell ref="C39:C40"/>
    <mergeCell ref="D35:D36"/>
    <mergeCell ref="D13:D14"/>
    <mergeCell ref="B13:B14"/>
    <mergeCell ref="B15:B16"/>
    <mergeCell ref="C15:C16"/>
    <mergeCell ref="D15:D16"/>
    <mergeCell ref="B20:B25"/>
    <mergeCell ref="C20:C25"/>
    <mergeCell ref="B28:B29"/>
    <mergeCell ref="C28:C29"/>
    <mergeCell ref="B35:B36"/>
    <mergeCell ref="C35:C36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"/>
  <sheetViews>
    <sheetView zoomScale="115" zoomScaleNormal="115" workbookViewId="0">
      <selection activeCell="B11" sqref="B11"/>
    </sheetView>
  </sheetViews>
  <sheetFormatPr defaultRowHeight="14.25"/>
  <cols>
    <col min="1" max="1" width="22.625" customWidth="1"/>
    <col min="2" max="2" width="35" customWidth="1"/>
    <col min="8" max="8" width="11.25" customWidth="1"/>
  </cols>
  <sheetData>
    <row r="1" spans="1:16">
      <c r="A1" s="3" t="s">
        <v>93</v>
      </c>
      <c r="B1" s="3" t="s">
        <v>94</v>
      </c>
    </row>
    <row r="2" spans="1:16">
      <c r="A2" s="3" t="s">
        <v>95</v>
      </c>
      <c r="B2" s="2"/>
      <c r="F2" s="110"/>
      <c r="G2" s="111"/>
      <c r="H2" s="111"/>
      <c r="I2" s="111"/>
      <c r="J2" s="111"/>
      <c r="K2" s="111"/>
      <c r="L2" s="111"/>
      <c r="M2" s="111"/>
      <c r="N2" s="111"/>
    </row>
    <row r="3" spans="1:16">
      <c r="A3" s="3" t="s">
        <v>96</v>
      </c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3" t="s">
        <v>97</v>
      </c>
      <c r="B4" s="3"/>
    </row>
    <row r="5" spans="1:16">
      <c r="A5" s="3" t="s">
        <v>98</v>
      </c>
      <c r="B5" s="2"/>
    </row>
    <row r="6" spans="1:16">
      <c r="A6" s="3" t="s">
        <v>99</v>
      </c>
      <c r="B6" s="3"/>
    </row>
    <row r="7" spans="1:16">
      <c r="A7" s="3" t="s">
        <v>100</v>
      </c>
      <c r="B7" s="3"/>
    </row>
    <row r="8" spans="1:16">
      <c r="A8" s="3" t="s">
        <v>101</v>
      </c>
      <c r="B8" s="2"/>
    </row>
    <row r="9" spans="1:16">
      <c r="A9" s="3" t="s">
        <v>102</v>
      </c>
      <c r="B9" s="2"/>
    </row>
    <row r="10" spans="1:16">
      <c r="A10" s="3" t="s">
        <v>103</v>
      </c>
      <c r="B10" s="3"/>
    </row>
    <row r="11" spans="1:16">
      <c r="A11" s="3" t="s">
        <v>106</v>
      </c>
      <c r="B11" s="2"/>
    </row>
  </sheetData>
  <mergeCells count="1">
    <mergeCell ref="F2:N2"/>
  </mergeCells>
  <phoneticPr fontId="1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"/>
  <sheetViews>
    <sheetView zoomScale="85" zoomScaleNormal="85" workbookViewId="0">
      <selection activeCell="E47" sqref="E47"/>
    </sheetView>
  </sheetViews>
  <sheetFormatPr defaultRowHeight="14.25"/>
  <cols>
    <col min="1" max="2" width="35.125" customWidth="1"/>
    <col min="3" max="4" width="18.625" customWidth="1"/>
    <col min="5" max="5" width="16.125" customWidth="1"/>
    <col min="6" max="6" width="15" customWidth="1"/>
  </cols>
  <sheetData>
    <row r="1" spans="1:8">
      <c r="A1" s="6" t="s">
        <v>114</v>
      </c>
      <c r="B1" s="6" t="s">
        <v>150</v>
      </c>
      <c r="C1" s="3" t="s">
        <v>5</v>
      </c>
      <c r="D1" s="3" t="s">
        <v>150</v>
      </c>
      <c r="E1" s="2" t="str">
        <f>VLOOKUP(C1,'1、历史总量'!B:C,2,FALSE)</f>
        <v>browser</v>
      </c>
      <c r="F1" t="e">
        <f t="shared" ref="F1:F8" si="0">VLOOKUP(E1,H:H,1,FALSE)</f>
        <v>#N/A</v>
      </c>
      <c r="H1" t="s">
        <v>152</v>
      </c>
    </row>
    <row r="2" spans="1:8">
      <c r="A2" s="6" t="s">
        <v>116</v>
      </c>
      <c r="B2" s="6" t="s">
        <v>150</v>
      </c>
      <c r="C2" s="3" t="s">
        <v>117</v>
      </c>
      <c r="D2" s="3" t="s">
        <v>150</v>
      </c>
      <c r="E2" s="2" t="str">
        <f>VLOOKUP(C2,'1、历史总量'!B:C,2,FALSE)</f>
        <v>music</v>
      </c>
      <c r="F2" t="str">
        <f t="shared" si="0"/>
        <v>music</v>
      </c>
      <c r="H2" t="s">
        <v>153</v>
      </c>
    </row>
    <row r="3" spans="1:8">
      <c r="A3" s="6" t="s">
        <v>86</v>
      </c>
      <c r="B3" s="6" t="s">
        <v>150</v>
      </c>
      <c r="C3" s="3" t="s">
        <v>85</v>
      </c>
      <c r="D3" s="3" t="s">
        <v>150</v>
      </c>
      <c r="E3" s="2" t="str">
        <f>VLOOKUP(C3,'1、历史总量'!B:C,2,FALSE)</f>
        <v>study</v>
      </c>
      <c r="F3" t="e">
        <f t="shared" si="0"/>
        <v>#N/A</v>
      </c>
      <c r="H3" t="s">
        <v>154</v>
      </c>
    </row>
    <row r="4" spans="1:8">
      <c r="A4" s="6" t="s">
        <v>67</v>
      </c>
      <c r="B4" s="6" t="s">
        <v>150</v>
      </c>
      <c r="C4" s="3" t="s">
        <v>19</v>
      </c>
      <c r="D4" s="3" t="s">
        <v>150</v>
      </c>
      <c r="E4" s="2" t="str">
        <f>VLOOKUP(C4,'1、历史总量'!B:C,2,FALSE)</f>
        <v>phone_clone</v>
      </c>
      <c r="F4" t="e">
        <f t="shared" si="0"/>
        <v>#N/A</v>
      </c>
      <c r="H4" t="s">
        <v>155</v>
      </c>
    </row>
    <row r="5" spans="1:8">
      <c r="A5" s="6" t="s">
        <v>118</v>
      </c>
      <c r="B5" s="6" t="s">
        <v>150</v>
      </c>
      <c r="C5" s="3" t="s">
        <v>145</v>
      </c>
      <c r="D5" s="3" t="s">
        <v>150</v>
      </c>
      <c r="E5" s="2" t="str">
        <f>VLOOKUP(C5,'1、历史总量'!B:C,2,FALSE)</f>
        <v>cloud+</v>
      </c>
      <c r="F5" t="str">
        <f t="shared" si="0"/>
        <v>cloud+</v>
      </c>
      <c r="H5" t="s">
        <v>156</v>
      </c>
    </row>
    <row r="6" spans="1:8">
      <c r="A6" s="6" t="s">
        <v>83</v>
      </c>
      <c r="B6" s="6" t="s">
        <v>150</v>
      </c>
      <c r="C6" s="3" t="s">
        <v>119</v>
      </c>
      <c r="D6" s="3" t="s">
        <v>150</v>
      </c>
      <c r="E6" s="2" t="str">
        <f>VLOOKUP(C6,'1、历史总量'!B:C,2,FALSE)</f>
        <v>pay</v>
      </c>
      <c r="F6" t="str">
        <f t="shared" si="0"/>
        <v>pay</v>
      </c>
      <c r="H6" t="s">
        <v>157</v>
      </c>
    </row>
    <row r="7" spans="1:8">
      <c r="A7" s="6" t="s">
        <v>108</v>
      </c>
      <c r="B7" s="6" t="s">
        <v>150</v>
      </c>
      <c r="C7" s="3" t="s">
        <v>28</v>
      </c>
      <c r="D7" s="3" t="s">
        <v>150</v>
      </c>
      <c r="E7" s="2" t="str">
        <f>VLOOKUP(C7,'1、历史总量'!B:C,2,FALSE)</f>
        <v>push</v>
      </c>
      <c r="F7" t="str">
        <f t="shared" si="0"/>
        <v>push</v>
      </c>
      <c r="H7" t="s">
        <v>149</v>
      </c>
    </row>
    <row r="8" spans="1:8">
      <c r="A8" s="6" t="s">
        <v>121</v>
      </c>
      <c r="B8" s="6" t="s">
        <v>150</v>
      </c>
      <c r="C8" s="3" t="s">
        <v>122</v>
      </c>
      <c r="D8" s="3" t="s">
        <v>150</v>
      </c>
      <c r="E8" s="2" t="str">
        <f>VLOOKUP(C8,'1、历史总量'!B:C,2,FALSE)</f>
        <v>hitop</v>
      </c>
      <c r="F8" t="str">
        <f t="shared" si="0"/>
        <v>hitop</v>
      </c>
      <c r="H8" t="s">
        <v>158</v>
      </c>
    </row>
    <row r="9" spans="1:8">
      <c r="A9" s="6" t="s">
        <v>107</v>
      </c>
      <c r="B9" s="6" t="s">
        <v>150</v>
      </c>
      <c r="C9" s="3" t="s">
        <v>123</v>
      </c>
      <c r="D9" s="3" t="s">
        <v>150</v>
      </c>
      <c r="E9" s="2" t="str">
        <f>VLOOKUP(C9,'1、历史总量'!B:C,2,FALSE)</f>
        <v>weather</v>
      </c>
      <c r="F9" s="1" t="s">
        <v>171</v>
      </c>
      <c r="H9" t="s">
        <v>159</v>
      </c>
    </row>
    <row r="10" spans="1:8">
      <c r="A10" s="6" t="s">
        <v>124</v>
      </c>
      <c r="B10" s="6" t="s">
        <v>150</v>
      </c>
      <c r="C10" s="3" t="s">
        <v>125</v>
      </c>
      <c r="D10" s="3" t="s">
        <v>150</v>
      </c>
      <c r="E10" s="2" t="str">
        <f>VLOOKUP(C10,'1、历史总量'!B:C,2,FALSE)</f>
        <v>hispace</v>
      </c>
      <c r="F10" t="str">
        <f t="shared" ref="F10:F21" si="1">VLOOKUP(E10,H:H,1,FALSE)</f>
        <v>hispace</v>
      </c>
      <c r="H10" t="s">
        <v>160</v>
      </c>
    </row>
    <row r="11" spans="1:8">
      <c r="A11" s="6" t="s">
        <v>189</v>
      </c>
      <c r="B11" s="6" t="s">
        <v>150</v>
      </c>
      <c r="C11" s="3" t="s">
        <v>136</v>
      </c>
      <c r="D11" s="3" t="s">
        <v>150</v>
      </c>
      <c r="E11" s="3" t="s">
        <v>141</v>
      </c>
      <c r="F11" t="str">
        <f t="shared" si="1"/>
        <v>hispace</v>
      </c>
      <c r="H11" t="s">
        <v>161</v>
      </c>
    </row>
    <row r="12" spans="1:8">
      <c r="A12" s="6" t="s">
        <v>143</v>
      </c>
      <c r="B12" s="6" t="s">
        <v>150</v>
      </c>
      <c r="C12" s="3" t="s">
        <v>22</v>
      </c>
      <c r="D12" s="3" t="s">
        <v>150</v>
      </c>
      <c r="E12" s="2" t="str">
        <f>VLOOKUP(C12,'1、历史总量'!B:C,2,FALSE)</f>
        <v>hw_wear</v>
      </c>
      <c r="F12" t="e">
        <f t="shared" si="1"/>
        <v>#N/A</v>
      </c>
      <c r="H12" t="s">
        <v>162</v>
      </c>
    </row>
    <row r="13" spans="1:8">
      <c r="A13" s="6" t="s">
        <v>82</v>
      </c>
      <c r="B13" s="6" t="s">
        <v>150</v>
      </c>
      <c r="C13" s="3" t="s">
        <v>80</v>
      </c>
      <c r="D13" s="3" t="s">
        <v>150</v>
      </c>
      <c r="E13" s="2" t="str">
        <f>VLOOKUP(C13,'1、历史总量'!B:C,2,FALSE)</f>
        <v>fans</v>
      </c>
      <c r="F13" t="e">
        <f t="shared" si="1"/>
        <v>#N/A</v>
      </c>
      <c r="H13" t="s">
        <v>163</v>
      </c>
    </row>
    <row r="14" spans="1:8">
      <c r="A14" s="6" t="s">
        <v>126</v>
      </c>
      <c r="B14" s="6" t="s">
        <v>150</v>
      </c>
      <c r="C14" s="3" t="s">
        <v>104</v>
      </c>
      <c r="D14" s="3" t="s">
        <v>150</v>
      </c>
      <c r="E14" s="2" t="str">
        <f>VLOOKUP(C14,'1、历史总量'!B:C,2,FALSE)</f>
        <v>photoshare</v>
      </c>
      <c r="F14" t="e">
        <f t="shared" si="1"/>
        <v>#N/A</v>
      </c>
      <c r="H14" t="s">
        <v>151</v>
      </c>
    </row>
    <row r="15" spans="1:8">
      <c r="A15" s="6" t="s">
        <v>109</v>
      </c>
      <c r="B15" s="6" t="s">
        <v>150</v>
      </c>
      <c r="C15" s="3" t="s">
        <v>1</v>
      </c>
      <c r="D15" s="3" t="s">
        <v>150</v>
      </c>
      <c r="E15" s="2" t="str">
        <f>VLOOKUP(C15,'1、历史总量'!B:C,2,FALSE)</f>
        <v>game</v>
      </c>
      <c r="F15" t="str">
        <f t="shared" si="1"/>
        <v>game</v>
      </c>
      <c r="H15" t="s">
        <v>164</v>
      </c>
    </row>
    <row r="16" spans="1:8">
      <c r="A16" s="6" t="s">
        <v>110</v>
      </c>
      <c r="B16" s="6" t="s">
        <v>150</v>
      </c>
      <c r="C16" s="3" t="s">
        <v>26</v>
      </c>
      <c r="D16" s="3" t="s">
        <v>150</v>
      </c>
      <c r="E16" s="2" t="str">
        <f>VLOOKUP(C16,'1、历史总量'!B:C,2,FALSE)</f>
        <v>health</v>
      </c>
      <c r="F16" t="e">
        <f t="shared" si="1"/>
        <v>#N/A</v>
      </c>
      <c r="H16" t="s">
        <v>120</v>
      </c>
    </row>
    <row r="17" spans="1:8">
      <c r="A17" s="6" t="s">
        <v>127</v>
      </c>
      <c r="B17" s="6" t="s">
        <v>150</v>
      </c>
      <c r="C17" s="3" t="s">
        <v>17</v>
      </c>
      <c r="D17" s="3" t="s">
        <v>150</v>
      </c>
      <c r="E17" s="2" t="str">
        <f>VLOOKUP(C17,'1、历史总量'!B:C,2,FALSE)</f>
        <v>file_manager</v>
      </c>
      <c r="F17" t="e">
        <f t="shared" si="1"/>
        <v>#N/A</v>
      </c>
      <c r="H17" t="s">
        <v>165</v>
      </c>
    </row>
    <row r="18" spans="1:8">
      <c r="A18" s="6" t="s">
        <v>128</v>
      </c>
      <c r="B18" s="6" t="s">
        <v>150</v>
      </c>
      <c r="C18" s="3" t="s">
        <v>129</v>
      </c>
      <c r="D18" s="3" t="s">
        <v>150</v>
      </c>
      <c r="E18" s="2" t="str">
        <f>VLOOKUP(C18,'1、历史总量'!B:C,2,FALSE)</f>
        <v>movie</v>
      </c>
      <c r="F18" t="str">
        <f t="shared" si="1"/>
        <v>movie</v>
      </c>
      <c r="H18" t="s">
        <v>166</v>
      </c>
    </row>
    <row r="19" spans="1:8">
      <c r="A19" s="6" t="s">
        <v>111</v>
      </c>
      <c r="B19" s="6" t="s">
        <v>150</v>
      </c>
      <c r="C19" s="3" t="s">
        <v>11</v>
      </c>
      <c r="D19" s="3" t="s">
        <v>150</v>
      </c>
      <c r="E19" s="2" t="str">
        <f>VLOOKUP(C19,'1、历史总量'!B:C,2,FALSE)</f>
        <v>hwread</v>
      </c>
      <c r="F19" t="e">
        <f t="shared" si="1"/>
        <v>#N/A</v>
      </c>
      <c r="H19" t="s">
        <v>167</v>
      </c>
    </row>
    <row r="20" spans="1:8">
      <c r="A20" s="6" t="s">
        <v>130</v>
      </c>
      <c r="B20" s="6" t="s">
        <v>150</v>
      </c>
      <c r="C20" s="3" t="s">
        <v>145</v>
      </c>
      <c r="D20" s="3" t="s">
        <v>150</v>
      </c>
      <c r="E20" s="2" t="str">
        <f>VLOOKUP(C20,'1、历史总量'!B:C,2,FALSE)</f>
        <v>cloud+</v>
      </c>
      <c r="F20" t="str">
        <f t="shared" si="1"/>
        <v>cloud+</v>
      </c>
      <c r="H20" t="s">
        <v>138</v>
      </c>
    </row>
    <row r="21" spans="1:8">
      <c r="A21" s="6" t="s">
        <v>112</v>
      </c>
      <c r="B21" s="6" t="s">
        <v>150</v>
      </c>
      <c r="C21" s="3" t="s">
        <v>11</v>
      </c>
      <c r="D21" s="3" t="s">
        <v>150</v>
      </c>
      <c r="E21" s="2" t="str">
        <f>VLOOKUP(C21,'1、历史总量'!B:C,2,FALSE)</f>
        <v>hwread</v>
      </c>
      <c r="F21" t="e">
        <f t="shared" si="1"/>
        <v>#N/A</v>
      </c>
      <c r="H21" t="s">
        <v>168</v>
      </c>
    </row>
    <row r="22" spans="1:8">
      <c r="A22" s="6" t="s">
        <v>71</v>
      </c>
      <c r="B22" s="6" t="s">
        <v>150</v>
      </c>
      <c r="C22" s="3" t="s">
        <v>146</v>
      </c>
      <c r="D22" s="3" t="s">
        <v>150</v>
      </c>
      <c r="E22" s="2" t="str">
        <f>VLOOKUP(C22,'1、历史总量'!B:C,2,FALSE)</f>
        <v>sohu_video</v>
      </c>
      <c r="F22" s="1" t="s">
        <v>170</v>
      </c>
    </row>
    <row r="23" spans="1:8">
      <c r="A23" s="6" t="s">
        <v>72</v>
      </c>
      <c r="B23" s="6" t="s">
        <v>150</v>
      </c>
      <c r="C23" s="3" t="s">
        <v>146</v>
      </c>
      <c r="D23" s="3" t="s">
        <v>150</v>
      </c>
      <c r="E23" s="2" t="str">
        <f>VLOOKUP(C23,'1、历史总量'!B:C,2,FALSE)</f>
        <v>sohu_video</v>
      </c>
      <c r="F23" s="1" t="s">
        <v>170</v>
      </c>
    </row>
    <row r="24" spans="1:8">
      <c r="A24" s="6" t="s">
        <v>63</v>
      </c>
      <c r="B24" s="6" t="s">
        <v>150</v>
      </c>
      <c r="C24" s="3" t="s">
        <v>131</v>
      </c>
      <c r="D24" s="3" t="s">
        <v>150</v>
      </c>
      <c r="E24" s="2" t="str">
        <f>VLOOKUP(C24,'1、历史总量'!B:C,2,FALSE)</f>
        <v>life_service</v>
      </c>
      <c r="F24" t="e">
        <f t="shared" ref="F24:F30" si="2">VLOOKUP(E24,H:H,1,FALSE)</f>
        <v>#N/A</v>
      </c>
    </row>
    <row r="25" spans="1:8">
      <c r="A25" s="6" t="s">
        <v>132</v>
      </c>
      <c r="B25" s="6" t="s">
        <v>150</v>
      </c>
      <c r="C25" s="3" t="s">
        <v>88</v>
      </c>
      <c r="D25" s="3" t="s">
        <v>150</v>
      </c>
      <c r="E25" s="2" t="str">
        <f>VLOOKUP(C25,'1、历史总量'!B:C,2,FALSE)</f>
        <v>check</v>
      </c>
      <c r="F25" t="e">
        <f t="shared" si="2"/>
        <v>#N/A</v>
      </c>
    </row>
    <row r="26" spans="1:8">
      <c r="A26" s="6" t="s">
        <v>113</v>
      </c>
      <c r="B26" s="6" t="s">
        <v>150</v>
      </c>
      <c r="C26" s="3" t="s">
        <v>148</v>
      </c>
      <c r="D26" s="3" t="s">
        <v>150</v>
      </c>
      <c r="E26" s="2" t="str">
        <f>VLOOKUP(C26,'1、历史总量'!B:C,2,FALSE)</f>
        <v>phoe_service</v>
      </c>
      <c r="F26" t="e">
        <f t="shared" si="2"/>
        <v>#N/A</v>
      </c>
    </row>
    <row r="27" spans="1:8">
      <c r="A27" s="6" t="s">
        <v>133</v>
      </c>
      <c r="B27" s="6" t="s">
        <v>150</v>
      </c>
      <c r="C27" s="3" t="s">
        <v>134</v>
      </c>
      <c r="D27" s="3" t="s">
        <v>150</v>
      </c>
      <c r="E27" s="2" t="str">
        <f>VLOOKUP(C27,'1、历史总量'!B:C,2,FALSE)</f>
        <v>callplus</v>
      </c>
      <c r="F27" t="e">
        <f t="shared" si="2"/>
        <v>#N/A</v>
      </c>
    </row>
    <row r="28" spans="1:8">
      <c r="A28" s="6" t="s">
        <v>68</v>
      </c>
      <c r="B28" s="6" t="s">
        <v>150</v>
      </c>
      <c r="C28" s="3" t="s">
        <v>135</v>
      </c>
      <c r="D28" s="3" t="s">
        <v>150</v>
      </c>
      <c r="E28" s="2" t="str">
        <f>VLOOKUP(C28,'1、历史总量'!B:C,2,FALSE)</f>
        <v>phone_manager</v>
      </c>
      <c r="F28" t="e">
        <f t="shared" si="2"/>
        <v>#N/A</v>
      </c>
    </row>
    <row r="29" spans="1:8">
      <c r="A29" s="6" t="s">
        <v>69</v>
      </c>
      <c r="B29" s="6" t="s">
        <v>150</v>
      </c>
      <c r="C29" s="3" t="s">
        <v>61</v>
      </c>
      <c r="D29" s="3" t="s">
        <v>150</v>
      </c>
      <c r="E29" s="2" t="str">
        <f>VLOOKUP(C29,'1、历史总量'!B:C,2,FALSE)</f>
        <v>wallet</v>
      </c>
      <c r="F29" t="e">
        <f t="shared" si="2"/>
        <v>#N/A</v>
      </c>
    </row>
    <row r="30" spans="1:8">
      <c r="A30" s="6" t="s">
        <v>137</v>
      </c>
      <c r="B30" s="6" t="s">
        <v>150</v>
      </c>
      <c r="C30" s="3" t="s">
        <v>139</v>
      </c>
      <c r="D30" s="3" t="s">
        <v>150</v>
      </c>
      <c r="E30" s="2" t="str">
        <f>VLOOKUP(C30,'1、历史总量'!B:C,2,FALSE)</f>
        <v>vmall</v>
      </c>
      <c r="F30" t="str">
        <f t="shared" si="2"/>
        <v>vmall</v>
      </c>
    </row>
  </sheetData>
  <autoFilter ref="A1:F30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D41"/>
  <sheetViews>
    <sheetView zoomScale="85" zoomScaleNormal="85" workbookViewId="0">
      <selection activeCell="D32" sqref="D32"/>
    </sheetView>
  </sheetViews>
  <sheetFormatPr defaultRowHeight="14.25"/>
  <cols>
    <col min="2" max="2" width="19.75" customWidth="1"/>
    <col min="3" max="3" width="26.125" customWidth="1"/>
    <col min="4" max="4" width="63.375" customWidth="1"/>
  </cols>
  <sheetData>
    <row r="1" spans="2:4">
      <c r="B1" s="3" t="s">
        <v>183</v>
      </c>
      <c r="C1" s="3" t="s">
        <v>184</v>
      </c>
      <c r="D1" s="3" t="s">
        <v>185</v>
      </c>
    </row>
    <row r="2" spans="2:4" ht="42.75">
      <c r="B2" s="3" t="s">
        <v>4</v>
      </c>
      <c r="C2" s="2" t="s">
        <v>28</v>
      </c>
      <c r="D2" s="6" t="s">
        <v>187</v>
      </c>
    </row>
    <row r="3" spans="2:4" ht="28.5">
      <c r="B3" s="10" t="s">
        <v>0</v>
      </c>
      <c r="C3" s="2" t="s">
        <v>29</v>
      </c>
      <c r="D3" s="15" t="s">
        <v>188</v>
      </c>
    </row>
    <row r="4" spans="2:4">
      <c r="B4" s="104" t="s">
        <v>1</v>
      </c>
      <c r="C4" s="12" t="s">
        <v>30</v>
      </c>
      <c r="D4" s="9" t="s">
        <v>180</v>
      </c>
    </row>
    <row r="5" spans="2:4">
      <c r="B5" s="106"/>
      <c r="C5" s="12" t="s">
        <v>30</v>
      </c>
      <c r="D5" s="6" t="s">
        <v>173</v>
      </c>
    </row>
    <row r="6" spans="2:4">
      <c r="B6" s="3" t="s">
        <v>7</v>
      </c>
      <c r="C6" s="2" t="s">
        <v>31</v>
      </c>
      <c r="D6" s="14" t="s">
        <v>186</v>
      </c>
    </row>
    <row r="7" spans="2:4">
      <c r="B7" s="3" t="s">
        <v>9</v>
      </c>
      <c r="C7" s="2" t="s">
        <v>32</v>
      </c>
      <c r="D7" s="3" t="s">
        <v>172</v>
      </c>
    </row>
    <row r="8" spans="2:4">
      <c r="B8" s="3" t="s">
        <v>61</v>
      </c>
      <c r="C8" s="2" t="s">
        <v>60</v>
      </c>
      <c r="D8" s="2" t="s">
        <v>69</v>
      </c>
    </row>
    <row r="9" spans="2:4">
      <c r="B9" s="3" t="s">
        <v>2</v>
      </c>
      <c r="C9" s="2" t="s">
        <v>52</v>
      </c>
      <c r="D9" s="2" t="s">
        <v>63</v>
      </c>
    </row>
    <row r="10" spans="2:4">
      <c r="B10" s="3" t="s">
        <v>147</v>
      </c>
      <c r="C10" s="3" t="s">
        <v>181</v>
      </c>
      <c r="D10" s="6" t="s">
        <v>174</v>
      </c>
    </row>
    <row r="11" spans="2:4">
      <c r="B11" s="3" t="s">
        <v>3</v>
      </c>
      <c r="C11" s="2" t="s">
        <v>53</v>
      </c>
      <c r="D11" s="3" t="s">
        <v>115</v>
      </c>
    </row>
    <row r="12" spans="2:4">
      <c r="B12" s="3" t="s">
        <v>5</v>
      </c>
      <c r="C12" s="2" t="s">
        <v>33</v>
      </c>
      <c r="D12" s="2" t="s">
        <v>62</v>
      </c>
    </row>
    <row r="13" spans="2:4">
      <c r="B13" s="3" t="s">
        <v>8</v>
      </c>
      <c r="C13" s="2" t="s">
        <v>38</v>
      </c>
      <c r="D13" s="2" t="s">
        <v>74</v>
      </c>
    </row>
    <row r="14" spans="2:4">
      <c r="B14" s="3" t="s">
        <v>169</v>
      </c>
      <c r="C14" s="2" t="s">
        <v>43</v>
      </c>
      <c r="D14" s="2" t="s">
        <v>84</v>
      </c>
    </row>
    <row r="15" spans="2:4">
      <c r="B15" s="3" t="s">
        <v>10</v>
      </c>
      <c r="C15" s="2" t="s">
        <v>34</v>
      </c>
      <c r="D15" s="2" t="s">
        <v>73</v>
      </c>
    </row>
    <row r="16" spans="2:4">
      <c r="B16" s="3" t="s">
        <v>14</v>
      </c>
      <c r="C16" s="2" t="s">
        <v>35</v>
      </c>
      <c r="D16" s="2" t="s">
        <v>91</v>
      </c>
    </row>
    <row r="17" spans="2:4">
      <c r="B17" s="104" t="s">
        <v>13</v>
      </c>
      <c r="C17" s="2" t="s">
        <v>51</v>
      </c>
      <c r="D17" s="2" t="s">
        <v>71</v>
      </c>
    </row>
    <row r="18" spans="2:4">
      <c r="B18" s="106"/>
      <c r="C18" s="13" t="s">
        <v>50</v>
      </c>
      <c r="D18" s="2" t="s">
        <v>72</v>
      </c>
    </row>
    <row r="19" spans="2:4">
      <c r="B19" s="104" t="s">
        <v>11</v>
      </c>
      <c r="C19" s="12" t="s">
        <v>36</v>
      </c>
      <c r="D19" s="3" t="s">
        <v>175</v>
      </c>
    </row>
    <row r="20" spans="2:4">
      <c r="B20" s="106"/>
      <c r="C20" s="12" t="s">
        <v>36</v>
      </c>
      <c r="D20" s="6" t="s">
        <v>176</v>
      </c>
    </row>
    <row r="21" spans="2:4">
      <c r="B21" s="3" t="s">
        <v>12</v>
      </c>
      <c r="C21" s="2" t="s">
        <v>37</v>
      </c>
      <c r="D21" s="2" t="s">
        <v>77</v>
      </c>
    </row>
    <row r="22" spans="2:4">
      <c r="B22" s="3" t="s">
        <v>15</v>
      </c>
      <c r="C22" s="2" t="s">
        <v>54</v>
      </c>
      <c r="D22" s="2" t="s">
        <v>64</v>
      </c>
    </row>
    <row r="23" spans="2:4">
      <c r="B23" s="3" t="s">
        <v>16</v>
      </c>
      <c r="C23" s="2" t="s">
        <v>56</v>
      </c>
      <c r="D23" s="2" t="s">
        <v>65</v>
      </c>
    </row>
    <row r="24" spans="2:4">
      <c r="B24" s="3" t="s">
        <v>17</v>
      </c>
      <c r="C24" s="2" t="s">
        <v>55</v>
      </c>
      <c r="D24" s="2" t="s">
        <v>66</v>
      </c>
    </row>
    <row r="25" spans="2:4">
      <c r="B25" s="3" t="s">
        <v>46</v>
      </c>
      <c r="C25" s="3" t="s">
        <v>142</v>
      </c>
      <c r="D25" s="2" t="s">
        <v>70</v>
      </c>
    </row>
    <row r="26" spans="2:4">
      <c r="B26" s="104" t="s">
        <v>18</v>
      </c>
      <c r="C26" s="11" t="s">
        <v>140</v>
      </c>
      <c r="D26" s="3" t="s">
        <v>177</v>
      </c>
    </row>
    <row r="27" spans="2:4">
      <c r="B27" s="106"/>
      <c r="C27" s="11" t="s">
        <v>140</v>
      </c>
      <c r="D27" s="6" t="s">
        <v>182</v>
      </c>
    </row>
    <row r="28" spans="2:4">
      <c r="B28" s="3" t="s">
        <v>19</v>
      </c>
      <c r="C28" s="2" t="s">
        <v>57</v>
      </c>
      <c r="D28" s="2" t="s">
        <v>67</v>
      </c>
    </row>
    <row r="29" spans="2:4">
      <c r="B29" s="3" t="s">
        <v>48</v>
      </c>
      <c r="C29" s="2" t="s">
        <v>49</v>
      </c>
      <c r="D29" s="2"/>
    </row>
    <row r="30" spans="2:4">
      <c r="B30" s="3" t="s">
        <v>20</v>
      </c>
      <c r="C30" s="2" t="s">
        <v>39</v>
      </c>
      <c r="D30" s="2"/>
    </row>
    <row r="31" spans="2:4">
      <c r="B31" s="3" t="s">
        <v>23</v>
      </c>
      <c r="C31" s="2" t="s">
        <v>40</v>
      </c>
      <c r="D31" s="2" t="s">
        <v>92</v>
      </c>
    </row>
    <row r="32" spans="2:4">
      <c r="B32" s="11" t="s">
        <v>21</v>
      </c>
      <c r="C32" s="12" t="s">
        <v>41</v>
      </c>
      <c r="D32" s="3" t="s">
        <v>178</v>
      </c>
    </row>
    <row r="33" spans="2:4">
      <c r="B33" s="11" t="s">
        <v>21</v>
      </c>
      <c r="C33" s="12" t="s">
        <v>41</v>
      </c>
      <c r="D33" s="6" t="s">
        <v>179</v>
      </c>
    </row>
    <row r="34" spans="2:4">
      <c r="B34" s="3" t="s">
        <v>22</v>
      </c>
      <c r="C34" s="2" t="s">
        <v>58</v>
      </c>
      <c r="D34" s="2" t="s">
        <v>78</v>
      </c>
    </row>
    <row r="35" spans="2:4">
      <c r="B35" s="10" t="s">
        <v>27</v>
      </c>
      <c r="C35" s="13" t="s">
        <v>27</v>
      </c>
      <c r="D35" s="2" t="s">
        <v>79</v>
      </c>
    </row>
    <row r="36" spans="2:4">
      <c r="B36" s="7" t="s">
        <v>104</v>
      </c>
      <c r="C36" s="8" t="s">
        <v>144</v>
      </c>
      <c r="D36" s="3" t="s">
        <v>105</v>
      </c>
    </row>
    <row r="37" spans="2:4">
      <c r="B37" s="5" t="s">
        <v>75</v>
      </c>
      <c r="C37" s="5" t="s">
        <v>75</v>
      </c>
      <c r="D37" s="2" t="s">
        <v>76</v>
      </c>
    </row>
    <row r="38" spans="2:4">
      <c r="B38" s="3" t="s">
        <v>42</v>
      </c>
      <c r="C38" s="2" t="s">
        <v>59</v>
      </c>
      <c r="D38" s="2" t="s">
        <v>68</v>
      </c>
    </row>
    <row r="39" spans="2:4">
      <c r="B39" s="5" t="s">
        <v>80</v>
      </c>
      <c r="C39" s="5" t="s">
        <v>81</v>
      </c>
      <c r="D39" s="2" t="s">
        <v>82</v>
      </c>
    </row>
    <row r="40" spans="2:4">
      <c r="B40" s="5" t="s">
        <v>85</v>
      </c>
      <c r="C40" s="5" t="s">
        <v>87</v>
      </c>
      <c r="D40" s="2" t="s">
        <v>86</v>
      </c>
    </row>
    <row r="41" spans="2:4">
      <c r="B41" s="7" t="s">
        <v>88</v>
      </c>
      <c r="C41" s="7" t="s">
        <v>90</v>
      </c>
      <c r="D41" s="2" t="s">
        <v>89</v>
      </c>
    </row>
  </sheetData>
  <mergeCells count="4">
    <mergeCell ref="B4:B5"/>
    <mergeCell ref="B17:B18"/>
    <mergeCell ref="B19:B20"/>
    <mergeCell ref="B26:B2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06"/>
  <sheetViews>
    <sheetView workbookViewId="0">
      <selection activeCell="H1" sqref="H1:H1048576"/>
    </sheetView>
  </sheetViews>
  <sheetFormatPr defaultRowHeight="14.25"/>
  <cols>
    <col min="1" max="1" width="25" customWidth="1"/>
    <col min="2" max="2" width="20.375" customWidth="1"/>
    <col min="3" max="3" width="27.625" customWidth="1"/>
    <col min="4" max="4" width="28.375" customWidth="1"/>
    <col min="5" max="5" width="24.625" customWidth="1"/>
    <col min="6" max="6" width="20.375" customWidth="1"/>
    <col min="7" max="7" width="25" customWidth="1"/>
    <col min="8" max="8" width="27.625" customWidth="1"/>
  </cols>
  <sheetData>
    <row r="1" spans="1:8" ht="15" thickBot="1">
      <c r="A1" s="33" t="s">
        <v>355</v>
      </c>
      <c r="B1" s="34" t="s">
        <v>354</v>
      </c>
      <c r="C1" s="33" t="s">
        <v>353</v>
      </c>
      <c r="D1" s="61" t="s">
        <v>352</v>
      </c>
      <c r="E1" s="2"/>
      <c r="F1" s="34" t="s">
        <v>354</v>
      </c>
      <c r="G1" s="33" t="s">
        <v>355</v>
      </c>
      <c r="H1" s="33" t="s">
        <v>353</v>
      </c>
    </row>
    <row r="2" spans="1:8" ht="15" thickBot="1">
      <c r="A2" s="35">
        <v>0</v>
      </c>
      <c r="B2" s="35">
        <v>0</v>
      </c>
      <c r="C2" s="35" t="s">
        <v>356</v>
      </c>
      <c r="D2" s="62"/>
      <c r="E2" s="2" t="e">
        <f>VLOOKUP(D2,业务拉通!A:D,2,FALSE)</f>
        <v>#N/A</v>
      </c>
      <c r="F2" s="35">
        <v>0</v>
      </c>
      <c r="G2" s="35">
        <v>0</v>
      </c>
      <c r="H2" s="35" t="s">
        <v>356</v>
      </c>
    </row>
    <row r="3" spans="1:8" ht="15" thickBot="1">
      <c r="A3" s="35">
        <v>1</v>
      </c>
      <c r="B3" s="35">
        <v>0</v>
      </c>
      <c r="C3" s="35" t="s">
        <v>627</v>
      </c>
      <c r="D3" s="63"/>
      <c r="E3" s="2" t="e">
        <f>VLOOKUP(D3,业务拉通!A:D,2,FALSE)</f>
        <v>#N/A</v>
      </c>
      <c r="F3" s="35">
        <v>0</v>
      </c>
      <c r="G3" s="35">
        <v>1</v>
      </c>
      <c r="H3" s="35" t="s">
        <v>627</v>
      </c>
    </row>
    <row r="4" spans="1:8" ht="15" thickBot="1">
      <c r="A4" s="35">
        <v>2</v>
      </c>
      <c r="B4" s="35">
        <v>0</v>
      </c>
      <c r="C4" s="35" t="s">
        <v>628</v>
      </c>
      <c r="D4" s="63"/>
      <c r="E4" s="2" t="e">
        <f>VLOOKUP(D4,业务拉通!A:D,2,FALSE)</f>
        <v>#N/A</v>
      </c>
      <c r="F4" s="35">
        <v>0</v>
      </c>
      <c r="G4" s="35">
        <v>2</v>
      </c>
      <c r="H4" s="35" t="s">
        <v>628</v>
      </c>
    </row>
    <row r="5" spans="1:8" ht="15" thickBot="1">
      <c r="A5" s="35">
        <v>3</v>
      </c>
      <c r="B5" s="35">
        <v>0</v>
      </c>
      <c r="C5" s="35" t="s">
        <v>357</v>
      </c>
      <c r="D5" s="64" t="s">
        <v>672</v>
      </c>
      <c r="E5" s="2" t="e">
        <f>VLOOKUP(D5,业务拉通!A:D,2,FALSE)</f>
        <v>#N/A</v>
      </c>
      <c r="F5" s="35">
        <v>0</v>
      </c>
      <c r="G5" s="35">
        <v>3</v>
      </c>
      <c r="H5" s="35" t="s">
        <v>357</v>
      </c>
    </row>
    <row r="6" spans="1:8" ht="15" thickBot="1">
      <c r="A6" s="35">
        <v>900030</v>
      </c>
      <c r="B6" s="35">
        <v>0</v>
      </c>
      <c r="C6" s="36" t="s">
        <v>358</v>
      </c>
      <c r="D6" s="65" t="s">
        <v>673</v>
      </c>
      <c r="E6" s="2" t="e">
        <f>VLOOKUP(D6,业务拉通!A:D,2,FALSE)</f>
        <v>#N/A</v>
      </c>
      <c r="F6" s="35">
        <v>0</v>
      </c>
      <c r="G6" s="35">
        <v>900030</v>
      </c>
      <c r="H6" s="36" t="s">
        <v>358</v>
      </c>
    </row>
    <row r="7" spans="1:8">
      <c r="A7" s="118">
        <v>900031</v>
      </c>
      <c r="B7" s="118">
        <v>0</v>
      </c>
      <c r="C7" s="112" t="s">
        <v>360</v>
      </c>
      <c r="D7" s="66" t="s">
        <v>674</v>
      </c>
      <c r="E7" s="2" t="e">
        <f>VLOOKUP(D7,业务拉通!A:D,2,FALSE)</f>
        <v>#N/A</v>
      </c>
      <c r="F7" s="120">
        <v>0</v>
      </c>
      <c r="G7" s="118">
        <v>900031</v>
      </c>
      <c r="H7" s="112" t="s">
        <v>360</v>
      </c>
    </row>
    <row r="8" spans="1:8" ht="15" thickBot="1">
      <c r="A8" s="119"/>
      <c r="B8" s="119"/>
      <c r="C8" s="113"/>
      <c r="D8" s="65" t="s">
        <v>359</v>
      </c>
      <c r="E8" s="2" t="e">
        <f>VLOOKUP(D8,业务拉通!A:D,2,FALSE)</f>
        <v>#N/A</v>
      </c>
      <c r="F8" s="121"/>
      <c r="G8" s="119"/>
      <c r="H8" s="113"/>
    </row>
    <row r="9" spans="1:8" ht="15" thickBot="1">
      <c r="A9" s="35">
        <v>900100</v>
      </c>
      <c r="B9" s="35">
        <v>0</v>
      </c>
      <c r="C9" s="37" t="s">
        <v>362</v>
      </c>
      <c r="D9" s="67" t="s">
        <v>361</v>
      </c>
      <c r="E9" s="2" t="e">
        <f>VLOOKUP(D9,业务拉通!A:D,2,FALSE)</f>
        <v>#N/A</v>
      </c>
      <c r="F9" s="35">
        <v>0</v>
      </c>
      <c r="G9" s="35">
        <v>900100</v>
      </c>
      <c r="H9" s="37" t="s">
        <v>362</v>
      </c>
    </row>
    <row r="10" spans="1:8" ht="15" thickBot="1">
      <c r="A10" s="35">
        <v>900900</v>
      </c>
      <c r="B10" s="35">
        <v>0</v>
      </c>
      <c r="C10" s="36" t="s">
        <v>536</v>
      </c>
      <c r="D10" s="63" t="s">
        <v>535</v>
      </c>
      <c r="E10" s="2" t="e">
        <f>VLOOKUP(D10,业务拉通!A:D,2,FALSE)</f>
        <v>#N/A</v>
      </c>
      <c r="F10" s="35">
        <v>0</v>
      </c>
      <c r="G10" s="35">
        <v>900900</v>
      </c>
      <c r="H10" s="36" t="s">
        <v>536</v>
      </c>
    </row>
    <row r="11" spans="1:8" ht="15" thickBot="1">
      <c r="A11" s="35"/>
      <c r="B11" s="35"/>
      <c r="C11" s="35" t="s">
        <v>363</v>
      </c>
      <c r="D11" s="63"/>
      <c r="E11" s="2" t="e">
        <f>VLOOKUP(D11,业务拉通!A:D,2,FALSE)</f>
        <v>#N/A</v>
      </c>
      <c r="F11" s="35"/>
      <c r="G11" s="35"/>
      <c r="H11" s="35" t="s">
        <v>363</v>
      </c>
    </row>
    <row r="12" spans="1:8" ht="15" thickBot="1">
      <c r="A12" s="35">
        <v>1000000</v>
      </c>
      <c r="B12" s="35">
        <v>1</v>
      </c>
      <c r="C12" s="35" t="s">
        <v>364</v>
      </c>
      <c r="D12" s="63" t="s">
        <v>537</v>
      </c>
      <c r="E12" s="2" t="e">
        <f>VLOOKUP(D12,业务拉通!A:D,2,FALSE)</f>
        <v>#N/A</v>
      </c>
      <c r="F12" s="35">
        <v>1</v>
      </c>
      <c r="G12" s="35">
        <v>1000000</v>
      </c>
      <c r="H12" s="35" t="s">
        <v>364</v>
      </c>
    </row>
    <row r="13" spans="1:8" ht="15" thickBot="1">
      <c r="A13" s="35">
        <v>1000001</v>
      </c>
      <c r="B13" s="35">
        <v>1</v>
      </c>
      <c r="C13" s="35" t="s">
        <v>365</v>
      </c>
      <c r="D13" s="68" t="s">
        <v>538</v>
      </c>
      <c r="E13" s="2" t="e">
        <f>VLOOKUP(D13,业务拉通!A:D,2,FALSE)</f>
        <v>#N/A</v>
      </c>
      <c r="F13" s="35">
        <v>1</v>
      </c>
      <c r="G13" s="35">
        <v>1000001</v>
      </c>
      <c r="H13" s="35" t="s">
        <v>365</v>
      </c>
    </row>
    <row r="14" spans="1:8" ht="15" thickBot="1">
      <c r="A14" s="35">
        <v>1000002</v>
      </c>
      <c r="B14" s="35">
        <v>1</v>
      </c>
      <c r="C14" s="39" t="s">
        <v>629</v>
      </c>
      <c r="D14" s="63"/>
      <c r="E14" s="2" t="e">
        <f>VLOOKUP(D14,业务拉通!A:D,2,FALSE)</f>
        <v>#N/A</v>
      </c>
      <c r="F14" s="35">
        <v>1</v>
      </c>
      <c r="G14" s="35">
        <v>1000002</v>
      </c>
      <c r="H14" s="39" t="s">
        <v>629</v>
      </c>
    </row>
    <row r="15" spans="1:8" ht="15" thickBot="1">
      <c r="A15" s="35">
        <v>1000003</v>
      </c>
      <c r="B15" s="35">
        <v>1</v>
      </c>
      <c r="C15" s="35" t="s">
        <v>366</v>
      </c>
      <c r="D15" s="63" t="s">
        <v>65</v>
      </c>
      <c r="E15" s="2" t="str">
        <f>VLOOKUP(D15,业务拉通!A:D,2,FALSE)</f>
        <v>phone_backup</v>
      </c>
      <c r="F15" s="35">
        <v>1</v>
      </c>
      <c r="G15" s="35">
        <v>1000003</v>
      </c>
      <c r="H15" s="35" t="s">
        <v>366</v>
      </c>
    </row>
    <row r="16" spans="1:8" ht="15" thickBot="1">
      <c r="A16" s="35">
        <v>1000004</v>
      </c>
      <c r="B16" s="35">
        <v>1</v>
      </c>
      <c r="C16" s="36" t="s">
        <v>630</v>
      </c>
      <c r="D16" s="63" t="s">
        <v>676</v>
      </c>
      <c r="E16" s="2" t="str">
        <f>VLOOKUP(D16,业务拉通!A:D,2,FALSE)</f>
        <v>hota</v>
      </c>
      <c r="F16" s="35">
        <v>1</v>
      </c>
      <c r="G16" s="35">
        <v>1000004</v>
      </c>
      <c r="H16" s="36" t="s">
        <v>630</v>
      </c>
    </row>
    <row r="17" spans="1:8" ht="15" thickBot="1">
      <c r="A17" s="35">
        <v>1000005</v>
      </c>
      <c r="B17" s="35">
        <v>1</v>
      </c>
      <c r="C17" s="35" t="s">
        <v>367</v>
      </c>
      <c r="D17" s="63" t="s">
        <v>675</v>
      </c>
      <c r="E17" s="2" t="str">
        <f>VLOOKUP(D17,业务拉通!A:D,2,FALSE)</f>
        <v>cloud+</v>
      </c>
      <c r="F17" s="35">
        <v>1</v>
      </c>
      <c r="G17" s="35">
        <v>1000005</v>
      </c>
      <c r="H17" s="35" t="s">
        <v>367</v>
      </c>
    </row>
    <row r="18" spans="1:8" ht="15" thickBot="1">
      <c r="A18" s="35">
        <v>1000006</v>
      </c>
      <c r="B18" s="35">
        <v>1</v>
      </c>
      <c r="C18" s="35" t="s">
        <v>369</v>
      </c>
      <c r="D18" s="63" t="s">
        <v>368</v>
      </c>
      <c r="E18" s="2" t="str">
        <f>VLOOKUP(D18,业务拉通!A:D,2,FALSE)</f>
        <v>cloud+</v>
      </c>
      <c r="F18" s="35">
        <v>1</v>
      </c>
      <c r="G18" s="35">
        <v>1000006</v>
      </c>
      <c r="H18" s="35" t="s">
        <v>369</v>
      </c>
    </row>
    <row r="19" spans="1:8" ht="24.75" thickBot="1">
      <c r="A19" s="35">
        <v>1000007</v>
      </c>
      <c r="B19" s="35">
        <v>1</v>
      </c>
      <c r="C19" s="35" t="s">
        <v>370</v>
      </c>
      <c r="D19" s="63" t="s">
        <v>64</v>
      </c>
      <c r="E19" s="2" t="str">
        <f>VLOOKUP(D19,业务拉通!A:D,2,FALSE)</f>
        <v>phone_find</v>
      </c>
      <c r="F19" s="35">
        <v>1</v>
      </c>
      <c r="G19" s="35">
        <v>1000007</v>
      </c>
      <c r="H19" s="35" t="s">
        <v>370</v>
      </c>
    </row>
    <row r="20" spans="1:8" ht="15" thickBot="1">
      <c r="A20" s="35">
        <v>1000008</v>
      </c>
      <c r="B20" s="35">
        <v>1</v>
      </c>
      <c r="C20" s="39" t="s">
        <v>372</v>
      </c>
      <c r="D20" s="69" t="s">
        <v>371</v>
      </c>
      <c r="E20" s="2" t="str">
        <f>VLOOKUP(D20,业务拉通!A:D,2,FALSE)</f>
        <v>cloud+</v>
      </c>
      <c r="F20" s="35">
        <v>1</v>
      </c>
      <c r="G20" s="35">
        <v>1000008</v>
      </c>
      <c r="H20" s="39" t="s">
        <v>372</v>
      </c>
    </row>
    <row r="21" spans="1:8" ht="15" thickBot="1">
      <c r="A21" s="35">
        <v>1000009</v>
      </c>
      <c r="B21" s="35">
        <v>1</v>
      </c>
      <c r="C21" s="36" t="s">
        <v>540</v>
      </c>
      <c r="D21" s="63" t="s">
        <v>539</v>
      </c>
      <c r="E21" s="2" t="e">
        <f>VLOOKUP(D21,业务拉通!A:D,2,FALSE)</f>
        <v>#N/A</v>
      </c>
      <c r="F21" s="35">
        <v>1</v>
      </c>
      <c r="G21" s="35">
        <v>1000009</v>
      </c>
      <c r="H21" s="36" t="s">
        <v>540</v>
      </c>
    </row>
    <row r="22" spans="1:8" ht="15" thickBot="1">
      <c r="A22" s="35">
        <v>1000020</v>
      </c>
      <c r="B22" s="35">
        <v>1</v>
      </c>
      <c r="C22" s="40" t="s">
        <v>542</v>
      </c>
      <c r="D22" s="64" t="s">
        <v>541</v>
      </c>
      <c r="E22" s="2" t="e">
        <f>VLOOKUP(D22,业务拉通!A:D,2,FALSE)</f>
        <v>#N/A</v>
      </c>
      <c r="F22" s="35">
        <v>1</v>
      </c>
      <c r="G22" s="35">
        <v>1000020</v>
      </c>
      <c r="H22" s="40" t="s">
        <v>542</v>
      </c>
    </row>
    <row r="23" spans="1:8" ht="15" thickBot="1">
      <c r="A23" s="35">
        <v>1000100</v>
      </c>
      <c r="B23" s="35">
        <v>1</v>
      </c>
      <c r="C23" s="39" t="s">
        <v>631</v>
      </c>
      <c r="D23" s="63"/>
      <c r="E23" s="2" t="e">
        <f>VLOOKUP(D23,业务拉通!A:D,2,FALSE)</f>
        <v>#N/A</v>
      </c>
      <c r="F23" s="35">
        <v>1</v>
      </c>
      <c r="G23" s="35">
        <v>1000100</v>
      </c>
      <c r="H23" s="39" t="s">
        <v>631</v>
      </c>
    </row>
    <row r="24" spans="1:8" ht="15" thickBot="1">
      <c r="A24" s="35"/>
      <c r="B24" s="35"/>
      <c r="C24" s="39"/>
      <c r="D24" s="63"/>
      <c r="E24" s="2" t="e">
        <f>VLOOKUP(D24,业务拉通!A:D,2,FALSE)</f>
        <v>#N/A</v>
      </c>
      <c r="F24" s="35"/>
      <c r="G24" s="35"/>
      <c r="H24" s="39"/>
    </row>
    <row r="25" spans="1:8" ht="24.75" thickBot="1">
      <c r="A25" s="35">
        <v>2000000</v>
      </c>
      <c r="B25" s="35">
        <v>2</v>
      </c>
      <c r="C25" s="39" t="s">
        <v>374</v>
      </c>
      <c r="D25" s="63" t="s">
        <v>373</v>
      </c>
      <c r="E25" s="2" t="e">
        <f>VLOOKUP(D25,业务拉通!A:D,2,FALSE)</f>
        <v>#N/A</v>
      </c>
      <c r="F25" s="35">
        <v>2</v>
      </c>
      <c r="G25" s="35">
        <v>2000000</v>
      </c>
      <c r="H25" s="39" t="s">
        <v>374</v>
      </c>
    </row>
    <row r="26" spans="1:8" ht="24.75" thickBot="1">
      <c r="A26" s="35">
        <v>2000001</v>
      </c>
      <c r="B26" s="35">
        <v>2</v>
      </c>
      <c r="C26" s="39" t="s">
        <v>376</v>
      </c>
      <c r="D26" s="63" t="s">
        <v>375</v>
      </c>
      <c r="E26" s="2" t="e">
        <f>VLOOKUP(D26,业务拉通!A:D,2,FALSE)</f>
        <v>#N/A</v>
      </c>
      <c r="F26" s="35">
        <v>2</v>
      </c>
      <c r="G26" s="35">
        <v>2000001</v>
      </c>
      <c r="H26" s="39" t="s">
        <v>376</v>
      </c>
    </row>
    <row r="27" spans="1:8" ht="15" thickBot="1">
      <c r="A27" s="35">
        <v>3000000</v>
      </c>
      <c r="B27" s="35">
        <v>3</v>
      </c>
      <c r="C27" s="36" t="s">
        <v>378</v>
      </c>
      <c r="D27" s="63" t="s">
        <v>377</v>
      </c>
      <c r="E27" s="2" t="e">
        <f>VLOOKUP(D27,业务拉通!A:D,2,FALSE)</f>
        <v>#N/A</v>
      </c>
      <c r="F27" s="35">
        <v>3</v>
      </c>
      <c r="G27" s="35">
        <v>3000000</v>
      </c>
      <c r="H27" s="36" t="s">
        <v>378</v>
      </c>
    </row>
    <row r="28" spans="1:8" ht="15" thickBot="1">
      <c r="A28" s="35">
        <v>3000001</v>
      </c>
      <c r="B28" s="35">
        <v>3</v>
      </c>
      <c r="C28" s="39" t="s">
        <v>380</v>
      </c>
      <c r="D28" s="63" t="s">
        <v>379</v>
      </c>
      <c r="E28" s="2" t="e">
        <f>VLOOKUP(D28,业务拉通!A:D,2,FALSE)</f>
        <v>#N/A</v>
      </c>
      <c r="F28" s="35">
        <v>3</v>
      </c>
      <c r="G28" s="35">
        <v>3000001</v>
      </c>
      <c r="H28" s="39" t="s">
        <v>380</v>
      </c>
    </row>
    <row r="29" spans="1:8" ht="15.75" thickBot="1">
      <c r="A29" s="35">
        <v>3000002</v>
      </c>
      <c r="B29" s="35">
        <v>3</v>
      </c>
      <c r="C29" s="41" t="s">
        <v>382</v>
      </c>
      <c r="D29" s="70" t="s">
        <v>381</v>
      </c>
      <c r="E29" s="2" t="e">
        <f>VLOOKUP(D29,业务拉通!A:D,2,FALSE)</f>
        <v>#N/A</v>
      </c>
      <c r="F29" s="35">
        <v>3</v>
      </c>
      <c r="G29" s="35">
        <v>3000002</v>
      </c>
      <c r="H29" s="41" t="s">
        <v>382</v>
      </c>
    </row>
    <row r="30" spans="1:8" ht="15.75" thickBot="1">
      <c r="A30" s="35">
        <v>3000003</v>
      </c>
      <c r="B30" s="35">
        <v>3</v>
      </c>
      <c r="C30" s="36" t="s">
        <v>383</v>
      </c>
      <c r="D30" s="70" t="s">
        <v>381</v>
      </c>
      <c r="E30" s="2" t="e">
        <f>VLOOKUP(D30,业务拉通!A:D,2,FALSE)</f>
        <v>#N/A</v>
      </c>
      <c r="F30" s="35">
        <v>3</v>
      </c>
      <c r="G30" s="35">
        <v>3000003</v>
      </c>
      <c r="H30" s="36" t="s">
        <v>383</v>
      </c>
    </row>
    <row r="31" spans="1:8" ht="15" thickBot="1">
      <c r="A31" s="35">
        <v>4000000</v>
      </c>
      <c r="B31" s="35">
        <v>4</v>
      </c>
      <c r="C31" s="36" t="s">
        <v>385</v>
      </c>
      <c r="D31" s="63" t="s">
        <v>384</v>
      </c>
      <c r="E31" s="2" t="str">
        <f>VLOOKUP(D31,业务拉通!A:D,2,FALSE)</f>
        <v>hispace</v>
      </c>
      <c r="F31" s="35">
        <v>4</v>
      </c>
      <c r="G31" s="35">
        <v>4000000</v>
      </c>
      <c r="H31" s="36" t="s">
        <v>385</v>
      </c>
    </row>
    <row r="32" spans="1:8" ht="15" thickBot="1">
      <c r="A32" s="35">
        <v>4000001</v>
      </c>
      <c r="B32" s="35">
        <v>4</v>
      </c>
      <c r="C32" s="39" t="s">
        <v>386</v>
      </c>
      <c r="D32" s="71"/>
      <c r="E32" s="2" t="e">
        <f>VLOOKUP(D32,业务拉通!A:D,2,FALSE)</f>
        <v>#N/A</v>
      </c>
      <c r="F32" s="35">
        <v>4</v>
      </c>
      <c r="G32" s="35">
        <v>4000001</v>
      </c>
      <c r="H32" s="39" t="s">
        <v>386</v>
      </c>
    </row>
    <row r="33" spans="1:8" ht="15" thickBot="1">
      <c r="A33" s="35">
        <v>4000002</v>
      </c>
      <c r="B33" s="35">
        <v>4</v>
      </c>
      <c r="C33" s="39" t="s">
        <v>387</v>
      </c>
      <c r="D33" s="72" t="s">
        <v>695</v>
      </c>
      <c r="E33" s="2" t="str">
        <f>VLOOKUP(D33,业务拉通!A:D,2,FALSE)</f>
        <v>hispace</v>
      </c>
      <c r="F33" s="35">
        <v>4</v>
      </c>
      <c r="G33" s="35">
        <v>4000002</v>
      </c>
      <c r="H33" s="39" t="s">
        <v>387</v>
      </c>
    </row>
    <row r="34" spans="1:8" ht="15" thickBot="1">
      <c r="A34" s="35">
        <v>4000100</v>
      </c>
      <c r="B34" s="35">
        <v>4</v>
      </c>
      <c r="C34" s="42" t="s">
        <v>389</v>
      </c>
      <c r="D34" s="67" t="s">
        <v>388</v>
      </c>
      <c r="E34" s="2" t="e">
        <f>VLOOKUP(D34,业务拉通!A:D,2,FALSE)</f>
        <v>#N/A</v>
      </c>
      <c r="F34" s="35">
        <v>4</v>
      </c>
      <c r="G34" s="35">
        <v>4000100</v>
      </c>
      <c r="H34" s="42" t="s">
        <v>389</v>
      </c>
    </row>
    <row r="35" spans="1:8" ht="15" thickBot="1">
      <c r="A35" s="35">
        <v>5000000</v>
      </c>
      <c r="B35" s="35">
        <v>5</v>
      </c>
      <c r="C35" s="39" t="s">
        <v>391</v>
      </c>
      <c r="D35" s="71" t="s">
        <v>390</v>
      </c>
      <c r="E35" s="2" t="e">
        <f>VLOOKUP(D35,业务拉通!A:D,2,FALSE)</f>
        <v>#N/A</v>
      </c>
      <c r="F35" s="35">
        <v>5</v>
      </c>
      <c r="G35" s="35">
        <v>5000000</v>
      </c>
      <c r="H35" s="39" t="s">
        <v>391</v>
      </c>
    </row>
    <row r="36" spans="1:8" ht="15" thickBot="1">
      <c r="A36" s="35">
        <v>5000001</v>
      </c>
      <c r="B36" s="35">
        <v>5</v>
      </c>
      <c r="C36" s="39" t="s">
        <v>393</v>
      </c>
      <c r="D36" s="71" t="s">
        <v>392</v>
      </c>
      <c r="E36" s="2" t="e">
        <f>VLOOKUP(D36,业务拉通!A:D,2,FALSE)</f>
        <v>#N/A</v>
      </c>
      <c r="F36" s="35">
        <v>5</v>
      </c>
      <c r="G36" s="35">
        <v>5000001</v>
      </c>
      <c r="H36" s="39" t="s">
        <v>393</v>
      </c>
    </row>
    <row r="37" spans="1:8" ht="15" thickBot="1">
      <c r="A37" s="35">
        <v>5000002</v>
      </c>
      <c r="B37" s="35">
        <v>5</v>
      </c>
      <c r="C37" s="39" t="s">
        <v>395</v>
      </c>
      <c r="D37" s="71" t="s">
        <v>394</v>
      </c>
      <c r="E37" s="2" t="e">
        <f>VLOOKUP(D37,业务拉通!A:D,2,FALSE)</f>
        <v>#N/A</v>
      </c>
      <c r="F37" s="35">
        <v>5</v>
      </c>
      <c r="G37" s="35">
        <v>5000002</v>
      </c>
      <c r="H37" s="39" t="s">
        <v>395</v>
      </c>
    </row>
    <row r="38" spans="1:8" ht="15" thickBot="1">
      <c r="A38" s="35">
        <v>5000003</v>
      </c>
      <c r="B38" s="35">
        <v>5</v>
      </c>
      <c r="C38" s="39" t="s">
        <v>397</v>
      </c>
      <c r="D38" s="71" t="s">
        <v>396</v>
      </c>
      <c r="E38" s="2" t="e">
        <f>VLOOKUP(D38,业务拉通!A:D,2,FALSE)</f>
        <v>#N/A</v>
      </c>
      <c r="F38" s="35">
        <v>5</v>
      </c>
      <c r="G38" s="35">
        <v>5000003</v>
      </c>
      <c r="H38" s="39" t="s">
        <v>397</v>
      </c>
    </row>
    <row r="39" spans="1:8" ht="15" thickBot="1">
      <c r="A39" s="35">
        <v>5000004</v>
      </c>
      <c r="B39" s="35">
        <v>5</v>
      </c>
      <c r="C39" s="39" t="s">
        <v>399</v>
      </c>
      <c r="D39" s="63" t="s">
        <v>398</v>
      </c>
      <c r="E39" s="2" t="e">
        <f>VLOOKUP(D39,业务拉通!A:D,2,FALSE)</f>
        <v>#N/A</v>
      </c>
      <c r="F39" s="35">
        <v>5</v>
      </c>
      <c r="G39" s="35">
        <v>5000004</v>
      </c>
      <c r="H39" s="39" t="s">
        <v>399</v>
      </c>
    </row>
    <row r="40" spans="1:8" ht="15" thickBot="1">
      <c r="A40" s="35">
        <v>5000005</v>
      </c>
      <c r="B40" s="35">
        <v>5</v>
      </c>
      <c r="C40" s="39" t="s">
        <v>401</v>
      </c>
      <c r="D40" s="63" t="s">
        <v>400</v>
      </c>
      <c r="E40" s="2" t="e">
        <f>VLOOKUP(D40,业务拉通!A:D,2,FALSE)</f>
        <v>#N/A</v>
      </c>
      <c r="F40" s="35">
        <v>5</v>
      </c>
      <c r="G40" s="35">
        <v>5000005</v>
      </c>
      <c r="H40" s="39" t="s">
        <v>401</v>
      </c>
    </row>
    <row r="41" spans="1:8" ht="15" thickBot="1">
      <c r="A41" s="35">
        <v>5000006</v>
      </c>
      <c r="B41" s="35">
        <v>5</v>
      </c>
      <c r="C41" s="39" t="s">
        <v>403</v>
      </c>
      <c r="D41" s="63" t="s">
        <v>402</v>
      </c>
      <c r="E41" s="2" t="e">
        <f>VLOOKUP(D41,业务拉通!A:D,2,FALSE)</f>
        <v>#N/A</v>
      </c>
      <c r="F41" s="35">
        <v>5</v>
      </c>
      <c r="G41" s="35">
        <v>5000006</v>
      </c>
      <c r="H41" s="39" t="s">
        <v>403</v>
      </c>
    </row>
    <row r="42" spans="1:8" ht="15" thickBot="1">
      <c r="A42" s="35">
        <v>6000000</v>
      </c>
      <c r="B42" s="35">
        <v>6</v>
      </c>
      <c r="C42" s="39" t="s">
        <v>405</v>
      </c>
      <c r="D42" s="71" t="s">
        <v>404</v>
      </c>
      <c r="E42" s="2" t="e">
        <f>VLOOKUP(D42,业务拉通!A:D,2,FALSE)</f>
        <v>#N/A</v>
      </c>
      <c r="F42" s="35">
        <v>6</v>
      </c>
      <c r="G42" s="35">
        <v>6000000</v>
      </c>
      <c r="H42" s="39" t="s">
        <v>405</v>
      </c>
    </row>
    <row r="43" spans="1:8" ht="15" thickBot="1">
      <c r="A43" s="35">
        <v>6000001</v>
      </c>
      <c r="B43" s="35">
        <v>6</v>
      </c>
      <c r="C43" s="39" t="s">
        <v>407</v>
      </c>
      <c r="D43" s="71" t="s">
        <v>406</v>
      </c>
      <c r="E43" s="2" t="e">
        <f>VLOOKUP(D43,业务拉通!A:D,2,FALSE)</f>
        <v>#N/A</v>
      </c>
      <c r="F43" s="35">
        <v>6</v>
      </c>
      <c r="G43" s="35">
        <v>6000001</v>
      </c>
      <c r="H43" s="39" t="s">
        <v>407</v>
      </c>
    </row>
    <row r="44" spans="1:8" ht="15" thickBot="1">
      <c r="A44" s="35">
        <v>6000002</v>
      </c>
      <c r="B44" s="35">
        <v>6</v>
      </c>
      <c r="C44" s="39" t="s">
        <v>409</v>
      </c>
      <c r="D44" s="71" t="s">
        <v>408</v>
      </c>
      <c r="E44" s="2" t="e">
        <f>VLOOKUP(D44,业务拉通!A:D,2,FALSE)</f>
        <v>#N/A</v>
      </c>
      <c r="F44" s="35">
        <v>6</v>
      </c>
      <c r="G44" s="35">
        <v>6000002</v>
      </c>
      <c r="H44" s="39" t="s">
        <v>409</v>
      </c>
    </row>
    <row r="45" spans="1:8" ht="15" thickBot="1">
      <c r="A45" s="35">
        <v>6000003</v>
      </c>
      <c r="B45" s="35">
        <v>6</v>
      </c>
      <c r="C45" s="39" t="s">
        <v>411</v>
      </c>
      <c r="D45" s="71" t="s">
        <v>410</v>
      </c>
      <c r="E45" s="2" t="e">
        <f>VLOOKUP(D45,业务拉通!A:D,2,FALSE)</f>
        <v>#N/A</v>
      </c>
      <c r="F45" s="35">
        <v>6</v>
      </c>
      <c r="G45" s="35">
        <v>6000003</v>
      </c>
      <c r="H45" s="39" t="s">
        <v>411</v>
      </c>
    </row>
    <row r="46" spans="1:8" ht="15" thickBot="1">
      <c r="A46" s="35">
        <v>6000004</v>
      </c>
      <c r="B46" s="35">
        <v>6</v>
      </c>
      <c r="C46" s="39" t="s">
        <v>413</v>
      </c>
      <c r="D46" s="71" t="s">
        <v>412</v>
      </c>
      <c r="E46" s="2" t="e">
        <f>VLOOKUP(D46,业务拉通!A:D,2,FALSE)</f>
        <v>#N/A</v>
      </c>
      <c r="F46" s="35">
        <v>6</v>
      </c>
      <c r="G46" s="35">
        <v>6000004</v>
      </c>
      <c r="H46" s="39" t="s">
        <v>413</v>
      </c>
    </row>
    <row r="47" spans="1:8" ht="15" thickBot="1">
      <c r="A47" s="35">
        <v>7000000</v>
      </c>
      <c r="B47" s="35">
        <v>7</v>
      </c>
      <c r="C47" s="36" t="s">
        <v>414</v>
      </c>
      <c r="D47" s="71" t="s">
        <v>186</v>
      </c>
      <c r="E47" s="2" t="str">
        <f>VLOOKUP(D47,业务拉通!A:D,2,FALSE)</f>
        <v>up</v>
      </c>
      <c r="F47" s="35">
        <v>7</v>
      </c>
      <c r="G47" s="35">
        <v>7000000</v>
      </c>
      <c r="H47" s="36" t="s">
        <v>414</v>
      </c>
    </row>
    <row r="48" spans="1:8" ht="15" thickBot="1">
      <c r="A48" s="35"/>
      <c r="B48" s="35"/>
      <c r="C48" s="43"/>
      <c r="D48" s="71"/>
      <c r="E48" s="2" t="e">
        <f>VLOOKUP(D48,业务拉通!A:D,2,FALSE)</f>
        <v>#N/A</v>
      </c>
      <c r="F48" s="35"/>
      <c r="G48" s="35"/>
      <c r="H48" s="43"/>
    </row>
    <row r="49" spans="1:8" ht="15" thickBot="1">
      <c r="A49" s="35">
        <v>7000002</v>
      </c>
      <c r="B49" s="35">
        <v>7</v>
      </c>
      <c r="C49" s="36" t="s">
        <v>415</v>
      </c>
      <c r="D49" s="71"/>
      <c r="E49" s="2" t="e">
        <f>VLOOKUP(D49,业务拉通!A:D,2,FALSE)</f>
        <v>#N/A</v>
      </c>
      <c r="F49" s="35">
        <v>7</v>
      </c>
      <c r="G49" s="35">
        <v>7000002</v>
      </c>
      <c r="H49" s="36" t="s">
        <v>415</v>
      </c>
    </row>
    <row r="50" spans="1:8" ht="15" thickBot="1">
      <c r="A50" s="35">
        <v>7000100</v>
      </c>
      <c r="B50" s="35">
        <v>7</v>
      </c>
      <c r="C50" s="36" t="s">
        <v>416</v>
      </c>
      <c r="D50" s="71" t="s">
        <v>186</v>
      </c>
      <c r="E50" s="2" t="str">
        <f>VLOOKUP(D50,业务拉通!A:D,2,FALSE)</f>
        <v>up</v>
      </c>
      <c r="F50" s="35">
        <v>7</v>
      </c>
      <c r="G50" s="35">
        <v>7000100</v>
      </c>
      <c r="H50" s="36" t="s">
        <v>416</v>
      </c>
    </row>
    <row r="51" spans="1:8" ht="15" thickBot="1">
      <c r="A51" s="35">
        <v>7000101</v>
      </c>
      <c r="B51" s="35">
        <v>7</v>
      </c>
      <c r="C51" s="36" t="s">
        <v>417</v>
      </c>
      <c r="D51" s="71" t="s">
        <v>186</v>
      </c>
      <c r="E51" s="2" t="str">
        <f>VLOOKUP(D51,业务拉通!A:D,2,FALSE)</f>
        <v>up</v>
      </c>
      <c r="F51" s="35">
        <v>7</v>
      </c>
      <c r="G51" s="35">
        <v>7000101</v>
      </c>
      <c r="H51" s="36" t="s">
        <v>417</v>
      </c>
    </row>
    <row r="52" spans="1:8" ht="15" thickBot="1">
      <c r="A52" s="35">
        <v>8000000</v>
      </c>
      <c r="B52" s="35">
        <v>8</v>
      </c>
      <c r="C52" s="36" t="s">
        <v>418</v>
      </c>
      <c r="D52" s="71" t="s">
        <v>186</v>
      </c>
      <c r="E52" s="2" t="str">
        <f>VLOOKUP(D52,业务拉通!A:D,2,FALSE)</f>
        <v>up</v>
      </c>
      <c r="F52" s="35">
        <v>8</v>
      </c>
      <c r="G52" s="35">
        <v>8000000</v>
      </c>
      <c r="H52" s="36" t="s">
        <v>418</v>
      </c>
    </row>
    <row r="53" spans="1:8" ht="15" thickBot="1">
      <c r="A53" s="35">
        <v>12000000</v>
      </c>
      <c r="B53" s="35">
        <v>12</v>
      </c>
      <c r="C53" s="43" t="s">
        <v>419</v>
      </c>
      <c r="D53" s="71"/>
      <c r="E53" s="2" t="e">
        <f>VLOOKUP(D53,业务拉通!A:D,2,FALSE)</f>
        <v>#N/A</v>
      </c>
      <c r="F53" s="35">
        <v>12</v>
      </c>
      <c r="G53" s="35">
        <v>12000000</v>
      </c>
      <c r="H53" s="43" t="s">
        <v>419</v>
      </c>
    </row>
    <row r="54" spans="1:8">
      <c r="A54" s="118">
        <v>13000000</v>
      </c>
      <c r="B54" s="118">
        <v>13</v>
      </c>
      <c r="C54" s="114" t="s">
        <v>421</v>
      </c>
      <c r="D54" s="73"/>
      <c r="E54" s="2" t="e">
        <f>VLOOKUP(D54,业务拉通!A:D,2,FALSE)</f>
        <v>#N/A</v>
      </c>
      <c r="F54" s="120">
        <v>13</v>
      </c>
      <c r="G54" s="118">
        <v>13000000</v>
      </c>
      <c r="H54" s="114" t="s">
        <v>421</v>
      </c>
    </row>
    <row r="55" spans="1:8" ht="15" thickBot="1">
      <c r="A55" s="119"/>
      <c r="B55" s="119"/>
      <c r="C55" s="115"/>
      <c r="D55" s="71" t="s">
        <v>420</v>
      </c>
      <c r="E55" s="2" t="e">
        <f>VLOOKUP(D55,业务拉通!A:D,2,FALSE)</f>
        <v>#N/A</v>
      </c>
      <c r="F55" s="121"/>
      <c r="G55" s="119"/>
      <c r="H55" s="115"/>
    </row>
    <row r="56" spans="1:8" ht="15" thickBot="1">
      <c r="A56" s="35">
        <v>13000001</v>
      </c>
      <c r="B56" s="35">
        <v>13</v>
      </c>
      <c r="C56" s="38" t="s">
        <v>423</v>
      </c>
      <c r="D56" s="67" t="s">
        <v>422</v>
      </c>
      <c r="E56" s="2" t="e">
        <f>VLOOKUP(D56,业务拉通!A:D,2,FALSE)</f>
        <v>#N/A</v>
      </c>
      <c r="F56" s="35">
        <v>13</v>
      </c>
      <c r="G56" s="35">
        <v>13000001</v>
      </c>
      <c r="H56" s="38" t="s">
        <v>423</v>
      </c>
    </row>
    <row r="57" spans="1:8" ht="15" thickBot="1">
      <c r="A57" s="35">
        <v>13000002</v>
      </c>
      <c r="B57" s="35">
        <v>13</v>
      </c>
      <c r="C57" s="38" t="s">
        <v>423</v>
      </c>
      <c r="D57" s="74" t="s">
        <v>424</v>
      </c>
      <c r="E57" s="2" t="e">
        <f>VLOOKUP(D57,业务拉通!A:D,2,FALSE)</f>
        <v>#N/A</v>
      </c>
      <c r="F57" s="35">
        <v>13</v>
      </c>
      <c r="G57" s="35">
        <v>13000002</v>
      </c>
      <c r="H57" s="38" t="s">
        <v>423</v>
      </c>
    </row>
    <row r="58" spans="1:8" ht="15" thickBot="1">
      <c r="A58" s="35">
        <v>14000000</v>
      </c>
      <c r="B58" s="35">
        <v>14</v>
      </c>
      <c r="C58" s="39" t="s">
        <v>426</v>
      </c>
      <c r="D58" s="71" t="s">
        <v>425</v>
      </c>
      <c r="E58" s="2" t="e">
        <f>VLOOKUP(D58,业务拉通!A:D,2,FALSE)</f>
        <v>#N/A</v>
      </c>
      <c r="F58" s="35">
        <v>14</v>
      </c>
      <c r="G58" s="35">
        <v>14000000</v>
      </c>
      <c r="H58" s="39" t="s">
        <v>426</v>
      </c>
    </row>
    <row r="59" spans="1:8" ht="15" thickBot="1">
      <c r="A59" s="35">
        <v>15000000</v>
      </c>
      <c r="B59" s="35">
        <v>15</v>
      </c>
      <c r="C59" s="36" t="s">
        <v>427</v>
      </c>
      <c r="D59" s="63" t="s">
        <v>66</v>
      </c>
      <c r="E59" s="2" t="str">
        <f>VLOOKUP(D59,业务拉通!A:D,2,FALSE)</f>
        <v>file_manager</v>
      </c>
      <c r="F59" s="35">
        <v>15</v>
      </c>
      <c r="G59" s="35">
        <v>15000000</v>
      </c>
      <c r="H59" s="36" t="s">
        <v>427</v>
      </c>
    </row>
    <row r="60" spans="1:8" ht="15" thickBot="1">
      <c r="A60" s="35">
        <v>16000000</v>
      </c>
      <c r="B60" s="35">
        <v>16</v>
      </c>
      <c r="C60" s="36" t="s">
        <v>632</v>
      </c>
      <c r="D60" s="63" t="s">
        <v>428</v>
      </c>
      <c r="E60" s="2" t="e">
        <f>VLOOKUP(D60,业务拉通!A:D,2,FALSE)</f>
        <v>#N/A</v>
      </c>
      <c r="F60" s="35">
        <v>16</v>
      </c>
      <c r="G60" s="35">
        <v>16000000</v>
      </c>
      <c r="H60" s="36" t="s">
        <v>632</v>
      </c>
    </row>
    <row r="61" spans="1:8" ht="15" thickBot="1">
      <c r="A61" s="35">
        <v>16000001</v>
      </c>
      <c r="B61" s="35">
        <v>16</v>
      </c>
      <c r="C61" s="39" t="s">
        <v>430</v>
      </c>
      <c r="D61" s="63" t="s">
        <v>429</v>
      </c>
      <c r="E61" s="2" t="e">
        <f>VLOOKUP(D61,业务拉通!A:D,2,FALSE)</f>
        <v>#N/A</v>
      </c>
      <c r="F61" s="35">
        <v>16</v>
      </c>
      <c r="G61" s="35">
        <v>16000001</v>
      </c>
      <c r="H61" s="39" t="s">
        <v>430</v>
      </c>
    </row>
    <row r="62" spans="1:8">
      <c r="A62" s="118">
        <v>16001001</v>
      </c>
      <c r="B62" s="118">
        <v>16</v>
      </c>
      <c r="C62" s="44" t="s">
        <v>432</v>
      </c>
      <c r="D62" s="116" t="s">
        <v>431</v>
      </c>
      <c r="E62" s="2" t="e">
        <f>VLOOKUP(D62,业务拉通!A:D,2,FALSE)</f>
        <v>#N/A</v>
      </c>
      <c r="F62" s="120">
        <v>16</v>
      </c>
      <c r="G62" s="118">
        <v>16001001</v>
      </c>
      <c r="H62" s="44" t="s">
        <v>432</v>
      </c>
    </row>
    <row r="63" spans="1:8" ht="15" thickBot="1">
      <c r="A63" s="119"/>
      <c r="B63" s="119"/>
      <c r="C63" s="39" t="s">
        <v>633</v>
      </c>
      <c r="D63" s="117"/>
      <c r="E63" s="2" t="e">
        <f>VLOOKUP(D63,业务拉通!A:D,2,FALSE)</f>
        <v>#N/A</v>
      </c>
      <c r="F63" s="121"/>
      <c r="G63" s="119"/>
      <c r="H63" s="39" t="s">
        <v>633</v>
      </c>
    </row>
    <row r="64" spans="1:8" ht="15" thickBot="1">
      <c r="A64" s="35">
        <v>17000000</v>
      </c>
      <c r="B64" s="35">
        <v>17</v>
      </c>
      <c r="C64" s="39" t="s">
        <v>434</v>
      </c>
      <c r="D64" s="63" t="s">
        <v>433</v>
      </c>
      <c r="E64" s="2" t="e">
        <f>VLOOKUP(D64,业务拉通!A:D,2,FALSE)</f>
        <v>#N/A</v>
      </c>
      <c r="F64" s="35">
        <v>17</v>
      </c>
      <c r="G64" s="35">
        <v>17000000</v>
      </c>
      <c r="H64" s="39" t="s">
        <v>434</v>
      </c>
    </row>
    <row r="65" spans="1:8" ht="15" thickBot="1">
      <c r="A65" s="35">
        <v>17000001</v>
      </c>
      <c r="B65" s="35">
        <v>17</v>
      </c>
      <c r="C65" s="39" t="s">
        <v>634</v>
      </c>
      <c r="D65" s="63" t="s">
        <v>435</v>
      </c>
      <c r="E65" s="2" t="e">
        <f>VLOOKUP(D65,业务拉通!A:D,2,FALSE)</f>
        <v>#N/A</v>
      </c>
      <c r="F65" s="35">
        <v>17</v>
      </c>
      <c r="G65" s="35">
        <v>17000001</v>
      </c>
      <c r="H65" s="39" t="s">
        <v>634</v>
      </c>
    </row>
    <row r="66" spans="1:8" ht="15" thickBot="1">
      <c r="A66" s="35">
        <v>17000002</v>
      </c>
      <c r="B66" s="35">
        <v>17</v>
      </c>
      <c r="C66" s="39" t="s">
        <v>635</v>
      </c>
      <c r="D66" s="75" t="s">
        <v>436</v>
      </c>
      <c r="E66" s="2" t="e">
        <f>VLOOKUP(D66,业务拉通!A:D,2,FALSE)</f>
        <v>#N/A</v>
      </c>
      <c r="F66" s="35">
        <v>17</v>
      </c>
      <c r="G66" s="35">
        <v>17000002</v>
      </c>
      <c r="H66" s="39" t="s">
        <v>635</v>
      </c>
    </row>
    <row r="67" spans="1:8" ht="15" thickBot="1">
      <c r="A67" s="35">
        <v>17000003</v>
      </c>
      <c r="B67" s="35">
        <v>17</v>
      </c>
      <c r="C67" s="39" t="s">
        <v>636</v>
      </c>
      <c r="D67" s="76" t="s">
        <v>437</v>
      </c>
      <c r="E67" s="2" t="e">
        <f>VLOOKUP(D67,业务拉通!A:D,2,FALSE)</f>
        <v>#N/A</v>
      </c>
      <c r="F67" s="35">
        <v>17</v>
      </c>
      <c r="G67" s="35">
        <v>17000003</v>
      </c>
      <c r="H67" s="39" t="s">
        <v>636</v>
      </c>
    </row>
    <row r="68" spans="1:8" ht="15" thickBot="1">
      <c r="A68" s="35">
        <v>17001001</v>
      </c>
      <c r="B68" s="35">
        <v>17</v>
      </c>
      <c r="C68" s="45" t="s">
        <v>439</v>
      </c>
      <c r="D68" s="77" t="s">
        <v>438</v>
      </c>
      <c r="E68" s="2" t="e">
        <f>VLOOKUP(D68,业务拉通!A:D,2,FALSE)</f>
        <v>#N/A</v>
      </c>
      <c r="F68" s="35">
        <v>17</v>
      </c>
      <c r="G68" s="35">
        <v>17001001</v>
      </c>
      <c r="H68" s="45" t="s">
        <v>439</v>
      </c>
    </row>
    <row r="69" spans="1:8" ht="15" thickBot="1">
      <c r="A69" s="35">
        <v>18000000</v>
      </c>
      <c r="B69" s="35">
        <v>18</v>
      </c>
      <c r="C69" s="39" t="s">
        <v>441</v>
      </c>
      <c r="D69" s="63" t="s">
        <v>440</v>
      </c>
      <c r="E69" s="2" t="e">
        <f>VLOOKUP(D69,业务拉通!A:D,2,FALSE)</f>
        <v>#N/A</v>
      </c>
      <c r="F69" s="35">
        <v>18</v>
      </c>
      <c r="G69" s="35">
        <v>18000000</v>
      </c>
      <c r="H69" s="39" t="s">
        <v>441</v>
      </c>
    </row>
    <row r="70" spans="1:8" ht="15" thickBot="1">
      <c r="A70" s="35">
        <v>19000000</v>
      </c>
      <c r="B70" s="35">
        <v>19</v>
      </c>
      <c r="C70" s="39" t="s">
        <v>443</v>
      </c>
      <c r="D70" s="67" t="s">
        <v>442</v>
      </c>
      <c r="E70" s="2" t="str">
        <f>VLOOKUP(D70,业务拉通!A:D,2,FALSE)</f>
        <v>game</v>
      </c>
      <c r="F70" s="35">
        <v>19</v>
      </c>
      <c r="G70" s="35">
        <v>19000000</v>
      </c>
      <c r="H70" s="39" t="s">
        <v>443</v>
      </c>
    </row>
    <row r="71" spans="1:8" ht="15" thickBot="1">
      <c r="A71" s="35">
        <v>19000001</v>
      </c>
      <c r="B71" s="35">
        <v>19</v>
      </c>
      <c r="C71" s="39" t="s">
        <v>444</v>
      </c>
      <c r="D71" s="71" t="s">
        <v>109</v>
      </c>
      <c r="E71" s="2" t="str">
        <f>VLOOKUP(D71,业务拉通!A:D,2,FALSE)</f>
        <v>game</v>
      </c>
      <c r="F71" s="35">
        <v>19</v>
      </c>
      <c r="G71" s="35">
        <v>19000001</v>
      </c>
      <c r="H71" s="39" t="s">
        <v>444</v>
      </c>
    </row>
    <row r="72" spans="1:8" ht="15" thickBot="1">
      <c r="A72" s="35">
        <v>19000002</v>
      </c>
      <c r="B72" s="35">
        <v>19</v>
      </c>
      <c r="C72" s="39" t="s">
        <v>544</v>
      </c>
      <c r="D72" s="78" t="s">
        <v>543</v>
      </c>
      <c r="E72" s="2" t="str">
        <f>VLOOKUP(D72,业务拉通!A:D,2,FALSE)</f>
        <v>game</v>
      </c>
      <c r="F72" s="35">
        <v>19</v>
      </c>
      <c r="G72" s="35">
        <v>19000002</v>
      </c>
      <c r="H72" s="39" t="s">
        <v>544</v>
      </c>
    </row>
    <row r="73" spans="1:8" ht="15" thickBot="1">
      <c r="A73" s="35">
        <v>19000100</v>
      </c>
      <c r="B73" s="35">
        <v>19</v>
      </c>
      <c r="C73" s="39" t="s">
        <v>546</v>
      </c>
      <c r="D73" s="79" t="s">
        <v>545</v>
      </c>
      <c r="E73" s="2" t="str">
        <f>VLOOKUP(D73,业务拉通!A:D,2,FALSE)</f>
        <v>game</v>
      </c>
      <c r="F73" s="35">
        <v>19</v>
      </c>
      <c r="G73" s="35">
        <v>19000100</v>
      </c>
      <c r="H73" s="39" t="s">
        <v>546</v>
      </c>
    </row>
    <row r="74" spans="1:8" ht="15" thickBot="1">
      <c r="A74" s="35">
        <v>19000101</v>
      </c>
      <c r="B74" s="35">
        <v>19</v>
      </c>
      <c r="C74" s="39" t="s">
        <v>548</v>
      </c>
      <c r="D74" s="67" t="s">
        <v>547</v>
      </c>
      <c r="E74" s="2" t="e">
        <f>VLOOKUP(D74,业务拉通!A:D,2,FALSE)</f>
        <v>#N/A</v>
      </c>
      <c r="F74" s="35">
        <v>19</v>
      </c>
      <c r="G74" s="35">
        <v>19000101</v>
      </c>
      <c r="H74" s="39" t="s">
        <v>548</v>
      </c>
    </row>
    <row r="75" spans="1:8" ht="15" thickBot="1">
      <c r="A75" s="35">
        <v>20000000</v>
      </c>
      <c r="B75" s="35">
        <v>20</v>
      </c>
      <c r="C75" s="39" t="s">
        <v>446</v>
      </c>
      <c r="D75" s="63" t="s">
        <v>445</v>
      </c>
      <c r="E75" s="2" t="str">
        <f>VLOOKUP(D75,业务拉通!A:D,2,FALSE)</f>
        <v>pay</v>
      </c>
      <c r="F75" s="35">
        <v>20</v>
      </c>
      <c r="G75" s="35">
        <v>20000000</v>
      </c>
      <c r="H75" s="39" t="s">
        <v>446</v>
      </c>
    </row>
    <row r="76" spans="1:8" ht="15" thickBot="1">
      <c r="A76" s="35">
        <v>20000001</v>
      </c>
      <c r="B76" s="35">
        <v>20</v>
      </c>
      <c r="C76" s="36" t="s">
        <v>448</v>
      </c>
      <c r="D76" s="80" t="s">
        <v>447</v>
      </c>
      <c r="E76" s="2" t="str">
        <f>VLOOKUP(D76,业务拉通!A:D,2,FALSE)</f>
        <v>pay</v>
      </c>
      <c r="F76" s="35">
        <v>20</v>
      </c>
      <c r="G76" s="35">
        <v>20000001</v>
      </c>
      <c r="H76" s="36" t="s">
        <v>448</v>
      </c>
    </row>
    <row r="77" spans="1:8" ht="15" thickBot="1">
      <c r="A77" s="35">
        <v>20000002</v>
      </c>
      <c r="B77" s="35">
        <v>20</v>
      </c>
      <c r="C77" s="36" t="s">
        <v>450</v>
      </c>
      <c r="D77" s="81" t="s">
        <v>449</v>
      </c>
      <c r="E77" s="2" t="str">
        <f>VLOOKUP(D77,业务拉通!A:D,2,FALSE)</f>
        <v>pay</v>
      </c>
      <c r="F77" s="35">
        <v>20</v>
      </c>
      <c r="G77" s="35">
        <v>20000002</v>
      </c>
      <c r="H77" s="36" t="s">
        <v>450</v>
      </c>
    </row>
    <row r="78" spans="1:8" ht="15" thickBot="1">
      <c r="A78" s="35">
        <v>20000003</v>
      </c>
      <c r="B78" s="35">
        <v>20</v>
      </c>
      <c r="C78" s="36" t="s">
        <v>451</v>
      </c>
      <c r="D78" s="63" t="s">
        <v>83</v>
      </c>
      <c r="E78" s="2" t="str">
        <f>VLOOKUP(D78,业务拉通!A:D,2,FALSE)</f>
        <v>pay</v>
      </c>
      <c r="F78" s="35">
        <v>20</v>
      </c>
      <c r="G78" s="35">
        <v>20000003</v>
      </c>
      <c r="H78" s="36" t="s">
        <v>451</v>
      </c>
    </row>
    <row r="79" spans="1:8" ht="15" thickBot="1">
      <c r="A79" s="35">
        <v>20000006</v>
      </c>
      <c r="B79" s="35">
        <v>20</v>
      </c>
      <c r="C79" s="36" t="s">
        <v>452</v>
      </c>
      <c r="D79" s="63" t="s">
        <v>69</v>
      </c>
      <c r="E79" s="2" t="str">
        <f>VLOOKUP(D79,业务拉通!A:D,2,FALSE)</f>
        <v>wallet</v>
      </c>
      <c r="F79" s="35">
        <v>20</v>
      </c>
      <c r="G79" s="35">
        <v>20000006</v>
      </c>
      <c r="H79" s="36" t="s">
        <v>452</v>
      </c>
    </row>
    <row r="80" spans="1:8" ht="15" thickBot="1">
      <c r="A80" s="35">
        <v>20000007</v>
      </c>
      <c r="B80" s="35">
        <v>20</v>
      </c>
      <c r="C80" s="36" t="s">
        <v>454</v>
      </c>
      <c r="D80" s="75" t="s">
        <v>453</v>
      </c>
      <c r="E80" s="2" t="str">
        <f>VLOOKUP(D80,业务拉通!A:D,2,FALSE)</f>
        <v>pay</v>
      </c>
      <c r="F80" s="35">
        <v>20</v>
      </c>
      <c r="G80" s="35">
        <v>20000007</v>
      </c>
      <c r="H80" s="36" t="s">
        <v>454</v>
      </c>
    </row>
    <row r="81" spans="1:8" ht="15" thickBot="1">
      <c r="A81" s="35">
        <v>20000100</v>
      </c>
      <c r="B81" s="35">
        <v>20</v>
      </c>
      <c r="C81" s="42" t="s">
        <v>455</v>
      </c>
      <c r="D81" s="75" t="s">
        <v>201</v>
      </c>
      <c r="E81" s="2" t="str">
        <f>VLOOKUP(D81,业务拉通!A:D,2,FALSE)</f>
        <v>hispace</v>
      </c>
      <c r="F81" s="35">
        <v>20</v>
      </c>
      <c r="G81" s="35">
        <v>20000100</v>
      </c>
      <c r="H81" s="42" t="s">
        <v>455</v>
      </c>
    </row>
    <row r="82" spans="1:8" ht="15" thickBot="1">
      <c r="A82" s="35">
        <v>20000200</v>
      </c>
      <c r="B82" s="35">
        <v>20</v>
      </c>
      <c r="C82" s="36" t="s">
        <v>550</v>
      </c>
      <c r="D82" s="63" t="s">
        <v>549</v>
      </c>
      <c r="E82" s="2" t="e">
        <f>VLOOKUP(D82,业务拉通!A:D,2,FALSE)</f>
        <v>#N/A</v>
      </c>
      <c r="F82" s="35">
        <v>20</v>
      </c>
      <c r="G82" s="35">
        <v>20000200</v>
      </c>
      <c r="H82" s="36" t="s">
        <v>550</v>
      </c>
    </row>
    <row r="83" spans="1:8" ht="15" thickBot="1">
      <c r="A83" s="35">
        <v>21000000</v>
      </c>
      <c r="B83" s="35">
        <v>21</v>
      </c>
      <c r="C83" s="36" t="s">
        <v>457</v>
      </c>
      <c r="D83" s="63" t="s">
        <v>456</v>
      </c>
      <c r="E83" s="2" t="e">
        <f>VLOOKUP(D83,业务拉通!A:D,2,FALSE)</f>
        <v>#N/A</v>
      </c>
      <c r="F83" s="35">
        <v>21</v>
      </c>
      <c r="G83" s="35">
        <v>21000000</v>
      </c>
      <c r="H83" s="36" t="s">
        <v>457</v>
      </c>
    </row>
    <row r="84" spans="1:8" ht="15" thickBot="1">
      <c r="A84" s="35">
        <v>22000000</v>
      </c>
      <c r="B84" s="35">
        <v>22</v>
      </c>
      <c r="C84" s="43" t="s">
        <v>458</v>
      </c>
      <c r="D84" s="63" t="s">
        <v>440</v>
      </c>
      <c r="E84" s="2" t="e">
        <f>VLOOKUP(D84,业务拉通!A:D,2,FALSE)</f>
        <v>#N/A</v>
      </c>
      <c r="F84" s="35">
        <v>22</v>
      </c>
      <c r="G84" s="35">
        <v>22000000</v>
      </c>
      <c r="H84" s="43" t="s">
        <v>458</v>
      </c>
    </row>
    <row r="85" spans="1:8" ht="15" thickBot="1">
      <c r="A85" s="35">
        <v>22000001</v>
      </c>
      <c r="B85" s="35">
        <v>22</v>
      </c>
      <c r="C85" s="36" t="s">
        <v>459</v>
      </c>
      <c r="D85" s="67" t="s">
        <v>82</v>
      </c>
      <c r="E85" s="2" t="str">
        <f>VLOOKUP(D85,业务拉通!A:D,2,FALSE)</f>
        <v>fans</v>
      </c>
      <c r="F85" s="35">
        <v>22</v>
      </c>
      <c r="G85" s="35">
        <v>22000001</v>
      </c>
      <c r="H85" s="36" t="s">
        <v>459</v>
      </c>
    </row>
    <row r="86" spans="1:8" ht="15" thickBot="1">
      <c r="A86" s="35">
        <v>22000100</v>
      </c>
      <c r="B86" s="35">
        <v>22</v>
      </c>
      <c r="C86" s="42" t="s">
        <v>460</v>
      </c>
      <c r="D86" s="67"/>
      <c r="E86" s="2" t="e">
        <f>VLOOKUP(D86,业务拉通!A:D,2,FALSE)</f>
        <v>#N/A</v>
      </c>
      <c r="F86" s="35">
        <v>22</v>
      </c>
      <c r="G86" s="35">
        <v>22000100</v>
      </c>
      <c r="H86" s="42" t="s">
        <v>460</v>
      </c>
    </row>
    <row r="87" spans="1:8" ht="15" thickBot="1">
      <c r="A87" s="35">
        <v>22000101</v>
      </c>
      <c r="B87" s="35">
        <v>22</v>
      </c>
      <c r="C87" s="42" t="s">
        <v>461</v>
      </c>
      <c r="D87" s="67"/>
      <c r="E87" s="2" t="e">
        <f>VLOOKUP(D87,业务拉通!A:D,2,FALSE)</f>
        <v>#N/A</v>
      </c>
      <c r="F87" s="35">
        <v>22</v>
      </c>
      <c r="G87" s="35">
        <v>22000101</v>
      </c>
      <c r="H87" s="42" t="s">
        <v>461</v>
      </c>
    </row>
    <row r="88" spans="1:8" ht="15" thickBot="1">
      <c r="A88" s="35">
        <v>22000102</v>
      </c>
      <c r="B88" s="35">
        <v>22</v>
      </c>
      <c r="C88" s="42" t="s">
        <v>462</v>
      </c>
      <c r="D88" s="67"/>
      <c r="E88" s="2" t="e">
        <f>VLOOKUP(D88,业务拉通!A:D,2,FALSE)</f>
        <v>#N/A</v>
      </c>
      <c r="F88" s="35">
        <v>22</v>
      </c>
      <c r="G88" s="35">
        <v>22000102</v>
      </c>
      <c r="H88" s="42" t="s">
        <v>462</v>
      </c>
    </row>
    <row r="89" spans="1:8" ht="15" thickBot="1">
      <c r="A89" s="35">
        <v>22000103</v>
      </c>
      <c r="B89" s="35">
        <v>22</v>
      </c>
      <c r="C89" s="42" t="s">
        <v>463</v>
      </c>
      <c r="D89" s="67"/>
      <c r="E89" s="2" t="e">
        <f>VLOOKUP(D89,业务拉通!A:D,2,FALSE)</f>
        <v>#N/A</v>
      </c>
      <c r="F89" s="35">
        <v>22</v>
      </c>
      <c r="G89" s="35">
        <v>22000103</v>
      </c>
      <c r="H89" s="42" t="s">
        <v>463</v>
      </c>
    </row>
    <row r="90" spans="1:8" ht="15" thickBot="1">
      <c r="A90" s="35">
        <v>22000104</v>
      </c>
      <c r="B90" s="35">
        <v>22</v>
      </c>
      <c r="C90" s="36" t="s">
        <v>551</v>
      </c>
      <c r="D90" s="67"/>
      <c r="E90" s="2" t="e">
        <f>VLOOKUP(D90,业务拉通!A:D,2,FALSE)</f>
        <v>#N/A</v>
      </c>
      <c r="F90" s="35">
        <v>22</v>
      </c>
      <c r="G90" s="35">
        <v>22000104</v>
      </c>
      <c r="H90" s="36" t="s">
        <v>551</v>
      </c>
    </row>
    <row r="91" spans="1:8" ht="15" thickBot="1">
      <c r="A91" s="35">
        <v>24000000</v>
      </c>
      <c r="B91" s="35">
        <v>24</v>
      </c>
      <c r="C91" s="43" t="s">
        <v>464</v>
      </c>
      <c r="D91" s="67" t="s">
        <v>73</v>
      </c>
      <c r="E91" s="2" t="str">
        <f>VLOOKUP(D91,业务拉通!A:D,2,FALSE)</f>
        <v>music</v>
      </c>
      <c r="F91" s="35">
        <v>24</v>
      </c>
      <c r="G91" s="35">
        <v>24000000</v>
      </c>
      <c r="H91" s="43" t="s">
        <v>464</v>
      </c>
    </row>
    <row r="92" spans="1:8" ht="15" thickBot="1">
      <c r="A92" s="35">
        <v>25000000</v>
      </c>
      <c r="B92" s="35">
        <v>25</v>
      </c>
      <c r="C92" s="36" t="s">
        <v>465</v>
      </c>
      <c r="D92" s="63" t="s">
        <v>440</v>
      </c>
      <c r="E92" s="2" t="e">
        <f>VLOOKUP(D92,业务拉通!A:D,2,FALSE)</f>
        <v>#N/A</v>
      </c>
      <c r="F92" s="35">
        <v>25</v>
      </c>
      <c r="G92" s="35">
        <v>25000000</v>
      </c>
      <c r="H92" s="36" t="s">
        <v>465</v>
      </c>
    </row>
    <row r="93" spans="1:8" ht="15" thickBot="1">
      <c r="A93" s="35">
        <v>26000000</v>
      </c>
      <c r="B93" s="35">
        <v>26</v>
      </c>
      <c r="C93" s="36" t="s">
        <v>466</v>
      </c>
      <c r="D93" s="63" t="s">
        <v>440</v>
      </c>
      <c r="E93" s="2" t="e">
        <f>VLOOKUP(D93,业务拉通!A:D,2,FALSE)</f>
        <v>#N/A</v>
      </c>
      <c r="F93" s="35">
        <v>26</v>
      </c>
      <c r="G93" s="35">
        <v>26000000</v>
      </c>
      <c r="H93" s="36" t="s">
        <v>466</v>
      </c>
    </row>
    <row r="94" spans="1:8" ht="15" thickBot="1">
      <c r="A94" s="35">
        <v>26000001</v>
      </c>
      <c r="B94" s="35">
        <v>26</v>
      </c>
      <c r="C94" s="36" t="s">
        <v>467</v>
      </c>
      <c r="D94" s="63"/>
      <c r="E94" s="2" t="e">
        <f>VLOOKUP(D94,业务拉通!A:D,2,FALSE)</f>
        <v>#N/A</v>
      </c>
      <c r="F94" s="35">
        <v>26</v>
      </c>
      <c r="G94" s="35">
        <v>26000001</v>
      </c>
      <c r="H94" s="36" t="s">
        <v>467</v>
      </c>
    </row>
    <row r="95" spans="1:8" ht="15" thickBot="1">
      <c r="A95" s="35">
        <v>26000002</v>
      </c>
      <c r="B95" s="35">
        <v>26</v>
      </c>
      <c r="C95" s="36" t="s">
        <v>468</v>
      </c>
      <c r="D95" s="63"/>
      <c r="E95" s="2" t="e">
        <f>VLOOKUP(D95,业务拉通!A:D,2,FALSE)</f>
        <v>#N/A</v>
      </c>
      <c r="F95" s="35">
        <v>26</v>
      </c>
      <c r="G95" s="35">
        <v>26000002</v>
      </c>
      <c r="H95" s="36" t="s">
        <v>468</v>
      </c>
    </row>
    <row r="96" spans="1:8" ht="15" thickBot="1">
      <c r="A96" s="35">
        <v>26000003</v>
      </c>
      <c r="B96" s="35">
        <v>26</v>
      </c>
      <c r="C96" s="36" t="s">
        <v>469</v>
      </c>
      <c r="D96" s="63"/>
      <c r="E96" s="2" t="e">
        <f>VLOOKUP(D96,业务拉通!A:D,2,FALSE)</f>
        <v>#N/A</v>
      </c>
      <c r="F96" s="35">
        <v>26</v>
      </c>
      <c r="G96" s="35">
        <v>26000003</v>
      </c>
      <c r="H96" s="36" t="s">
        <v>469</v>
      </c>
    </row>
    <row r="97" spans="1:8" ht="15" thickBot="1">
      <c r="A97" s="35">
        <v>26000004</v>
      </c>
      <c r="B97" s="35">
        <v>26</v>
      </c>
      <c r="C97" s="36" t="s">
        <v>470</v>
      </c>
      <c r="D97" s="74"/>
      <c r="E97" s="2" t="e">
        <f>VLOOKUP(D97,业务拉通!A:D,2,FALSE)</f>
        <v>#N/A</v>
      </c>
      <c r="F97" s="35">
        <v>26</v>
      </c>
      <c r="G97" s="35">
        <v>26000004</v>
      </c>
      <c r="H97" s="36" t="s">
        <v>470</v>
      </c>
    </row>
    <row r="98" spans="1:8" ht="15" thickBot="1">
      <c r="A98" s="35">
        <v>26000005</v>
      </c>
      <c r="B98" s="35">
        <v>26</v>
      </c>
      <c r="C98" s="36" t="s">
        <v>471</v>
      </c>
      <c r="D98" s="74" t="s">
        <v>79</v>
      </c>
      <c r="E98" s="2" t="str">
        <f>VLOOKUP(D98,业务拉通!A:D,2,FALSE)</f>
        <v>vmall</v>
      </c>
      <c r="F98" s="35">
        <v>26</v>
      </c>
      <c r="G98" s="35">
        <v>26000005</v>
      </c>
      <c r="H98" s="36" t="s">
        <v>471</v>
      </c>
    </row>
    <row r="99" spans="1:8" ht="15" thickBot="1">
      <c r="A99" s="35">
        <v>26000006</v>
      </c>
      <c r="B99" s="35">
        <v>26</v>
      </c>
      <c r="C99" s="36" t="s">
        <v>472</v>
      </c>
      <c r="D99" s="67" t="s">
        <v>79</v>
      </c>
      <c r="E99" s="2" t="str">
        <f>VLOOKUP(D99,业务拉通!A:D,2,FALSE)</f>
        <v>vmall</v>
      </c>
      <c r="F99" s="35">
        <v>26</v>
      </c>
      <c r="G99" s="35">
        <v>26000006</v>
      </c>
      <c r="H99" s="36" t="s">
        <v>472</v>
      </c>
    </row>
    <row r="100" spans="1:8" ht="15" thickBot="1">
      <c r="A100" s="35">
        <v>26000007</v>
      </c>
      <c r="B100" s="35">
        <v>26</v>
      </c>
      <c r="C100" s="36" t="s">
        <v>637</v>
      </c>
      <c r="D100" s="63"/>
      <c r="E100" s="2" t="e">
        <f>VLOOKUP(D100,业务拉通!A:D,2,FALSE)</f>
        <v>#N/A</v>
      </c>
      <c r="F100" s="35">
        <v>26</v>
      </c>
      <c r="G100" s="35">
        <v>26000007</v>
      </c>
      <c r="H100" s="36" t="s">
        <v>637</v>
      </c>
    </row>
    <row r="101" spans="1:8" ht="15" thickBot="1">
      <c r="A101" s="35">
        <v>26000008</v>
      </c>
      <c r="B101" s="35">
        <v>26</v>
      </c>
      <c r="C101" s="36" t="s">
        <v>473</v>
      </c>
      <c r="D101" s="63"/>
      <c r="E101" s="2" t="e">
        <f>VLOOKUP(D101,业务拉通!A:D,2,FALSE)</f>
        <v>#N/A</v>
      </c>
      <c r="F101" s="35">
        <v>26</v>
      </c>
      <c r="G101" s="35">
        <v>26000008</v>
      </c>
      <c r="H101" s="36" t="s">
        <v>473</v>
      </c>
    </row>
    <row r="102" spans="1:8" ht="15" thickBot="1">
      <c r="A102" s="35">
        <v>26000009</v>
      </c>
      <c r="B102" s="35">
        <v>26</v>
      </c>
      <c r="C102" s="36" t="s">
        <v>474</v>
      </c>
      <c r="D102" s="63"/>
      <c r="E102" s="2" t="e">
        <f>VLOOKUP(D102,业务拉通!A:D,2,FALSE)</f>
        <v>#N/A</v>
      </c>
      <c r="F102" s="35">
        <v>26</v>
      </c>
      <c r="G102" s="35">
        <v>26000009</v>
      </c>
      <c r="H102" s="36" t="s">
        <v>474</v>
      </c>
    </row>
    <row r="103" spans="1:8" ht="15" thickBot="1">
      <c r="A103" s="35">
        <v>26000010</v>
      </c>
      <c r="B103" s="35">
        <v>26</v>
      </c>
      <c r="C103" s="36" t="s">
        <v>476</v>
      </c>
      <c r="D103" s="82" t="s">
        <v>475</v>
      </c>
      <c r="E103" s="2" t="e">
        <f>VLOOKUP(D103,业务拉通!A:D,2,FALSE)</f>
        <v>#N/A</v>
      </c>
      <c r="F103" s="35">
        <v>26</v>
      </c>
      <c r="G103" s="35">
        <v>26000010</v>
      </c>
      <c r="H103" s="36" t="s">
        <v>476</v>
      </c>
    </row>
    <row r="104" spans="1:8" ht="15" thickBot="1">
      <c r="A104" s="35">
        <v>26000011</v>
      </c>
      <c r="B104" s="35">
        <v>26</v>
      </c>
      <c r="C104" s="36" t="s">
        <v>552</v>
      </c>
      <c r="D104" s="63"/>
      <c r="E104" s="2" t="e">
        <f>VLOOKUP(D104,业务拉通!A:D,2,FALSE)</f>
        <v>#N/A</v>
      </c>
      <c r="F104" s="35">
        <v>26</v>
      </c>
      <c r="G104" s="35">
        <v>26000011</v>
      </c>
      <c r="H104" s="36" t="s">
        <v>552</v>
      </c>
    </row>
    <row r="105" spans="1:8" ht="15" thickBot="1">
      <c r="A105" s="35">
        <v>26000100</v>
      </c>
      <c r="B105" s="35">
        <v>26</v>
      </c>
      <c r="C105" s="36" t="s">
        <v>477</v>
      </c>
      <c r="D105" s="63"/>
      <c r="E105" s="2" t="e">
        <f>VLOOKUP(D105,业务拉通!A:D,2,FALSE)</f>
        <v>#N/A</v>
      </c>
      <c r="F105" s="35">
        <v>26</v>
      </c>
      <c r="G105" s="35">
        <v>26000100</v>
      </c>
      <c r="H105" s="36" t="s">
        <v>477</v>
      </c>
    </row>
    <row r="106" spans="1:8" ht="15" thickBot="1">
      <c r="A106" s="35">
        <v>26000101</v>
      </c>
      <c r="B106" s="35">
        <v>26</v>
      </c>
      <c r="C106" s="36" t="s">
        <v>478</v>
      </c>
      <c r="D106" s="63"/>
      <c r="E106" s="2" t="e">
        <f>VLOOKUP(D106,业务拉通!A:D,2,FALSE)</f>
        <v>#N/A</v>
      </c>
      <c r="F106" s="35">
        <v>26</v>
      </c>
      <c r="G106" s="35">
        <v>26000101</v>
      </c>
      <c r="H106" s="36" t="s">
        <v>478</v>
      </c>
    </row>
    <row r="107" spans="1:8" ht="15" thickBot="1">
      <c r="A107" s="35">
        <v>26000102</v>
      </c>
      <c r="B107" s="35">
        <v>26</v>
      </c>
      <c r="C107" s="36" t="s">
        <v>479</v>
      </c>
      <c r="D107" s="63"/>
      <c r="E107" s="2" t="e">
        <f>VLOOKUP(D107,业务拉通!A:D,2,FALSE)</f>
        <v>#N/A</v>
      </c>
      <c r="F107" s="35">
        <v>26</v>
      </c>
      <c r="G107" s="35">
        <v>26000102</v>
      </c>
      <c r="H107" s="36" t="s">
        <v>479</v>
      </c>
    </row>
    <row r="108" spans="1:8" ht="15" thickBot="1">
      <c r="A108" s="35">
        <v>26000103</v>
      </c>
      <c r="B108" s="35">
        <v>26</v>
      </c>
      <c r="C108" s="36" t="s">
        <v>480</v>
      </c>
      <c r="D108" s="63"/>
      <c r="E108" s="2" t="e">
        <f>VLOOKUP(D108,业务拉通!A:D,2,FALSE)</f>
        <v>#N/A</v>
      </c>
      <c r="F108" s="35">
        <v>26</v>
      </c>
      <c r="G108" s="35">
        <v>26000103</v>
      </c>
      <c r="H108" s="36" t="s">
        <v>480</v>
      </c>
    </row>
    <row r="109" spans="1:8" ht="15" thickBot="1">
      <c r="A109" s="35">
        <v>26000104</v>
      </c>
      <c r="B109" s="35">
        <v>26</v>
      </c>
      <c r="C109" s="36" t="s">
        <v>481</v>
      </c>
      <c r="D109" s="63"/>
      <c r="E109" s="2" t="e">
        <f>VLOOKUP(D109,业务拉通!A:D,2,FALSE)</f>
        <v>#N/A</v>
      </c>
      <c r="F109" s="35">
        <v>26</v>
      </c>
      <c r="G109" s="35">
        <v>26000104</v>
      </c>
      <c r="H109" s="36" t="s">
        <v>481</v>
      </c>
    </row>
    <row r="110" spans="1:8" ht="15" thickBot="1">
      <c r="A110" s="35">
        <v>26000105</v>
      </c>
      <c r="B110" s="35">
        <v>26</v>
      </c>
      <c r="C110" s="36" t="s">
        <v>482</v>
      </c>
      <c r="D110" s="63"/>
      <c r="E110" s="2" t="e">
        <f>VLOOKUP(D110,业务拉通!A:D,2,FALSE)</f>
        <v>#N/A</v>
      </c>
      <c r="F110" s="35">
        <v>26</v>
      </c>
      <c r="G110" s="35">
        <v>26000105</v>
      </c>
      <c r="H110" s="36" t="s">
        <v>482</v>
      </c>
    </row>
    <row r="111" spans="1:8" ht="15" thickBot="1">
      <c r="A111" s="35">
        <v>26000106</v>
      </c>
      <c r="B111" s="35">
        <v>26</v>
      </c>
      <c r="C111" s="36" t="s">
        <v>483</v>
      </c>
      <c r="D111" s="63"/>
      <c r="E111" s="2" t="e">
        <f>VLOOKUP(D111,业务拉通!A:D,2,FALSE)</f>
        <v>#N/A</v>
      </c>
      <c r="F111" s="35">
        <v>26</v>
      </c>
      <c r="G111" s="35">
        <v>26000106</v>
      </c>
      <c r="H111" s="36" t="s">
        <v>483</v>
      </c>
    </row>
    <row r="112" spans="1:8" ht="15" thickBot="1">
      <c r="A112" s="35">
        <v>26000107</v>
      </c>
      <c r="B112" s="35">
        <v>26</v>
      </c>
      <c r="C112" s="36" t="s">
        <v>484</v>
      </c>
      <c r="D112" s="63"/>
      <c r="E112" s="2" t="e">
        <f>VLOOKUP(D112,业务拉通!A:D,2,FALSE)</f>
        <v>#N/A</v>
      </c>
      <c r="F112" s="35">
        <v>26</v>
      </c>
      <c r="G112" s="35">
        <v>26000107</v>
      </c>
      <c r="H112" s="36" t="s">
        <v>484</v>
      </c>
    </row>
    <row r="113" spans="1:8" ht="15" thickBot="1">
      <c r="A113" s="35">
        <v>26000108</v>
      </c>
      <c r="B113" s="35">
        <v>26</v>
      </c>
      <c r="C113" s="36" t="s">
        <v>485</v>
      </c>
      <c r="D113" s="63"/>
      <c r="E113" s="2" t="e">
        <f>VLOOKUP(D113,业务拉通!A:D,2,FALSE)</f>
        <v>#N/A</v>
      </c>
      <c r="F113" s="35">
        <v>26</v>
      </c>
      <c r="G113" s="35">
        <v>26000108</v>
      </c>
      <c r="H113" s="36" t="s">
        <v>485</v>
      </c>
    </row>
    <row r="114" spans="1:8" ht="15" thickBot="1">
      <c r="A114" s="35">
        <v>26000109</v>
      </c>
      <c r="B114" s="35">
        <v>26</v>
      </c>
      <c r="C114" s="36" t="s">
        <v>553</v>
      </c>
      <c r="D114" s="63"/>
      <c r="E114" s="2" t="e">
        <f>VLOOKUP(D114,业务拉通!A:D,2,FALSE)</f>
        <v>#N/A</v>
      </c>
      <c r="F114" s="35">
        <v>26</v>
      </c>
      <c r="G114" s="35">
        <v>26000109</v>
      </c>
      <c r="H114" s="36" t="s">
        <v>553</v>
      </c>
    </row>
    <row r="115" spans="1:8" ht="15" thickBot="1">
      <c r="A115" s="35">
        <v>26000110</v>
      </c>
      <c r="B115" s="35">
        <v>26</v>
      </c>
      <c r="C115" s="36" t="s">
        <v>554</v>
      </c>
      <c r="D115" s="63"/>
      <c r="E115" s="2" t="e">
        <f>VLOOKUP(D115,业务拉通!A:D,2,FALSE)</f>
        <v>#N/A</v>
      </c>
      <c r="F115" s="35">
        <v>26</v>
      </c>
      <c r="G115" s="35">
        <v>26000110</v>
      </c>
      <c r="H115" s="36" t="s">
        <v>554</v>
      </c>
    </row>
    <row r="116" spans="1:8" ht="15" thickBot="1">
      <c r="A116" s="35">
        <v>26001001</v>
      </c>
      <c r="B116" s="35">
        <v>26</v>
      </c>
      <c r="C116" s="36" t="s">
        <v>555</v>
      </c>
      <c r="D116" s="63"/>
      <c r="E116" s="2" t="e">
        <f>VLOOKUP(D116,业务拉通!A:D,2,FALSE)</f>
        <v>#N/A</v>
      </c>
      <c r="F116" s="35">
        <v>26</v>
      </c>
      <c r="G116" s="35">
        <v>26001001</v>
      </c>
      <c r="H116" s="36" t="s">
        <v>555</v>
      </c>
    </row>
    <row r="117" spans="1:8" ht="15" thickBot="1">
      <c r="A117" s="35">
        <v>26001002</v>
      </c>
      <c r="B117" s="35">
        <v>26</v>
      </c>
      <c r="C117" s="36" t="s">
        <v>556</v>
      </c>
      <c r="D117" s="63"/>
      <c r="E117" s="2" t="e">
        <f>VLOOKUP(D117,业务拉通!A:D,2,FALSE)</f>
        <v>#N/A</v>
      </c>
      <c r="F117" s="35">
        <v>26</v>
      </c>
      <c r="G117" s="35">
        <v>26001002</v>
      </c>
      <c r="H117" s="36" t="s">
        <v>556</v>
      </c>
    </row>
    <row r="118" spans="1:8" ht="15" thickBot="1">
      <c r="A118" s="35">
        <v>26001003</v>
      </c>
      <c r="B118" s="35">
        <v>26</v>
      </c>
      <c r="C118" s="36" t="s">
        <v>557</v>
      </c>
      <c r="D118" s="63"/>
      <c r="E118" s="2" t="e">
        <f>VLOOKUP(D118,业务拉通!A:D,2,FALSE)</f>
        <v>#N/A</v>
      </c>
      <c r="F118" s="35">
        <v>26</v>
      </c>
      <c r="G118" s="35">
        <v>26001003</v>
      </c>
      <c r="H118" s="36" t="s">
        <v>557</v>
      </c>
    </row>
    <row r="119" spans="1:8" ht="15" thickBot="1">
      <c r="A119" s="35">
        <v>27000000</v>
      </c>
      <c r="B119" s="35">
        <v>27</v>
      </c>
      <c r="C119" s="36" t="s">
        <v>486</v>
      </c>
      <c r="D119" s="63" t="s">
        <v>440</v>
      </c>
      <c r="E119" s="2" t="e">
        <f>VLOOKUP(D119,业务拉通!A:D,2,FALSE)</f>
        <v>#N/A</v>
      </c>
      <c r="F119" s="35">
        <v>27</v>
      </c>
      <c r="G119" s="35">
        <v>27000000</v>
      </c>
      <c r="H119" s="36" t="s">
        <v>486</v>
      </c>
    </row>
    <row r="120" spans="1:8" ht="15" thickBot="1">
      <c r="A120" s="35">
        <v>28000000</v>
      </c>
      <c r="B120" s="35">
        <v>28</v>
      </c>
      <c r="C120" s="36" t="s">
        <v>487</v>
      </c>
      <c r="D120" s="63"/>
      <c r="E120" s="2" t="e">
        <f>VLOOKUP(D120,业务拉通!A:D,2,FALSE)</f>
        <v>#N/A</v>
      </c>
      <c r="F120" s="35">
        <v>28</v>
      </c>
      <c r="G120" s="35">
        <v>28000000</v>
      </c>
      <c r="H120" s="36" t="s">
        <v>487</v>
      </c>
    </row>
    <row r="121" spans="1:8" ht="15" thickBot="1">
      <c r="A121" s="35">
        <v>29000000</v>
      </c>
      <c r="B121" s="35">
        <v>29</v>
      </c>
      <c r="C121" s="36" t="s">
        <v>489</v>
      </c>
      <c r="D121" s="67" t="s">
        <v>488</v>
      </c>
      <c r="E121" s="2" t="e">
        <f>VLOOKUP(D121,业务拉通!A:D,2,FALSE)</f>
        <v>#N/A</v>
      </c>
      <c r="F121" s="35">
        <v>29</v>
      </c>
      <c r="G121" s="35">
        <v>29000000</v>
      </c>
      <c r="H121" s="36" t="s">
        <v>489</v>
      </c>
    </row>
    <row r="122" spans="1:8" ht="15" thickBot="1">
      <c r="A122" s="35">
        <v>29000001</v>
      </c>
      <c r="B122" s="35">
        <v>29</v>
      </c>
      <c r="C122" s="45" t="s">
        <v>491</v>
      </c>
      <c r="D122" s="67" t="s">
        <v>490</v>
      </c>
      <c r="E122" s="2" t="e">
        <f>VLOOKUP(D122,业务拉通!A:D,2,FALSE)</f>
        <v>#N/A</v>
      </c>
      <c r="F122" s="35">
        <v>29</v>
      </c>
      <c r="G122" s="35">
        <v>29000001</v>
      </c>
      <c r="H122" s="45" t="s">
        <v>491</v>
      </c>
    </row>
    <row r="123" spans="1:8" ht="15" thickBot="1">
      <c r="A123" s="35">
        <v>29000002</v>
      </c>
      <c r="B123" s="35">
        <v>29</v>
      </c>
      <c r="C123" s="36" t="s">
        <v>493</v>
      </c>
      <c r="D123" s="67" t="s">
        <v>492</v>
      </c>
      <c r="E123" s="2" t="e">
        <f>VLOOKUP(D123,业务拉通!A:D,2,FALSE)</f>
        <v>#N/A</v>
      </c>
      <c r="F123" s="35">
        <v>29</v>
      </c>
      <c r="G123" s="35">
        <v>29000002</v>
      </c>
      <c r="H123" s="36" t="s">
        <v>493</v>
      </c>
    </row>
    <row r="124" spans="1:8" ht="15" thickBot="1">
      <c r="A124" s="35">
        <v>29000003</v>
      </c>
      <c r="B124" s="35">
        <v>29</v>
      </c>
      <c r="C124" s="36" t="s">
        <v>494</v>
      </c>
      <c r="D124" s="83"/>
      <c r="E124" s="2" t="e">
        <f>VLOOKUP(D124,业务拉通!A:D,2,FALSE)</f>
        <v>#N/A</v>
      </c>
      <c r="F124" s="35">
        <v>29</v>
      </c>
      <c r="G124" s="35">
        <v>29000003</v>
      </c>
      <c r="H124" s="36" t="s">
        <v>494</v>
      </c>
    </row>
    <row r="125" spans="1:8" ht="15" thickBot="1">
      <c r="A125" s="35">
        <v>29000004</v>
      </c>
      <c r="B125" s="35">
        <v>29</v>
      </c>
      <c r="C125" s="36" t="s">
        <v>638</v>
      </c>
      <c r="D125" s="83"/>
      <c r="E125" s="2" t="e">
        <f>VLOOKUP(D125,业务拉通!A:D,2,FALSE)</f>
        <v>#N/A</v>
      </c>
      <c r="F125" s="35">
        <v>29</v>
      </c>
      <c r="G125" s="35">
        <v>29000004</v>
      </c>
      <c r="H125" s="36" t="s">
        <v>638</v>
      </c>
    </row>
    <row r="126" spans="1:8" ht="15" thickBot="1">
      <c r="A126" s="35">
        <v>29000100</v>
      </c>
      <c r="B126" s="35">
        <v>29</v>
      </c>
      <c r="C126" s="45" t="s">
        <v>558</v>
      </c>
      <c r="D126" s="64" t="s">
        <v>92</v>
      </c>
      <c r="E126" s="2" t="str">
        <f>VLOOKUP(D126,业务拉通!A:D,2,FALSE)</f>
        <v>vsim</v>
      </c>
      <c r="F126" s="35">
        <v>29</v>
      </c>
      <c r="G126" s="35">
        <v>29000100</v>
      </c>
      <c r="H126" s="45" t="s">
        <v>558</v>
      </c>
    </row>
    <row r="127" spans="1:8">
      <c r="A127" s="118">
        <v>29000101</v>
      </c>
      <c r="B127" s="118">
        <v>29</v>
      </c>
      <c r="C127" s="46" t="s">
        <v>639</v>
      </c>
      <c r="D127" s="122" t="s">
        <v>559</v>
      </c>
      <c r="E127" s="2" t="str">
        <f>VLOOKUP(D127,业务拉通!A:D,2,FALSE)</f>
        <v>vsim</v>
      </c>
      <c r="F127" s="120">
        <v>29</v>
      </c>
      <c r="G127" s="118">
        <v>29000101</v>
      </c>
      <c r="H127" s="46" t="s">
        <v>639</v>
      </c>
    </row>
    <row r="128" spans="1:8" ht="15" thickBot="1">
      <c r="A128" s="119"/>
      <c r="B128" s="119"/>
      <c r="C128" s="43" t="s">
        <v>560</v>
      </c>
      <c r="D128" s="123"/>
      <c r="E128" s="2" t="e">
        <f>VLOOKUP(D128,业务拉通!A:D,2,FALSE)</f>
        <v>#N/A</v>
      </c>
      <c r="F128" s="121"/>
      <c r="G128" s="119"/>
      <c r="H128" s="43" t="s">
        <v>560</v>
      </c>
    </row>
    <row r="129" spans="1:8" ht="15" thickBot="1">
      <c r="A129" s="35"/>
      <c r="B129" s="35"/>
      <c r="C129" s="43"/>
      <c r="D129" s="83"/>
      <c r="E129" s="2" t="e">
        <f>VLOOKUP(D129,业务拉通!A:D,2,FALSE)</f>
        <v>#N/A</v>
      </c>
      <c r="F129" s="35"/>
      <c r="G129" s="35"/>
      <c r="H129" s="43"/>
    </row>
    <row r="130" spans="1:8" ht="15" thickBot="1">
      <c r="A130" s="35">
        <v>30000000</v>
      </c>
      <c r="B130" s="35">
        <v>30</v>
      </c>
      <c r="C130" s="36" t="s">
        <v>196</v>
      </c>
      <c r="D130" s="83" t="s">
        <v>113</v>
      </c>
      <c r="E130" s="2" t="str">
        <f>VLOOKUP(D130,业务拉通!A:D,2,FALSE)</f>
        <v>phone_service</v>
      </c>
      <c r="F130" s="35">
        <v>30</v>
      </c>
      <c r="G130" s="35">
        <v>30000000</v>
      </c>
      <c r="H130" s="36" t="s">
        <v>196</v>
      </c>
    </row>
    <row r="131" spans="1:8" ht="15" thickBot="1">
      <c r="A131" s="35">
        <v>30000001</v>
      </c>
      <c r="B131" s="35">
        <v>30</v>
      </c>
      <c r="C131" s="36" t="s">
        <v>495</v>
      </c>
      <c r="D131" s="67" t="s">
        <v>194</v>
      </c>
      <c r="E131" s="2" t="str">
        <f>VLOOKUP(D131,业务拉通!A:D,2,FALSE)</f>
        <v>phone_service</v>
      </c>
      <c r="F131" s="35">
        <v>30</v>
      </c>
      <c r="G131" s="35">
        <v>30000001</v>
      </c>
      <c r="H131" s="36" t="s">
        <v>495</v>
      </c>
    </row>
    <row r="132" spans="1:8" ht="15" thickBot="1">
      <c r="A132" s="35">
        <v>30000100</v>
      </c>
      <c r="B132" s="35">
        <v>30</v>
      </c>
      <c r="C132" s="39" t="s">
        <v>562</v>
      </c>
      <c r="D132" s="79" t="s">
        <v>561</v>
      </c>
      <c r="E132" s="2" t="e">
        <f>VLOOKUP(D132,业务拉通!A:D,2,FALSE)</f>
        <v>#N/A</v>
      </c>
      <c r="F132" s="35">
        <v>30</v>
      </c>
      <c r="G132" s="35">
        <v>30000100</v>
      </c>
      <c r="H132" s="39" t="s">
        <v>562</v>
      </c>
    </row>
    <row r="133" spans="1:8" ht="15" thickBot="1">
      <c r="A133" s="35">
        <v>30001001</v>
      </c>
      <c r="B133" s="35">
        <v>30</v>
      </c>
      <c r="C133" s="39" t="s">
        <v>200</v>
      </c>
      <c r="D133" s="63" t="s">
        <v>199</v>
      </c>
      <c r="E133" s="2" t="str">
        <f>VLOOKUP(D133,业务拉通!A:D,2,FALSE)</f>
        <v>callplus</v>
      </c>
      <c r="F133" s="35">
        <v>30</v>
      </c>
      <c r="G133" s="35">
        <v>30001001</v>
      </c>
      <c r="H133" s="39" t="s">
        <v>200</v>
      </c>
    </row>
    <row r="134" spans="1:8" ht="15" thickBot="1">
      <c r="A134" s="35">
        <v>31000000</v>
      </c>
      <c r="B134" s="35">
        <v>31</v>
      </c>
      <c r="C134" s="36" t="s">
        <v>197</v>
      </c>
      <c r="D134" s="63" t="s">
        <v>440</v>
      </c>
      <c r="E134" s="2" t="e">
        <f>VLOOKUP(D134,业务拉通!A:D,2,FALSE)</f>
        <v>#N/A</v>
      </c>
      <c r="F134" s="35">
        <v>31</v>
      </c>
      <c r="G134" s="35">
        <v>31000000</v>
      </c>
      <c r="H134" s="36" t="s">
        <v>197</v>
      </c>
    </row>
    <row r="135" spans="1:8" ht="15" thickBot="1">
      <c r="A135" s="35">
        <v>32000000</v>
      </c>
      <c r="B135" s="35">
        <v>32</v>
      </c>
      <c r="C135" s="36" t="s">
        <v>497</v>
      </c>
      <c r="D135" s="84" t="s">
        <v>496</v>
      </c>
      <c r="E135" s="2" t="e">
        <f>VLOOKUP(D135,业务拉通!A:D,2,FALSE)</f>
        <v>#N/A</v>
      </c>
      <c r="F135" s="35">
        <v>32</v>
      </c>
      <c r="G135" s="35">
        <v>32000000</v>
      </c>
      <c r="H135" s="36" t="s">
        <v>497</v>
      </c>
    </row>
    <row r="136" spans="1:8" ht="15" thickBot="1">
      <c r="A136" s="35">
        <v>32000001</v>
      </c>
      <c r="B136" s="35">
        <v>32</v>
      </c>
      <c r="C136" s="36" t="s">
        <v>563</v>
      </c>
      <c r="D136" s="84" t="s">
        <v>496</v>
      </c>
      <c r="E136" s="2" t="e">
        <f>VLOOKUP(D136,业务拉通!A:D,2,FALSE)</f>
        <v>#N/A</v>
      </c>
      <c r="F136" s="35">
        <v>32</v>
      </c>
      <c r="G136" s="35">
        <v>32000001</v>
      </c>
      <c r="H136" s="36" t="s">
        <v>563</v>
      </c>
    </row>
    <row r="137" spans="1:8" ht="15" thickBot="1">
      <c r="A137" s="35">
        <v>32000100</v>
      </c>
      <c r="B137" s="35">
        <v>32</v>
      </c>
      <c r="C137" s="36" t="s">
        <v>565</v>
      </c>
      <c r="D137" s="83" t="s">
        <v>564</v>
      </c>
      <c r="E137" s="2" t="e">
        <f>VLOOKUP(D137,业务拉通!A:D,2,FALSE)</f>
        <v>#N/A</v>
      </c>
      <c r="F137" s="35">
        <v>32</v>
      </c>
      <c r="G137" s="35">
        <v>32000100</v>
      </c>
      <c r="H137" s="36" t="s">
        <v>565</v>
      </c>
    </row>
    <row r="138" spans="1:8" ht="15" thickBot="1">
      <c r="A138" s="35">
        <v>33000000</v>
      </c>
      <c r="B138" s="35">
        <v>33</v>
      </c>
      <c r="C138" s="36" t="s">
        <v>498</v>
      </c>
      <c r="D138" s="83"/>
      <c r="E138" s="2" t="e">
        <f>VLOOKUP(D138,业务拉通!A:D,2,FALSE)</f>
        <v>#N/A</v>
      </c>
      <c r="F138" s="35">
        <v>33</v>
      </c>
      <c r="G138" s="35">
        <v>33000000</v>
      </c>
      <c r="H138" s="36" t="s">
        <v>498</v>
      </c>
    </row>
    <row r="139" spans="1:8" ht="15" thickBot="1">
      <c r="A139" s="35">
        <v>33000001</v>
      </c>
      <c r="B139" s="35">
        <v>33</v>
      </c>
      <c r="C139" s="36" t="s">
        <v>499</v>
      </c>
      <c r="D139" s="64"/>
      <c r="E139" s="2" t="e">
        <f>VLOOKUP(D139,业务拉通!A:D,2,FALSE)</f>
        <v>#N/A</v>
      </c>
      <c r="F139" s="35">
        <v>33</v>
      </c>
      <c r="G139" s="35">
        <v>33000001</v>
      </c>
      <c r="H139" s="36" t="s">
        <v>499</v>
      </c>
    </row>
    <row r="140" spans="1:8" ht="15" thickBot="1">
      <c r="A140" s="35">
        <v>33000033</v>
      </c>
      <c r="B140" s="35">
        <v>33</v>
      </c>
      <c r="C140" s="36" t="s">
        <v>500</v>
      </c>
      <c r="D140" s="64"/>
      <c r="E140" s="2" t="e">
        <f>VLOOKUP(D140,业务拉通!A:D,2,FALSE)</f>
        <v>#N/A</v>
      </c>
      <c r="F140" s="35">
        <v>33</v>
      </c>
      <c r="G140" s="35">
        <v>33000033</v>
      </c>
      <c r="H140" s="36" t="s">
        <v>500</v>
      </c>
    </row>
    <row r="141" spans="1:8" ht="15" thickBot="1">
      <c r="A141" s="35">
        <v>33002333</v>
      </c>
      <c r="B141" s="35">
        <v>33</v>
      </c>
      <c r="C141" s="36" t="s">
        <v>640</v>
      </c>
      <c r="D141" s="64"/>
      <c r="E141" s="2" t="e">
        <f>VLOOKUP(D141,业务拉通!A:D,2,FALSE)</f>
        <v>#N/A</v>
      </c>
      <c r="F141" s="35">
        <v>33</v>
      </c>
      <c r="G141" s="35">
        <v>33002333</v>
      </c>
      <c r="H141" s="36" t="s">
        <v>640</v>
      </c>
    </row>
    <row r="142" spans="1:8" ht="15" thickBot="1">
      <c r="A142" s="35">
        <v>33002334</v>
      </c>
      <c r="B142" s="35">
        <v>33</v>
      </c>
      <c r="C142" s="43" t="s">
        <v>641</v>
      </c>
      <c r="D142" s="64"/>
      <c r="E142" s="2" t="e">
        <f>VLOOKUP(D142,业务拉通!A:D,2,FALSE)</f>
        <v>#N/A</v>
      </c>
      <c r="F142" s="35">
        <v>33</v>
      </c>
      <c r="G142" s="35">
        <v>33002334</v>
      </c>
      <c r="H142" s="43" t="s">
        <v>641</v>
      </c>
    </row>
    <row r="143" spans="1:8" ht="15" thickBot="1">
      <c r="A143" s="35">
        <v>34000000</v>
      </c>
      <c r="B143" s="35">
        <v>34</v>
      </c>
      <c r="C143" s="43" t="s">
        <v>642</v>
      </c>
      <c r="D143" s="64" t="s">
        <v>501</v>
      </c>
      <c r="E143" s="2" t="e">
        <f>VLOOKUP(D143,业务拉通!A:D,2,FALSE)</f>
        <v>#N/A</v>
      </c>
      <c r="F143" s="35">
        <v>34</v>
      </c>
      <c r="G143" s="35">
        <v>34000000</v>
      </c>
      <c r="H143" s="43" t="s">
        <v>642</v>
      </c>
    </row>
    <row r="144" spans="1:8" ht="15" thickBot="1">
      <c r="A144" s="35">
        <v>34000001</v>
      </c>
      <c r="B144" s="35">
        <v>34</v>
      </c>
      <c r="C144" s="43" t="s">
        <v>643</v>
      </c>
      <c r="D144" s="83"/>
      <c r="E144" s="2" t="e">
        <f>VLOOKUP(D144,业务拉通!A:D,2,FALSE)</f>
        <v>#N/A</v>
      </c>
      <c r="F144" s="35">
        <v>34</v>
      </c>
      <c r="G144" s="35">
        <v>34000001</v>
      </c>
      <c r="H144" s="43" t="s">
        <v>643</v>
      </c>
    </row>
    <row r="145" spans="1:8" ht="15" thickBot="1">
      <c r="A145" s="35">
        <v>34000002</v>
      </c>
      <c r="B145" s="35">
        <v>34</v>
      </c>
      <c r="C145" s="43" t="s">
        <v>503</v>
      </c>
      <c r="D145" s="85" t="s">
        <v>502</v>
      </c>
      <c r="E145" s="2" t="e">
        <f>VLOOKUP(D145,业务拉通!A:D,2,FALSE)</f>
        <v>#N/A</v>
      </c>
      <c r="F145" s="35">
        <v>34</v>
      </c>
      <c r="G145" s="35">
        <v>34000002</v>
      </c>
      <c r="H145" s="43" t="s">
        <v>503</v>
      </c>
    </row>
    <row r="146" spans="1:8" ht="15" thickBot="1">
      <c r="A146" s="35">
        <v>34000100</v>
      </c>
      <c r="B146" s="35">
        <v>34</v>
      </c>
      <c r="C146" s="43" t="s">
        <v>505</v>
      </c>
      <c r="D146" s="72" t="s">
        <v>504</v>
      </c>
      <c r="E146" s="2" t="e">
        <f>VLOOKUP(D146,业务拉通!A:D,2,FALSE)</f>
        <v>#N/A</v>
      </c>
      <c r="F146" s="35">
        <v>34</v>
      </c>
      <c r="G146" s="35">
        <v>34000100</v>
      </c>
      <c r="H146" s="43" t="s">
        <v>505</v>
      </c>
    </row>
    <row r="147" spans="1:8" ht="15" thickBot="1">
      <c r="A147" s="35">
        <v>34001001</v>
      </c>
      <c r="B147" s="35">
        <v>34</v>
      </c>
      <c r="C147" s="43" t="s">
        <v>644</v>
      </c>
      <c r="D147" s="67"/>
      <c r="E147" s="2" t="e">
        <f>VLOOKUP(D147,业务拉通!A:D,2,FALSE)</f>
        <v>#N/A</v>
      </c>
      <c r="F147" s="35">
        <v>34</v>
      </c>
      <c r="G147" s="35">
        <v>34001001</v>
      </c>
      <c r="H147" s="43" t="s">
        <v>644</v>
      </c>
    </row>
    <row r="148" spans="1:8" ht="15" thickBot="1">
      <c r="A148" s="35">
        <v>35000000</v>
      </c>
      <c r="B148" s="35">
        <v>35</v>
      </c>
      <c r="C148" s="36" t="s">
        <v>195</v>
      </c>
      <c r="D148" s="67" t="s">
        <v>77</v>
      </c>
      <c r="E148" s="2" t="str">
        <f>VLOOKUP(D148,业务拉通!A:D,2,FALSE)</f>
        <v>hitop</v>
      </c>
      <c r="F148" s="35">
        <v>35</v>
      </c>
      <c r="G148" s="35">
        <v>35000000</v>
      </c>
      <c r="H148" s="36" t="s">
        <v>195</v>
      </c>
    </row>
    <row r="149" spans="1:8" ht="15" thickBot="1">
      <c r="A149" s="35">
        <v>36000000</v>
      </c>
      <c r="B149" s="35">
        <v>36</v>
      </c>
      <c r="C149" s="47" t="s">
        <v>507</v>
      </c>
      <c r="D149" s="83" t="s">
        <v>506</v>
      </c>
      <c r="E149" s="2" t="str">
        <f>VLOOKUP(D149,业务拉通!A:D,2,FALSE)</f>
        <v>wlan</v>
      </c>
      <c r="F149" s="35">
        <v>36</v>
      </c>
      <c r="G149" s="35">
        <v>36000000</v>
      </c>
      <c r="H149" s="47" t="s">
        <v>507</v>
      </c>
    </row>
    <row r="150" spans="1:8" ht="15" thickBot="1">
      <c r="A150" s="35">
        <v>36000100</v>
      </c>
      <c r="B150" s="35">
        <v>36</v>
      </c>
      <c r="C150" s="43" t="s">
        <v>645</v>
      </c>
      <c r="D150" s="83" t="s">
        <v>566</v>
      </c>
      <c r="E150" s="2" t="e">
        <f>VLOOKUP(D150,业务拉通!A:D,2,FALSE)</f>
        <v>#N/A</v>
      </c>
      <c r="F150" s="35">
        <v>36</v>
      </c>
      <c r="G150" s="35">
        <v>36000100</v>
      </c>
      <c r="H150" s="43" t="s">
        <v>645</v>
      </c>
    </row>
    <row r="151" spans="1:8" ht="15" thickBot="1">
      <c r="A151" s="35">
        <v>37000000</v>
      </c>
      <c r="B151" s="35">
        <v>37</v>
      </c>
      <c r="C151" s="36" t="s">
        <v>508</v>
      </c>
      <c r="D151" s="83"/>
      <c r="E151" s="2" t="e">
        <f>VLOOKUP(D151,业务拉通!A:D,2,FALSE)</f>
        <v>#N/A</v>
      </c>
      <c r="F151" s="35">
        <v>37</v>
      </c>
      <c r="G151" s="35">
        <v>37000000</v>
      </c>
      <c r="H151" s="36" t="s">
        <v>508</v>
      </c>
    </row>
    <row r="152" spans="1:8" ht="15" thickBot="1">
      <c r="A152" s="35">
        <v>37000001</v>
      </c>
      <c r="B152" s="35">
        <v>37</v>
      </c>
      <c r="C152" s="36" t="s">
        <v>510</v>
      </c>
      <c r="D152" s="83" t="s">
        <v>509</v>
      </c>
      <c r="E152" s="2" t="e">
        <f>VLOOKUP(D152,业务拉通!A:D,2,FALSE)</f>
        <v>#N/A</v>
      </c>
      <c r="F152" s="35">
        <v>37</v>
      </c>
      <c r="G152" s="35">
        <v>37000001</v>
      </c>
      <c r="H152" s="36" t="s">
        <v>510</v>
      </c>
    </row>
    <row r="153" spans="1:8" ht="15" thickBot="1">
      <c r="A153" s="35">
        <v>37000002</v>
      </c>
      <c r="B153" s="35">
        <v>37</v>
      </c>
      <c r="C153" s="36" t="s">
        <v>512</v>
      </c>
      <c r="D153" s="83" t="s">
        <v>511</v>
      </c>
      <c r="E153" s="2" t="e">
        <f>VLOOKUP(D153,业务拉通!A:D,2,FALSE)</f>
        <v>#N/A</v>
      </c>
      <c r="F153" s="35">
        <v>37</v>
      </c>
      <c r="G153" s="35">
        <v>37000002</v>
      </c>
      <c r="H153" s="36" t="s">
        <v>512</v>
      </c>
    </row>
    <row r="154" spans="1:8" ht="20.25" thickBot="1">
      <c r="A154" s="35">
        <v>37000100</v>
      </c>
      <c r="B154" s="35">
        <v>37</v>
      </c>
      <c r="C154" s="48" t="s">
        <v>646</v>
      </c>
      <c r="D154" s="75" t="s">
        <v>513</v>
      </c>
      <c r="E154" s="2" t="e">
        <f>VLOOKUP(D154,业务拉通!A:D,2,FALSE)</f>
        <v>#N/A</v>
      </c>
      <c r="F154" s="35">
        <v>37</v>
      </c>
      <c r="G154" s="35">
        <v>37000100</v>
      </c>
      <c r="H154" s="48" t="s">
        <v>646</v>
      </c>
    </row>
    <row r="155" spans="1:8" ht="15" thickBot="1">
      <c r="A155" s="35">
        <v>38000000</v>
      </c>
      <c r="B155" s="35">
        <v>38</v>
      </c>
      <c r="C155" s="36" t="s">
        <v>567</v>
      </c>
      <c r="D155" s="75" t="s">
        <v>71</v>
      </c>
      <c r="E155" s="2" t="str">
        <f>VLOOKUP(D155,业务拉通!A:D,2,FALSE)</f>
        <v>sohu_video</v>
      </c>
      <c r="F155" s="35">
        <v>38</v>
      </c>
      <c r="G155" s="35">
        <v>38000000</v>
      </c>
      <c r="H155" s="36" t="s">
        <v>567</v>
      </c>
    </row>
    <row r="156" spans="1:8" ht="15" thickBot="1">
      <c r="A156" s="35">
        <v>38000001</v>
      </c>
      <c r="B156" s="35">
        <v>38</v>
      </c>
      <c r="C156" s="36" t="s">
        <v>568</v>
      </c>
      <c r="D156" s="82" t="s">
        <v>72</v>
      </c>
      <c r="E156" s="2" t="str">
        <f>VLOOKUP(D156,业务拉通!A:D,2,FALSE)</f>
        <v>youku_video</v>
      </c>
      <c r="F156" s="35">
        <v>38</v>
      </c>
      <c r="G156" s="35">
        <v>38000001</v>
      </c>
      <c r="H156" s="36" t="s">
        <v>568</v>
      </c>
    </row>
    <row r="157" spans="1:8" ht="15" thickBot="1">
      <c r="A157" s="35">
        <v>38000002</v>
      </c>
      <c r="B157" s="35">
        <v>38</v>
      </c>
      <c r="C157" s="45" t="s">
        <v>569</v>
      </c>
      <c r="D157" s="82"/>
      <c r="E157" s="2" t="e">
        <f>VLOOKUP(D157,业务拉通!A:D,2,FALSE)</f>
        <v>#N/A</v>
      </c>
      <c r="F157" s="35">
        <v>38</v>
      </c>
      <c r="G157" s="35">
        <v>38000002</v>
      </c>
      <c r="H157" s="45" t="s">
        <v>569</v>
      </c>
    </row>
    <row r="158" spans="1:8" ht="15" thickBot="1">
      <c r="A158" s="35">
        <v>39000000</v>
      </c>
      <c r="B158" s="35">
        <v>39</v>
      </c>
      <c r="C158" s="36" t="s">
        <v>514</v>
      </c>
      <c r="D158" s="82" t="s">
        <v>198</v>
      </c>
      <c r="E158" s="2" t="str">
        <f>VLOOKUP(D158,业务拉通!A:D,2,FALSE)</f>
        <v>hw_wear</v>
      </c>
      <c r="F158" s="35">
        <v>39</v>
      </c>
      <c r="G158" s="35">
        <v>39000000</v>
      </c>
      <c r="H158" s="36" t="s">
        <v>514</v>
      </c>
    </row>
    <row r="159" spans="1:8" ht="15" thickBot="1">
      <c r="A159" s="35">
        <v>39000001</v>
      </c>
      <c r="B159" s="35">
        <v>39</v>
      </c>
      <c r="C159" s="36" t="s">
        <v>515</v>
      </c>
      <c r="D159" s="67" t="s">
        <v>190</v>
      </c>
      <c r="E159" s="2" t="str">
        <f>VLOOKUP(D159,业务拉通!A:D,2,FALSE)</f>
        <v>hw_wear</v>
      </c>
      <c r="F159" s="35">
        <v>39</v>
      </c>
      <c r="G159" s="35">
        <v>39000001</v>
      </c>
      <c r="H159" s="36" t="s">
        <v>515</v>
      </c>
    </row>
    <row r="160" spans="1:8" ht="15" thickBot="1">
      <c r="A160" s="35">
        <v>39000002</v>
      </c>
      <c r="B160" s="35">
        <v>39</v>
      </c>
      <c r="C160" s="36" t="s">
        <v>516</v>
      </c>
      <c r="D160" s="86" t="s">
        <v>191</v>
      </c>
      <c r="E160" s="2" t="str">
        <f>VLOOKUP(D160,业务拉通!A:D,2,FALSE)</f>
        <v>hw_wear</v>
      </c>
      <c r="F160" s="35">
        <v>39</v>
      </c>
      <c r="G160" s="35">
        <v>39000002</v>
      </c>
      <c r="H160" s="36" t="s">
        <v>516</v>
      </c>
    </row>
    <row r="161" spans="1:8" ht="15" thickBot="1">
      <c r="A161" s="35">
        <v>39000003</v>
      </c>
      <c r="B161" s="35">
        <v>39</v>
      </c>
      <c r="C161" s="36" t="s">
        <v>570</v>
      </c>
      <c r="D161" s="83"/>
      <c r="E161" s="2" t="e">
        <f>VLOOKUP(D161,业务拉通!A:D,2,FALSE)</f>
        <v>#N/A</v>
      </c>
      <c r="F161" s="35">
        <v>39</v>
      </c>
      <c r="G161" s="35">
        <v>39000003</v>
      </c>
      <c r="H161" s="36" t="s">
        <v>570</v>
      </c>
    </row>
    <row r="162" spans="1:8" ht="15" thickBot="1">
      <c r="A162" s="35">
        <v>39000004</v>
      </c>
      <c r="B162" s="35">
        <v>39</v>
      </c>
      <c r="C162" s="36" t="s">
        <v>571</v>
      </c>
      <c r="D162" s="83"/>
      <c r="E162" s="2" t="e">
        <f>VLOOKUP(D162,业务拉通!A:D,2,FALSE)</f>
        <v>#N/A</v>
      </c>
      <c r="F162" s="35">
        <v>39</v>
      </c>
      <c r="G162" s="35">
        <v>39000004</v>
      </c>
      <c r="H162" s="36" t="s">
        <v>571</v>
      </c>
    </row>
    <row r="163" spans="1:8" ht="15" thickBot="1">
      <c r="A163" s="35">
        <v>40000000</v>
      </c>
      <c r="B163" s="35">
        <v>40</v>
      </c>
      <c r="C163" s="36" t="s">
        <v>517</v>
      </c>
      <c r="D163" s="83"/>
      <c r="E163" s="2" t="e">
        <f>VLOOKUP(D163,业务拉通!A:D,2,FALSE)</f>
        <v>#N/A</v>
      </c>
      <c r="F163" s="35">
        <v>40</v>
      </c>
      <c r="G163" s="35">
        <v>40000000</v>
      </c>
      <c r="H163" s="36" t="s">
        <v>517</v>
      </c>
    </row>
    <row r="164" spans="1:8" ht="15" thickBot="1">
      <c r="A164" s="35">
        <v>40000001</v>
      </c>
      <c r="B164" s="35">
        <v>40</v>
      </c>
      <c r="C164" s="36" t="s">
        <v>572</v>
      </c>
      <c r="D164" s="82"/>
      <c r="E164" s="2" t="e">
        <f>VLOOKUP(D164,业务拉通!A:D,2,FALSE)</f>
        <v>#N/A</v>
      </c>
      <c r="F164" s="35">
        <v>40</v>
      </c>
      <c r="G164" s="35">
        <v>40000001</v>
      </c>
      <c r="H164" s="36" t="s">
        <v>572</v>
      </c>
    </row>
    <row r="165" spans="1:8" ht="15" thickBot="1">
      <c r="A165" s="35">
        <v>41000000</v>
      </c>
      <c r="B165" s="35">
        <v>41</v>
      </c>
      <c r="C165" s="36" t="s">
        <v>519</v>
      </c>
      <c r="D165" s="82" t="s">
        <v>518</v>
      </c>
      <c r="E165" s="2" t="e">
        <f>VLOOKUP(D165,业务拉通!A:D,2,FALSE)</f>
        <v>#N/A</v>
      </c>
      <c r="F165" s="35">
        <v>41</v>
      </c>
      <c r="G165" s="35">
        <v>41000000</v>
      </c>
      <c r="H165" s="36" t="s">
        <v>519</v>
      </c>
    </row>
    <row r="166" spans="1:8" ht="15" thickBot="1">
      <c r="A166" s="35">
        <v>42000000</v>
      </c>
      <c r="B166" s="35">
        <v>42</v>
      </c>
      <c r="C166" s="36" t="s">
        <v>520</v>
      </c>
      <c r="D166" s="64" t="s">
        <v>110</v>
      </c>
      <c r="E166" s="2" t="str">
        <f>VLOOKUP(D166,业务拉通!A:D,2,FALSE)</f>
        <v>health</v>
      </c>
      <c r="F166" s="35">
        <v>42</v>
      </c>
      <c r="G166" s="35">
        <v>42000000</v>
      </c>
      <c r="H166" s="36" t="s">
        <v>520</v>
      </c>
    </row>
    <row r="167" spans="1:8" ht="15" thickBot="1">
      <c r="A167" s="35">
        <v>43000000</v>
      </c>
      <c r="B167" s="35">
        <v>43</v>
      </c>
      <c r="C167" s="36" t="s">
        <v>522</v>
      </c>
      <c r="D167" s="64" t="s">
        <v>521</v>
      </c>
      <c r="E167" s="2" t="e">
        <f>VLOOKUP(D167,业务拉通!A:D,2,FALSE)</f>
        <v>#N/A</v>
      </c>
      <c r="F167" s="35">
        <v>43</v>
      </c>
      <c r="G167" s="35">
        <v>43000000</v>
      </c>
      <c r="H167" s="36" t="s">
        <v>522</v>
      </c>
    </row>
    <row r="168" spans="1:8" ht="15" thickBot="1">
      <c r="A168" s="35">
        <v>43000001</v>
      </c>
      <c r="B168" s="35">
        <v>43</v>
      </c>
      <c r="C168" s="36" t="s">
        <v>524</v>
      </c>
      <c r="D168" s="64" t="s">
        <v>523</v>
      </c>
      <c r="E168" s="2" t="e">
        <f>VLOOKUP(D168,业务拉通!A:D,2,FALSE)</f>
        <v>#N/A</v>
      </c>
      <c r="F168" s="35">
        <v>43</v>
      </c>
      <c r="G168" s="35">
        <v>43000001</v>
      </c>
      <c r="H168" s="36" t="s">
        <v>524</v>
      </c>
    </row>
    <row r="169" spans="1:8" ht="15" thickBot="1">
      <c r="A169" s="35">
        <v>44000000</v>
      </c>
      <c r="B169" s="35">
        <v>44</v>
      </c>
      <c r="C169" s="36" t="s">
        <v>526</v>
      </c>
      <c r="D169" s="67" t="s">
        <v>525</v>
      </c>
      <c r="E169" s="2" t="e">
        <f>VLOOKUP(D169,业务拉通!A:D,2,FALSE)</f>
        <v>#N/A</v>
      </c>
      <c r="F169" s="35">
        <v>44</v>
      </c>
      <c r="G169" s="35">
        <v>44000000</v>
      </c>
      <c r="H169" s="36" t="s">
        <v>526</v>
      </c>
    </row>
    <row r="170" spans="1:8" ht="15" thickBot="1">
      <c r="A170" s="35">
        <v>45000000</v>
      </c>
      <c r="B170" s="35">
        <v>45</v>
      </c>
      <c r="C170" s="45" t="s">
        <v>527</v>
      </c>
      <c r="D170" s="64" t="s">
        <v>192</v>
      </c>
      <c r="E170" s="2" t="str">
        <f>VLOOKUP(D170,业务拉通!A:D,2,FALSE)</f>
        <v>hw_wear</v>
      </c>
      <c r="F170" s="35">
        <v>45</v>
      </c>
      <c r="G170" s="35">
        <v>45000000</v>
      </c>
      <c r="H170" s="45" t="s">
        <v>527</v>
      </c>
    </row>
    <row r="171" spans="1:8" ht="15" thickBot="1">
      <c r="A171" s="35">
        <v>46000000</v>
      </c>
      <c r="B171" s="35">
        <v>46</v>
      </c>
      <c r="C171" s="36" t="s">
        <v>529</v>
      </c>
      <c r="D171" s="87" t="s">
        <v>528</v>
      </c>
      <c r="E171" s="2" t="e">
        <f>VLOOKUP(D171,业务拉通!A:D,2,FALSE)</f>
        <v>#N/A</v>
      </c>
      <c r="F171" s="35">
        <v>46</v>
      </c>
      <c r="G171" s="35">
        <v>46000000</v>
      </c>
      <c r="H171" s="36" t="s">
        <v>529</v>
      </c>
    </row>
    <row r="172" spans="1:8" ht="15" thickBot="1">
      <c r="A172" s="35">
        <v>47000000</v>
      </c>
      <c r="B172" s="35">
        <v>47</v>
      </c>
      <c r="C172" s="36" t="s">
        <v>574</v>
      </c>
      <c r="D172" s="64" t="s">
        <v>573</v>
      </c>
      <c r="E172" s="2" t="e">
        <f>VLOOKUP(D172,业务拉通!A:D,2,FALSE)</f>
        <v>#N/A</v>
      </c>
      <c r="F172" s="35">
        <v>47</v>
      </c>
      <c r="G172" s="35">
        <v>47000000</v>
      </c>
      <c r="H172" s="36" t="s">
        <v>574</v>
      </c>
    </row>
    <row r="173" spans="1:8" ht="15" thickBot="1">
      <c r="A173" s="35"/>
      <c r="B173" s="35"/>
      <c r="C173" s="43"/>
      <c r="D173" s="83"/>
      <c r="E173" s="2" t="e">
        <f>VLOOKUP(D173,业务拉通!A:D,2,FALSE)</f>
        <v>#N/A</v>
      </c>
      <c r="F173" s="35"/>
      <c r="G173" s="35"/>
      <c r="H173" s="43"/>
    </row>
    <row r="174" spans="1:8" ht="15" thickBot="1">
      <c r="A174" s="35">
        <v>49000000</v>
      </c>
      <c r="B174" s="35">
        <v>49</v>
      </c>
      <c r="C174" s="36" t="s">
        <v>576</v>
      </c>
      <c r="D174" s="83" t="s">
        <v>575</v>
      </c>
      <c r="E174" s="2" t="e">
        <f>VLOOKUP(D174,业务拉通!A:D,2,FALSE)</f>
        <v>#N/A</v>
      </c>
      <c r="F174" s="35">
        <v>49</v>
      </c>
      <c r="G174" s="35">
        <v>49000000</v>
      </c>
      <c r="H174" s="36" t="s">
        <v>576</v>
      </c>
    </row>
    <row r="175" spans="1:8" ht="15" thickBot="1">
      <c r="A175" s="35">
        <v>50000000</v>
      </c>
      <c r="B175" s="35">
        <v>50</v>
      </c>
      <c r="C175" s="36" t="s">
        <v>578</v>
      </c>
      <c r="D175" s="83" t="s">
        <v>577</v>
      </c>
      <c r="E175" s="2" t="e">
        <f>VLOOKUP(D175,业务拉通!A:D,2,FALSE)</f>
        <v>#N/A</v>
      </c>
      <c r="F175" s="35">
        <v>50</v>
      </c>
      <c r="G175" s="35">
        <v>50000000</v>
      </c>
      <c r="H175" s="36" t="s">
        <v>578</v>
      </c>
    </row>
    <row r="176" spans="1:8" ht="17.25" thickBot="1">
      <c r="A176" s="35">
        <v>50000001</v>
      </c>
      <c r="B176" s="35">
        <v>50</v>
      </c>
      <c r="C176" s="49" t="s">
        <v>580</v>
      </c>
      <c r="D176" s="88" t="s">
        <v>579</v>
      </c>
      <c r="E176" s="2" t="e">
        <f>VLOOKUP(D176,业务拉通!A:D,2,FALSE)</f>
        <v>#N/A</v>
      </c>
      <c r="F176" s="35">
        <v>50</v>
      </c>
      <c r="G176" s="35">
        <v>50000001</v>
      </c>
      <c r="H176" s="49" t="s">
        <v>580</v>
      </c>
    </row>
    <row r="177" spans="1:8" ht="15" thickBot="1">
      <c r="A177" s="35">
        <v>51000000</v>
      </c>
      <c r="B177" s="35">
        <v>51</v>
      </c>
      <c r="C177" s="36" t="s">
        <v>582</v>
      </c>
      <c r="D177" s="83" t="s">
        <v>581</v>
      </c>
      <c r="E177" s="2" t="e">
        <f>VLOOKUP(D177,业务拉通!A:D,2,FALSE)</f>
        <v>#N/A</v>
      </c>
      <c r="F177" s="35">
        <v>51</v>
      </c>
      <c r="G177" s="35">
        <v>51000000</v>
      </c>
      <c r="H177" s="36" t="s">
        <v>582</v>
      </c>
    </row>
    <row r="178" spans="1:8" ht="15" thickBot="1">
      <c r="A178" s="35">
        <v>52000000</v>
      </c>
      <c r="B178" s="35">
        <v>52</v>
      </c>
      <c r="C178" s="36" t="s">
        <v>583</v>
      </c>
      <c r="D178" s="64" t="s">
        <v>91</v>
      </c>
      <c r="E178" s="2" t="str">
        <f>VLOOKUP(D178,业务拉通!A:D,2,FALSE)</f>
        <v>movie</v>
      </c>
      <c r="F178" s="35">
        <v>52</v>
      </c>
      <c r="G178" s="35">
        <v>52000000</v>
      </c>
      <c r="H178" s="36" t="s">
        <v>583</v>
      </c>
    </row>
    <row r="179" spans="1:8" ht="15" thickBot="1">
      <c r="A179" s="35">
        <v>52000100</v>
      </c>
      <c r="B179" s="35">
        <v>52</v>
      </c>
      <c r="C179" s="45" t="s">
        <v>585</v>
      </c>
      <c r="D179" s="89" t="s">
        <v>584</v>
      </c>
      <c r="E179" s="2" t="str">
        <f>VLOOKUP(D179,业务拉通!A:D,2,FALSE)</f>
        <v>movie</v>
      </c>
      <c r="F179" s="35">
        <v>52</v>
      </c>
      <c r="G179" s="35">
        <v>52000100</v>
      </c>
      <c r="H179" s="45" t="s">
        <v>585</v>
      </c>
    </row>
    <row r="180" spans="1:8" ht="15" thickBot="1">
      <c r="A180" s="35">
        <v>53000000</v>
      </c>
      <c r="B180" s="35">
        <v>53</v>
      </c>
      <c r="C180" s="36" t="s">
        <v>587</v>
      </c>
      <c r="D180" s="83" t="s">
        <v>586</v>
      </c>
      <c r="E180" s="2" t="e">
        <f>VLOOKUP(D180,业务拉通!A:D,2,FALSE)</f>
        <v>#N/A</v>
      </c>
      <c r="F180" s="35">
        <v>53</v>
      </c>
      <c r="G180" s="35">
        <v>53000000</v>
      </c>
      <c r="H180" s="36" t="s">
        <v>587</v>
      </c>
    </row>
    <row r="181" spans="1:8" ht="15" thickBot="1">
      <c r="A181" s="35">
        <v>54000000</v>
      </c>
      <c r="B181" s="35">
        <v>54</v>
      </c>
      <c r="C181" s="50" t="s">
        <v>589</v>
      </c>
      <c r="D181" s="64" t="s">
        <v>588</v>
      </c>
      <c r="E181" s="2" t="e">
        <f>VLOOKUP(D181,业务拉通!A:D,2,FALSE)</f>
        <v>#N/A</v>
      </c>
      <c r="F181" s="35">
        <v>54</v>
      </c>
      <c r="G181" s="35">
        <v>54000000</v>
      </c>
      <c r="H181" s="50" t="s">
        <v>589</v>
      </c>
    </row>
    <row r="182" spans="1:8" ht="15" thickBot="1">
      <c r="A182" s="35">
        <v>55000000</v>
      </c>
      <c r="B182" s="35">
        <v>55</v>
      </c>
      <c r="C182" s="36" t="s">
        <v>591</v>
      </c>
      <c r="D182" s="90" t="s">
        <v>590</v>
      </c>
      <c r="E182" s="2" t="e">
        <f>VLOOKUP(D182,业务拉通!A:D,2,FALSE)</f>
        <v>#N/A</v>
      </c>
      <c r="F182" s="35">
        <v>55</v>
      </c>
      <c r="G182" s="35">
        <v>55000000</v>
      </c>
      <c r="H182" s="36" t="s">
        <v>591</v>
      </c>
    </row>
    <row r="183" spans="1:8" ht="15" thickBot="1">
      <c r="A183" s="35">
        <v>56000000</v>
      </c>
      <c r="B183" s="35">
        <v>56</v>
      </c>
      <c r="C183" s="49" t="s">
        <v>593</v>
      </c>
      <c r="D183" s="79" t="s">
        <v>592</v>
      </c>
      <c r="E183" s="2" t="e">
        <f>VLOOKUP(D183,业务拉通!A:D,2,FALSE)</f>
        <v>#N/A</v>
      </c>
      <c r="F183" s="35">
        <v>56</v>
      </c>
      <c r="G183" s="35">
        <v>56000000</v>
      </c>
      <c r="H183" s="49" t="s">
        <v>593</v>
      </c>
    </row>
    <row r="184" spans="1:8" ht="15" thickBot="1">
      <c r="A184" s="35">
        <v>57000000</v>
      </c>
      <c r="B184" s="35">
        <v>57</v>
      </c>
      <c r="C184" s="51" t="s">
        <v>595</v>
      </c>
      <c r="D184" s="89" t="s">
        <v>594</v>
      </c>
      <c r="E184" s="2" t="e">
        <f>VLOOKUP(D184,业务拉通!A:D,2,FALSE)</f>
        <v>#N/A</v>
      </c>
      <c r="F184" s="35">
        <v>57</v>
      </c>
      <c r="G184" s="35">
        <v>57000000</v>
      </c>
      <c r="H184" s="51" t="s">
        <v>595</v>
      </c>
    </row>
    <row r="185" spans="1:8" ht="15" thickBot="1">
      <c r="A185" s="35">
        <v>57000100</v>
      </c>
      <c r="B185" s="35">
        <v>57</v>
      </c>
      <c r="C185" s="37" t="s">
        <v>596</v>
      </c>
      <c r="D185" s="83" t="s">
        <v>575</v>
      </c>
      <c r="E185" s="2" t="e">
        <f>VLOOKUP(D185,业务拉通!A:D,2,FALSE)</f>
        <v>#N/A</v>
      </c>
      <c r="F185" s="35">
        <v>57</v>
      </c>
      <c r="G185" s="35">
        <v>57000100</v>
      </c>
      <c r="H185" s="37" t="s">
        <v>596</v>
      </c>
    </row>
    <row r="186" spans="1:8" ht="15" thickBot="1">
      <c r="A186" s="35">
        <v>58000000</v>
      </c>
      <c r="B186" s="35">
        <v>58</v>
      </c>
      <c r="C186" s="37" t="s">
        <v>597</v>
      </c>
      <c r="D186" s="83"/>
      <c r="E186" s="2" t="e">
        <f>VLOOKUP(D186,业务拉通!A:D,2,FALSE)</f>
        <v>#N/A</v>
      </c>
      <c r="F186" s="35">
        <v>58</v>
      </c>
      <c r="G186" s="35">
        <v>58000000</v>
      </c>
      <c r="H186" s="37" t="s">
        <v>597</v>
      </c>
    </row>
    <row r="187" spans="1:8" ht="16.5" thickBot="1">
      <c r="A187" s="35">
        <v>59000000</v>
      </c>
      <c r="B187" s="35">
        <v>59</v>
      </c>
      <c r="C187" s="36" t="s">
        <v>599</v>
      </c>
      <c r="D187" s="91" t="s">
        <v>598</v>
      </c>
      <c r="E187" s="2" t="e">
        <f>VLOOKUP(D187,业务拉通!A:D,2,FALSE)</f>
        <v>#N/A</v>
      </c>
      <c r="F187" s="35">
        <v>59</v>
      </c>
      <c r="G187" s="35">
        <v>59000000</v>
      </c>
      <c r="H187" s="36" t="s">
        <v>599</v>
      </c>
    </row>
    <row r="188" spans="1:8" ht="15" thickBot="1">
      <c r="A188" s="35">
        <v>60000000</v>
      </c>
      <c r="B188" s="35">
        <v>60</v>
      </c>
      <c r="C188" s="36" t="s">
        <v>601</v>
      </c>
      <c r="D188" s="89" t="s">
        <v>600</v>
      </c>
      <c r="E188" s="2" t="e">
        <f>VLOOKUP(D188,业务拉通!A:D,2,FALSE)</f>
        <v>#N/A</v>
      </c>
      <c r="F188" s="35">
        <v>60</v>
      </c>
      <c r="G188" s="35">
        <v>60000000</v>
      </c>
      <c r="H188" s="36" t="s">
        <v>601</v>
      </c>
    </row>
    <row r="189" spans="1:8" ht="15" thickBot="1">
      <c r="A189" s="35">
        <v>61000000</v>
      </c>
      <c r="B189" s="35">
        <v>61</v>
      </c>
      <c r="C189" s="36" t="s">
        <v>602</v>
      </c>
      <c r="D189" s="83"/>
      <c r="E189" s="2" t="e">
        <f>VLOOKUP(D189,业务拉通!A:D,2,FALSE)</f>
        <v>#N/A</v>
      </c>
      <c r="F189" s="35">
        <v>61</v>
      </c>
      <c r="G189" s="35">
        <v>61000000</v>
      </c>
      <c r="H189" s="36" t="s">
        <v>602</v>
      </c>
    </row>
    <row r="190" spans="1:8" ht="15" thickBot="1">
      <c r="A190" s="35">
        <v>62000000</v>
      </c>
      <c r="B190" s="35">
        <v>62</v>
      </c>
      <c r="C190" s="36" t="s">
        <v>604</v>
      </c>
      <c r="D190" s="89" t="s">
        <v>603</v>
      </c>
      <c r="E190" s="2" t="e">
        <f>VLOOKUP(D190,业务拉通!A:D,2,FALSE)</f>
        <v>#N/A</v>
      </c>
      <c r="F190" s="35">
        <v>62</v>
      </c>
      <c r="G190" s="35">
        <v>62000000</v>
      </c>
      <c r="H190" s="36" t="s">
        <v>604</v>
      </c>
    </row>
    <row r="191" spans="1:8" ht="15" thickBot="1">
      <c r="A191" s="35">
        <v>62000100</v>
      </c>
      <c r="B191" s="35">
        <v>62</v>
      </c>
      <c r="C191" s="36" t="s">
        <v>606</v>
      </c>
      <c r="D191" s="89" t="s">
        <v>605</v>
      </c>
      <c r="E191" s="2" t="e">
        <f>VLOOKUP(D191,业务拉通!A:D,2,FALSE)</f>
        <v>#N/A</v>
      </c>
      <c r="F191" s="35">
        <v>62</v>
      </c>
      <c r="G191" s="35">
        <v>62000100</v>
      </c>
      <c r="H191" s="36" t="s">
        <v>606</v>
      </c>
    </row>
    <row r="192" spans="1:8" ht="15" thickBot="1">
      <c r="A192" s="35">
        <v>63000000</v>
      </c>
      <c r="B192" s="35">
        <v>63</v>
      </c>
      <c r="C192" s="36" t="s">
        <v>607</v>
      </c>
      <c r="D192" s="92" t="s">
        <v>67</v>
      </c>
      <c r="E192" s="2" t="str">
        <f>VLOOKUP(D192,业务拉通!A:D,2,FALSE)</f>
        <v>phone_clone</v>
      </c>
      <c r="F192" s="35">
        <v>63</v>
      </c>
      <c r="G192" s="35">
        <v>63000000</v>
      </c>
      <c r="H192" s="36" t="s">
        <v>607</v>
      </c>
    </row>
    <row r="193" spans="1:8" ht="15" thickBot="1">
      <c r="A193" s="35">
        <v>64000000</v>
      </c>
      <c r="B193" s="35">
        <v>64</v>
      </c>
      <c r="C193" s="36" t="s">
        <v>609</v>
      </c>
      <c r="D193" s="89" t="s">
        <v>608</v>
      </c>
      <c r="E193" s="2" t="e">
        <f>VLOOKUP(D193,业务拉通!A:D,2,FALSE)</f>
        <v>#N/A</v>
      </c>
      <c r="F193" s="35">
        <v>64</v>
      </c>
      <c r="G193" s="35">
        <v>64000000</v>
      </c>
      <c r="H193" s="36" t="s">
        <v>609</v>
      </c>
    </row>
    <row r="194" spans="1:8" ht="15" thickBot="1">
      <c r="A194" s="35">
        <v>65000000</v>
      </c>
      <c r="B194" s="35">
        <v>65</v>
      </c>
      <c r="C194" s="45" t="s">
        <v>611</v>
      </c>
      <c r="D194" s="83" t="s">
        <v>610</v>
      </c>
      <c r="E194" s="2" t="e">
        <f>VLOOKUP(D194,业务拉通!A:D,2,FALSE)</f>
        <v>#N/A</v>
      </c>
      <c r="F194" s="35">
        <v>65</v>
      </c>
      <c r="G194" s="35">
        <v>65000000</v>
      </c>
      <c r="H194" s="45" t="s">
        <v>611</v>
      </c>
    </row>
    <row r="195" spans="1:8" ht="27.75" thickBot="1">
      <c r="A195" s="35">
        <v>66000000</v>
      </c>
      <c r="B195" s="35">
        <v>66</v>
      </c>
      <c r="C195" s="36" t="s">
        <v>613</v>
      </c>
      <c r="D195" s="83" t="s">
        <v>612</v>
      </c>
      <c r="E195" s="2" t="e">
        <f>VLOOKUP(D195,业务拉通!A:D,2,FALSE)</f>
        <v>#N/A</v>
      </c>
      <c r="F195" s="35">
        <v>66</v>
      </c>
      <c r="G195" s="35">
        <v>66000000</v>
      </c>
      <c r="H195" s="36" t="s">
        <v>613</v>
      </c>
    </row>
    <row r="196" spans="1:8" ht="15" thickBot="1">
      <c r="A196" s="35">
        <v>89000000</v>
      </c>
      <c r="B196" s="35">
        <v>89</v>
      </c>
      <c r="C196" s="36" t="s">
        <v>530</v>
      </c>
      <c r="D196" s="83"/>
      <c r="E196" s="2" t="e">
        <f>VLOOKUP(D196,业务拉通!A:D,2,FALSE)</f>
        <v>#N/A</v>
      </c>
      <c r="F196" s="35">
        <v>89</v>
      </c>
      <c r="G196" s="35">
        <v>89000000</v>
      </c>
      <c r="H196" s="36" t="s">
        <v>530</v>
      </c>
    </row>
    <row r="197" spans="1:8" ht="15" thickBot="1">
      <c r="A197" s="35">
        <v>90000000</v>
      </c>
      <c r="B197" s="35">
        <v>90</v>
      </c>
      <c r="C197" s="36" t="s">
        <v>614</v>
      </c>
      <c r="D197" s="83"/>
      <c r="E197" s="2" t="e">
        <f>VLOOKUP(D197,业务拉通!A:D,2,FALSE)</f>
        <v>#N/A</v>
      </c>
      <c r="F197" s="35">
        <v>90</v>
      </c>
      <c r="G197" s="35">
        <v>90000000</v>
      </c>
      <c r="H197" s="36" t="s">
        <v>614</v>
      </c>
    </row>
    <row r="198" spans="1:8" ht="15" thickBot="1">
      <c r="A198" s="35">
        <v>90002190</v>
      </c>
      <c r="B198" s="35">
        <v>90</v>
      </c>
      <c r="C198" s="36" t="s">
        <v>615</v>
      </c>
      <c r="D198" s="93"/>
      <c r="E198" s="2" t="e">
        <f>VLOOKUP(D198,业务拉通!A:D,2,FALSE)</f>
        <v>#N/A</v>
      </c>
      <c r="F198" s="35">
        <v>90</v>
      </c>
      <c r="G198" s="35">
        <v>90002190</v>
      </c>
      <c r="H198" s="36" t="s">
        <v>615</v>
      </c>
    </row>
    <row r="199" spans="1:8" ht="23.25" thickBot="1">
      <c r="A199" s="35">
        <v>90000100</v>
      </c>
      <c r="B199" s="35">
        <v>90</v>
      </c>
      <c r="C199" s="36" t="s">
        <v>617</v>
      </c>
      <c r="D199" s="93" t="s">
        <v>616</v>
      </c>
      <c r="E199" s="2" t="e">
        <f>VLOOKUP(D199,业务拉通!A:D,2,FALSE)</f>
        <v>#N/A</v>
      </c>
      <c r="F199" s="35">
        <v>90</v>
      </c>
      <c r="G199" s="35">
        <v>90000100</v>
      </c>
      <c r="H199" s="36" t="s">
        <v>617</v>
      </c>
    </row>
    <row r="200" spans="1:8" ht="29.25" thickBot="1">
      <c r="A200" s="35">
        <v>90000200</v>
      </c>
      <c r="B200" s="53">
        <v>90</v>
      </c>
      <c r="C200" s="52" t="s">
        <v>618</v>
      </c>
      <c r="D200" s="94" t="s">
        <v>616</v>
      </c>
      <c r="E200" s="2" t="e">
        <f>VLOOKUP(D200,业务拉通!A:D,2,FALSE)</f>
        <v>#N/A</v>
      </c>
      <c r="F200" s="53">
        <v>90</v>
      </c>
      <c r="G200" s="35">
        <v>90000200</v>
      </c>
      <c r="H200" s="52" t="s">
        <v>618</v>
      </c>
    </row>
    <row r="201" spans="1:8" ht="19.5" thickBot="1">
      <c r="A201" s="35">
        <v>90000201</v>
      </c>
      <c r="B201" s="53">
        <v>90</v>
      </c>
      <c r="C201" s="54" t="s">
        <v>619</v>
      </c>
      <c r="D201" s="95" t="s">
        <v>175</v>
      </c>
      <c r="E201" s="2" t="str">
        <f>VLOOKUP(D201,业务拉通!A:D,2,FALSE)</f>
        <v>hwread</v>
      </c>
      <c r="F201" s="53">
        <v>90</v>
      </c>
      <c r="G201" s="35">
        <v>90000201</v>
      </c>
      <c r="H201" s="54" t="s">
        <v>619</v>
      </c>
    </row>
    <row r="202" spans="1:8" ht="19.5" thickBot="1">
      <c r="A202" s="35">
        <v>90000202</v>
      </c>
      <c r="B202" s="53">
        <v>90</v>
      </c>
      <c r="C202" s="54" t="s">
        <v>620</v>
      </c>
      <c r="D202" s="95" t="s">
        <v>176</v>
      </c>
      <c r="E202" s="2" t="str">
        <f>VLOOKUP(D202,业务拉通!A:D,2,FALSE)</f>
        <v>hnread</v>
      </c>
      <c r="F202" s="53">
        <v>90</v>
      </c>
      <c r="G202" s="35">
        <v>90000202</v>
      </c>
      <c r="H202" s="54" t="s">
        <v>620</v>
      </c>
    </row>
    <row r="203" spans="1:8" ht="15" thickBot="1">
      <c r="A203" s="35">
        <v>90000300</v>
      </c>
      <c r="B203" s="53">
        <v>90</v>
      </c>
      <c r="C203" s="52" t="s">
        <v>622</v>
      </c>
      <c r="D203" s="94" t="s">
        <v>621</v>
      </c>
      <c r="E203" s="2" t="e">
        <f>VLOOKUP(D203,业务拉通!A:D,2,FALSE)</f>
        <v>#N/A</v>
      </c>
      <c r="F203" s="53">
        <v>90</v>
      </c>
      <c r="G203" s="35">
        <v>90000300</v>
      </c>
      <c r="H203" s="52" t="s">
        <v>622</v>
      </c>
    </row>
    <row r="204" spans="1:8" ht="23.25" thickBot="1">
      <c r="A204" s="35">
        <v>90000500</v>
      </c>
      <c r="B204" s="35">
        <v>90</v>
      </c>
      <c r="C204" s="43" t="s">
        <v>624</v>
      </c>
      <c r="D204" s="93" t="s">
        <v>623</v>
      </c>
      <c r="E204" s="2" t="e">
        <f>VLOOKUP(D204,业务拉通!A:D,2,FALSE)</f>
        <v>#N/A</v>
      </c>
      <c r="F204" s="35">
        <v>90</v>
      </c>
      <c r="G204" s="35">
        <v>90000500</v>
      </c>
      <c r="H204" s="43" t="s">
        <v>624</v>
      </c>
    </row>
    <row r="205" spans="1:8" ht="23.25" thickBot="1">
      <c r="A205" s="35">
        <v>90002090</v>
      </c>
      <c r="B205" s="35">
        <v>90</v>
      </c>
      <c r="C205" s="36" t="s">
        <v>626</v>
      </c>
      <c r="D205" s="93" t="s">
        <v>625</v>
      </c>
      <c r="E205" s="2" t="e">
        <f>VLOOKUP(D205,业务拉通!A:D,2,FALSE)</f>
        <v>#N/A</v>
      </c>
      <c r="F205" s="35">
        <v>90</v>
      </c>
      <c r="G205" s="35">
        <v>90002090</v>
      </c>
      <c r="H205" s="36" t="s">
        <v>626</v>
      </c>
    </row>
    <row r="206" spans="1:8" ht="15" thickBot="1">
      <c r="A206" s="35">
        <v>91000000</v>
      </c>
      <c r="B206" s="35">
        <v>91</v>
      </c>
      <c r="C206" s="36" t="s">
        <v>531</v>
      </c>
      <c r="D206" s="93" t="s">
        <v>625</v>
      </c>
      <c r="E206" s="2" t="e">
        <f>VLOOKUP(D206,业务拉通!A:D,2,FALSE)</f>
        <v>#N/A</v>
      </c>
      <c r="F206" s="35">
        <v>91</v>
      </c>
      <c r="G206" s="35">
        <v>91000000</v>
      </c>
      <c r="H206" s="36" t="s">
        <v>531</v>
      </c>
    </row>
  </sheetData>
  <autoFilter ref="A1:E206"/>
  <mergeCells count="22">
    <mergeCell ref="F127:F128"/>
    <mergeCell ref="G7:G8"/>
    <mergeCell ref="G54:G55"/>
    <mergeCell ref="G62:G63"/>
    <mergeCell ref="G127:G128"/>
    <mergeCell ref="D127:D128"/>
    <mergeCell ref="B127:B128"/>
    <mergeCell ref="A127:A128"/>
    <mergeCell ref="B7:B8"/>
    <mergeCell ref="C7:C8"/>
    <mergeCell ref="A7:A8"/>
    <mergeCell ref="C54:C55"/>
    <mergeCell ref="B54:B55"/>
    <mergeCell ref="A54:A55"/>
    <mergeCell ref="H7:H8"/>
    <mergeCell ref="H54:H55"/>
    <mergeCell ref="D62:D63"/>
    <mergeCell ref="B62:B63"/>
    <mergeCell ref="A62:A63"/>
    <mergeCell ref="F7:F8"/>
    <mergeCell ref="F54:F55"/>
    <mergeCell ref="F62:F6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C138"/>
  <sheetViews>
    <sheetView workbookViewId="0">
      <selection activeCell="B71" sqref="B71"/>
    </sheetView>
  </sheetViews>
  <sheetFormatPr defaultRowHeight="14.25"/>
  <cols>
    <col min="1" max="1" width="20.75" customWidth="1"/>
    <col min="2" max="2" width="30.125" customWidth="1"/>
    <col min="3" max="3" width="19.875" customWidth="1"/>
  </cols>
  <sheetData>
    <row r="1" spans="1:3">
      <c r="A1" s="3" t="s">
        <v>533</v>
      </c>
      <c r="B1" s="3" t="s">
        <v>534</v>
      </c>
    </row>
    <row r="2" spans="1:3" hidden="1">
      <c r="A2" s="2">
        <v>1000005</v>
      </c>
      <c r="B2" s="2">
        <v>25741767464</v>
      </c>
      <c r="C2" s="2">
        <f>VLOOKUP(A2,Sheet4!A:D,2,FALSE)</f>
        <v>1</v>
      </c>
    </row>
    <row r="3" spans="1:3" hidden="1">
      <c r="A3" s="2" t="s">
        <v>532</v>
      </c>
      <c r="B3" s="2">
        <v>5489395393</v>
      </c>
      <c r="C3" s="2" t="e">
        <f>VLOOKUP(A3,Sheet4!A:D,2,FALSE)</f>
        <v>#N/A</v>
      </c>
    </row>
    <row r="4" spans="1:3" hidden="1">
      <c r="A4" s="2">
        <v>21000000</v>
      </c>
      <c r="B4" s="2">
        <v>1454741573</v>
      </c>
      <c r="C4" s="2">
        <f>VLOOKUP(A4,Sheet4!A:D,2,FALSE)</f>
        <v>21</v>
      </c>
    </row>
    <row r="5" spans="1:3" hidden="1">
      <c r="A5" s="2">
        <v>24000000</v>
      </c>
      <c r="B5" s="2">
        <v>1329465224</v>
      </c>
      <c r="C5" s="2">
        <f>VLOOKUP(A5,Sheet4!A:D,2,FALSE)</f>
        <v>24</v>
      </c>
    </row>
    <row r="6" spans="1:3" hidden="1">
      <c r="A6" s="2">
        <v>7000000</v>
      </c>
      <c r="B6" s="2">
        <v>391575043</v>
      </c>
      <c r="C6" s="2">
        <f>VLOOKUP(A6,Sheet4!A:D,2,FALSE)</f>
        <v>7</v>
      </c>
    </row>
    <row r="7" spans="1:3" hidden="1">
      <c r="A7" s="2">
        <v>4000000</v>
      </c>
      <c r="B7" s="2">
        <v>359768309</v>
      </c>
      <c r="C7" s="2">
        <f>VLOOKUP(A7,Sheet4!A:D,2,FALSE)</f>
        <v>4</v>
      </c>
    </row>
    <row r="8" spans="1:3" hidden="1">
      <c r="A8" s="2">
        <v>-1</v>
      </c>
      <c r="B8" s="2">
        <v>265076623</v>
      </c>
      <c r="C8" s="2" t="e">
        <f>VLOOKUP(A8,Sheet4!A:D,2,FALSE)</f>
        <v>#N/A</v>
      </c>
    </row>
    <row r="9" spans="1:3" hidden="1">
      <c r="A9" s="2">
        <v>38000000</v>
      </c>
      <c r="B9" s="2">
        <v>153250453</v>
      </c>
      <c r="C9" s="2">
        <f>VLOOKUP(A9,Sheet4!A:D,2,FALSE)</f>
        <v>38</v>
      </c>
    </row>
    <row r="10" spans="1:3" hidden="1">
      <c r="A10" s="2">
        <v>90002090</v>
      </c>
      <c r="B10" s="2">
        <v>103427847</v>
      </c>
      <c r="C10" s="2">
        <f>VLOOKUP(A10,Sheet4!A:D,2,FALSE)</f>
        <v>90</v>
      </c>
    </row>
    <row r="11" spans="1:3" hidden="1">
      <c r="A11" s="2">
        <v>30000000</v>
      </c>
      <c r="B11" s="2">
        <v>82000981</v>
      </c>
      <c r="C11" s="2">
        <f>VLOOKUP(A11,Sheet4!A:D,2,FALSE)</f>
        <v>30</v>
      </c>
    </row>
    <row r="12" spans="1:3">
      <c r="A12" s="2">
        <v>6101200</v>
      </c>
      <c r="B12" s="2">
        <v>73479845</v>
      </c>
      <c r="C12" s="2" t="e">
        <f>VLOOKUP(A12,Sheet4!A:D,2,FALSE)</f>
        <v>#N/A</v>
      </c>
    </row>
    <row r="13" spans="1:3" hidden="1">
      <c r="A13" s="2">
        <v>35000000</v>
      </c>
      <c r="B13" s="2">
        <v>47370866</v>
      </c>
      <c r="C13" s="2">
        <f>VLOOKUP(A13,Sheet4!A:D,2,FALSE)</f>
        <v>35</v>
      </c>
    </row>
    <row r="14" spans="1:3" hidden="1">
      <c r="A14" s="2">
        <v>19000001</v>
      </c>
      <c r="B14" s="2">
        <v>41973465</v>
      </c>
      <c r="C14" s="2">
        <f>VLOOKUP(A14,Sheet4!A:D,2,FALSE)</f>
        <v>19</v>
      </c>
    </row>
    <row r="15" spans="1:3" hidden="1">
      <c r="A15" s="2">
        <v>39000000</v>
      </c>
      <c r="B15" s="2">
        <v>20641250</v>
      </c>
      <c r="C15" s="2">
        <f>VLOOKUP(A15,Sheet4!A:D,2,FALSE)</f>
        <v>39</v>
      </c>
    </row>
    <row r="16" spans="1:3" hidden="1">
      <c r="A16" s="2">
        <v>42000000</v>
      </c>
      <c r="B16" s="2">
        <v>19679776</v>
      </c>
      <c r="C16" s="2">
        <f>VLOOKUP(A16,Sheet4!A:D,2,FALSE)</f>
        <v>42</v>
      </c>
    </row>
    <row r="17" spans="1:3" hidden="1">
      <c r="A17" s="2">
        <v>15000000</v>
      </c>
      <c r="B17" s="2">
        <v>18459922</v>
      </c>
      <c r="C17" s="2">
        <f>VLOOKUP(A17,Sheet4!A:D,2,FALSE)</f>
        <v>15</v>
      </c>
    </row>
    <row r="18" spans="1:3" hidden="1">
      <c r="A18" s="2">
        <v>48039</v>
      </c>
      <c r="B18" s="2">
        <v>16229422</v>
      </c>
      <c r="C18" s="2">
        <v>0</v>
      </c>
    </row>
    <row r="19" spans="1:3" hidden="1">
      <c r="A19" s="2">
        <v>16000000</v>
      </c>
      <c r="B19" s="2">
        <v>16070007</v>
      </c>
      <c r="C19" s="2">
        <f>VLOOKUP(A19,Sheet4!A:D,2,FALSE)</f>
        <v>16</v>
      </c>
    </row>
    <row r="20" spans="1:3" hidden="1">
      <c r="A20" s="2">
        <v>30001001</v>
      </c>
      <c r="B20" s="2">
        <v>12681784</v>
      </c>
      <c r="C20" s="2">
        <f>VLOOKUP(A20,Sheet4!A:D,2,FALSE)</f>
        <v>30</v>
      </c>
    </row>
    <row r="21" spans="1:3" hidden="1">
      <c r="A21" s="2">
        <v>20000000</v>
      </c>
      <c r="B21" s="2">
        <v>12633983</v>
      </c>
      <c r="C21" s="2">
        <f>VLOOKUP(A21,Sheet4!A:D,2,FALSE)</f>
        <v>20</v>
      </c>
    </row>
    <row r="22" spans="1:3" hidden="1">
      <c r="A22" s="2">
        <v>1000007</v>
      </c>
      <c r="B22" s="2">
        <v>11227286</v>
      </c>
      <c r="C22" s="2">
        <f>VLOOKUP(A22,Sheet4!A:D,2,FALSE)</f>
        <v>1</v>
      </c>
    </row>
    <row r="23" spans="1:3" hidden="1">
      <c r="A23" s="2">
        <v>38000001</v>
      </c>
      <c r="B23" s="2">
        <v>10034377</v>
      </c>
      <c r="C23" s="2">
        <f>VLOOKUP(A23,Sheet4!A:D,2,FALSE)</f>
        <v>38</v>
      </c>
    </row>
    <row r="24" spans="1:3" hidden="1">
      <c r="A24" s="2">
        <v>37000001</v>
      </c>
      <c r="B24" s="2">
        <v>7947380</v>
      </c>
      <c r="C24" s="2">
        <f>VLOOKUP(A24,Sheet4!A:D,2,FALSE)</f>
        <v>37</v>
      </c>
    </row>
    <row r="25" spans="1:3" hidden="1">
      <c r="A25" s="2">
        <v>37000100</v>
      </c>
      <c r="B25" s="2">
        <v>6863698</v>
      </c>
      <c r="C25" s="2">
        <f>VLOOKUP(A25,Sheet4!A:D,2,FALSE)</f>
        <v>37</v>
      </c>
    </row>
    <row r="26" spans="1:3" hidden="1">
      <c r="A26" s="2">
        <v>57058</v>
      </c>
      <c r="B26" s="2">
        <v>6112197</v>
      </c>
      <c r="C26" s="2">
        <v>0</v>
      </c>
    </row>
    <row r="27" spans="1:3" hidden="1">
      <c r="A27" s="2">
        <v>22000001</v>
      </c>
      <c r="B27" s="2">
        <v>6097265</v>
      </c>
      <c r="C27" s="2">
        <f>VLOOKUP(A27,Sheet4!A:D,2,FALSE)</f>
        <v>22</v>
      </c>
    </row>
    <row r="28" spans="1:3" hidden="1">
      <c r="A28" s="2">
        <v>19000002</v>
      </c>
      <c r="B28" s="2">
        <v>5801757</v>
      </c>
      <c r="C28" s="2">
        <f>VLOOKUP(A28,Sheet4!A:D,2,FALSE)</f>
        <v>19</v>
      </c>
    </row>
    <row r="29" spans="1:3" hidden="1">
      <c r="A29" s="2">
        <v>26000005</v>
      </c>
      <c r="B29" s="2">
        <v>5489493</v>
      </c>
      <c r="C29" s="2">
        <f>VLOOKUP(A29,Sheet4!A:D,2,FALSE)</f>
        <v>26</v>
      </c>
    </row>
    <row r="30" spans="1:3" hidden="1">
      <c r="A30" s="2">
        <v>20000003</v>
      </c>
      <c r="B30" s="2">
        <v>4581499</v>
      </c>
      <c r="C30" s="2">
        <f>VLOOKUP(A30,Sheet4!A:D,2,FALSE)</f>
        <v>20</v>
      </c>
    </row>
    <row r="31" spans="1:3" hidden="1">
      <c r="A31" s="2">
        <v>39000002</v>
      </c>
      <c r="B31" s="2">
        <v>3621952</v>
      </c>
      <c r="C31" s="2">
        <f>VLOOKUP(A31,Sheet4!A:D,2,FALSE)</f>
        <v>39</v>
      </c>
    </row>
    <row r="32" spans="1:3" hidden="1">
      <c r="A32" s="2">
        <v>20000006</v>
      </c>
      <c r="B32" s="2">
        <v>3303176</v>
      </c>
      <c r="C32" s="2">
        <f>VLOOKUP(A32,Sheet4!A:D,2,FALSE)</f>
        <v>20</v>
      </c>
    </row>
    <row r="33" spans="1:3" hidden="1">
      <c r="A33" s="2">
        <v>26000000</v>
      </c>
      <c r="B33" s="2">
        <v>3162863</v>
      </c>
      <c r="C33" s="2">
        <f>VLOOKUP(A33,Sheet4!A:D,2,FALSE)</f>
        <v>26</v>
      </c>
    </row>
    <row r="34" spans="1:3" hidden="1">
      <c r="A34" s="2">
        <v>90000000</v>
      </c>
      <c r="B34" s="2">
        <v>1856651</v>
      </c>
      <c r="C34" s="2">
        <f>VLOOKUP(A34,Sheet4!A:D,2,FALSE)</f>
        <v>90</v>
      </c>
    </row>
    <row r="35" spans="1:3" hidden="1">
      <c r="A35" s="2">
        <v>22000000</v>
      </c>
      <c r="B35" s="2">
        <v>1856308</v>
      </c>
      <c r="C35" s="2">
        <f>VLOOKUP(A35,Sheet4!A:D,2,FALSE)</f>
        <v>22</v>
      </c>
    </row>
    <row r="36" spans="1:3" hidden="1">
      <c r="A36" s="2">
        <v>26000002</v>
      </c>
      <c r="B36" s="2">
        <v>1447474</v>
      </c>
      <c r="C36" s="2">
        <f>VLOOKUP(A36,Sheet4!A:D,2,FALSE)</f>
        <v>26</v>
      </c>
    </row>
    <row r="37" spans="1:3" hidden="1">
      <c r="A37" s="2">
        <v>1000002</v>
      </c>
      <c r="B37" s="2">
        <v>1442536</v>
      </c>
      <c r="C37" s="2">
        <f>VLOOKUP(A37,Sheet4!A:D,2,FALSE)</f>
        <v>1</v>
      </c>
    </row>
    <row r="38" spans="1:3" hidden="1">
      <c r="A38" s="2">
        <v>8000000</v>
      </c>
      <c r="B38" s="2">
        <v>1436894</v>
      </c>
      <c r="C38" s="2">
        <f>VLOOKUP(A38,Sheet4!A:D,2,FALSE)</f>
        <v>8</v>
      </c>
    </row>
    <row r="39" spans="1:3" hidden="1">
      <c r="A39" s="2">
        <v>41000000</v>
      </c>
      <c r="B39" s="2">
        <v>696346</v>
      </c>
      <c r="C39" s="2">
        <f>VLOOKUP(A39,Sheet4!A:D,2,FALSE)</f>
        <v>41</v>
      </c>
    </row>
    <row r="40" spans="1:3" hidden="1">
      <c r="A40" s="2">
        <v>36000000</v>
      </c>
      <c r="B40" s="2">
        <v>689935</v>
      </c>
      <c r="C40" s="2">
        <f>VLOOKUP(A40,Sheet4!A:D,2,FALSE)</f>
        <v>36</v>
      </c>
    </row>
    <row r="41" spans="1:3" hidden="1">
      <c r="A41" s="2">
        <v>1000003</v>
      </c>
      <c r="B41" s="2">
        <v>598548</v>
      </c>
      <c r="C41" s="2">
        <f>VLOOKUP(A41,Sheet4!A:D,2,FALSE)</f>
        <v>1</v>
      </c>
    </row>
    <row r="42" spans="1:3" hidden="1">
      <c r="A42" s="2">
        <v>48257</v>
      </c>
      <c r="B42" s="2">
        <v>401510</v>
      </c>
      <c r="C42" s="2">
        <v>0</v>
      </c>
    </row>
    <row r="43" spans="1:3" hidden="1">
      <c r="A43" s="2">
        <v>56000000</v>
      </c>
      <c r="B43" s="2">
        <v>392555</v>
      </c>
      <c r="C43" s="2">
        <f>VLOOKUP(A43,Sheet4!A:D,2,FALSE)</f>
        <v>56</v>
      </c>
    </row>
    <row r="44" spans="1:3" hidden="1">
      <c r="A44" s="2">
        <v>34000100</v>
      </c>
      <c r="B44" s="2">
        <v>259352</v>
      </c>
      <c r="C44" s="2">
        <f>VLOOKUP(A44,Sheet4!A:D,2,FALSE)</f>
        <v>34</v>
      </c>
    </row>
    <row r="45" spans="1:3" hidden="1">
      <c r="A45" s="2">
        <v>48050</v>
      </c>
      <c r="B45" s="2">
        <v>218123</v>
      </c>
      <c r="C45" s="2">
        <v>0</v>
      </c>
    </row>
    <row r="46" spans="1:3" hidden="1">
      <c r="A46" s="2">
        <v>89000000</v>
      </c>
      <c r="B46" s="2">
        <v>198021</v>
      </c>
      <c r="C46" s="2">
        <f>VLOOKUP(A46,Sheet4!A:D,2,FALSE)</f>
        <v>89</v>
      </c>
    </row>
    <row r="47" spans="1:3" hidden="1">
      <c r="A47" s="2">
        <v>29000100</v>
      </c>
      <c r="B47" s="2">
        <v>169299</v>
      </c>
      <c r="C47" s="2">
        <f>VLOOKUP(A47,Sheet4!A:D,2,FALSE)</f>
        <v>29</v>
      </c>
    </row>
    <row r="48" spans="1:3" hidden="1">
      <c r="A48" s="2">
        <v>1000000</v>
      </c>
      <c r="B48" s="2">
        <v>164447</v>
      </c>
      <c r="C48" s="2">
        <f>VLOOKUP(A48,Sheet4!A:D,2,FALSE)</f>
        <v>1</v>
      </c>
    </row>
    <row r="49" spans="1:3" hidden="1">
      <c r="A49" s="2">
        <v>2</v>
      </c>
      <c r="B49" s="2">
        <v>137921</v>
      </c>
      <c r="C49" s="2">
        <f>VLOOKUP(A49,Sheet4!A:D,2,FALSE)</f>
        <v>0</v>
      </c>
    </row>
    <row r="50" spans="1:3" hidden="1">
      <c r="A50" s="2">
        <v>48041</v>
      </c>
      <c r="B50" s="2">
        <v>121877</v>
      </c>
      <c r="C50" s="2">
        <v>0</v>
      </c>
    </row>
    <row r="51" spans="1:3" hidden="1">
      <c r="A51" s="2">
        <v>29000101</v>
      </c>
      <c r="B51" s="2">
        <v>97206</v>
      </c>
      <c r="C51" s="2">
        <f>VLOOKUP(A51,Sheet4!A:D,2,FALSE)</f>
        <v>29</v>
      </c>
    </row>
    <row r="52" spans="1:3" hidden="1">
      <c r="A52" s="2">
        <v>90000100</v>
      </c>
      <c r="B52" s="2">
        <v>96163</v>
      </c>
      <c r="C52" s="2">
        <f>VLOOKUP(A52,Sheet4!A:D,2,FALSE)</f>
        <v>90</v>
      </c>
    </row>
    <row r="53" spans="1:3" hidden="1">
      <c r="A53" s="2">
        <v>6</v>
      </c>
      <c r="B53" s="2">
        <v>92683</v>
      </c>
      <c r="C53" s="2">
        <v>0</v>
      </c>
    </row>
    <row r="54" spans="1:3" hidden="1">
      <c r="A54" s="2">
        <v>47000000</v>
      </c>
      <c r="B54" s="2">
        <v>78947</v>
      </c>
      <c r="C54" s="2">
        <f>VLOOKUP(A54,Sheet4!A:D,2,FALSE)</f>
        <v>47</v>
      </c>
    </row>
    <row r="55" spans="1:3" hidden="1">
      <c r="A55" s="2">
        <v>10007</v>
      </c>
      <c r="B55" s="2">
        <v>70959</v>
      </c>
      <c r="C55" s="2">
        <v>0</v>
      </c>
    </row>
    <row r="56" spans="1:3" hidden="1">
      <c r="A56" s="2">
        <v>54000000</v>
      </c>
      <c r="B56" s="2">
        <v>70095</v>
      </c>
      <c r="C56" s="2">
        <f>VLOOKUP(A56,Sheet4!A:D,2,FALSE)</f>
        <v>54</v>
      </c>
    </row>
    <row r="57" spans="1:3" hidden="1">
      <c r="A57" s="2">
        <v>4805300</v>
      </c>
      <c r="B57" s="2">
        <v>58936</v>
      </c>
      <c r="C57" s="2">
        <v>0</v>
      </c>
    </row>
    <row r="58" spans="1:3" hidden="1">
      <c r="A58" s="2">
        <v>48049</v>
      </c>
      <c r="B58" s="2">
        <v>38703</v>
      </c>
      <c r="C58" s="2">
        <v>0</v>
      </c>
    </row>
    <row r="59" spans="1:3" hidden="1">
      <c r="A59" s="2">
        <v>39000003</v>
      </c>
      <c r="B59" s="2">
        <v>29662</v>
      </c>
      <c r="C59" s="2">
        <f>VLOOKUP(A59,Sheet4!A:D,2,FALSE)</f>
        <v>39</v>
      </c>
    </row>
    <row r="60" spans="1:3" hidden="1">
      <c r="A60" s="2">
        <v>52000000</v>
      </c>
      <c r="B60" s="2">
        <v>24957</v>
      </c>
      <c r="C60" s="2">
        <f>VLOOKUP(A60,Sheet4!A:D,2,FALSE)</f>
        <v>52</v>
      </c>
    </row>
    <row r="61" spans="1:3" hidden="1">
      <c r="A61" s="2">
        <v>3000002</v>
      </c>
      <c r="B61" s="2">
        <v>21929</v>
      </c>
      <c r="C61" s="2">
        <f>VLOOKUP(A61,Sheet4!A:D,2,FALSE)</f>
        <v>3</v>
      </c>
    </row>
    <row r="62" spans="1:3" hidden="1">
      <c r="A62" s="2">
        <v>40000000</v>
      </c>
      <c r="B62" s="2">
        <v>19182</v>
      </c>
      <c r="C62" s="2">
        <f>VLOOKUP(A62,Sheet4!A:D,2,FALSE)</f>
        <v>40</v>
      </c>
    </row>
    <row r="63" spans="1:3" hidden="1">
      <c r="A63" s="2">
        <v>55000000</v>
      </c>
      <c r="B63" s="2">
        <v>18149</v>
      </c>
      <c r="C63" s="2">
        <f>VLOOKUP(A63,Sheet4!A:D,2,FALSE)</f>
        <v>55</v>
      </c>
    </row>
    <row r="64" spans="1:3" hidden="1">
      <c r="A64" s="2">
        <v>3000000</v>
      </c>
      <c r="B64" s="2">
        <v>17976</v>
      </c>
      <c r="C64" s="2">
        <f>VLOOKUP(A64,Sheet4!A:D,2,FALSE)</f>
        <v>3</v>
      </c>
    </row>
    <row r="65" spans="1:3" hidden="1">
      <c r="A65" s="2">
        <v>59000000</v>
      </c>
      <c r="B65" s="2">
        <v>17726</v>
      </c>
      <c r="C65" s="2">
        <f>VLOOKUP(A65,Sheet4!A:D,2,FALSE)</f>
        <v>59</v>
      </c>
    </row>
    <row r="66" spans="1:3" hidden="1">
      <c r="A66" s="2">
        <v>27000000</v>
      </c>
      <c r="B66" s="2">
        <v>13814</v>
      </c>
      <c r="C66" s="2">
        <f>VLOOKUP(A66,Sheet4!A:D,2,FALSE)</f>
        <v>27</v>
      </c>
    </row>
    <row r="67" spans="1:3" hidden="1">
      <c r="A67" s="2">
        <v>50067</v>
      </c>
      <c r="B67" s="2">
        <v>13520</v>
      </c>
      <c r="C67" s="2">
        <v>0</v>
      </c>
    </row>
    <row r="68" spans="1:3" hidden="1">
      <c r="A68" s="2">
        <v>90002190</v>
      </c>
      <c r="B68" s="2">
        <v>12481</v>
      </c>
      <c r="C68" s="2">
        <v>0</v>
      </c>
    </row>
    <row r="69" spans="1:3" hidden="1">
      <c r="A69" s="2">
        <v>7000100</v>
      </c>
      <c r="B69" s="2">
        <v>12453</v>
      </c>
      <c r="C69" s="2">
        <f>VLOOKUP(A69,Sheet4!A:D,2,FALSE)</f>
        <v>7</v>
      </c>
    </row>
    <row r="70" spans="1:3" hidden="1">
      <c r="A70" s="2">
        <v>0</v>
      </c>
      <c r="B70" s="2">
        <v>10653</v>
      </c>
      <c r="C70" s="2">
        <f>VLOOKUP(A70,Sheet4!A:D,2,FALSE)</f>
        <v>0</v>
      </c>
    </row>
    <row r="71" spans="1:3">
      <c r="A71" s="2">
        <v>6106200</v>
      </c>
      <c r="B71" s="2">
        <v>10163</v>
      </c>
      <c r="C71" s="2" t="e">
        <f>VLOOKUP(A71,Sheet4!A:D,2,FALSE)</f>
        <v>#N/A</v>
      </c>
    </row>
    <row r="72" spans="1:3" hidden="1">
      <c r="A72" s="2">
        <v>51000000</v>
      </c>
      <c r="B72" s="2">
        <v>7438</v>
      </c>
      <c r="C72" s="2">
        <f>VLOOKUP(A72,Sheet4!A:D,2,FALSE)</f>
        <v>51</v>
      </c>
    </row>
    <row r="73" spans="1:3" hidden="1">
      <c r="A73" s="2">
        <v>4000001</v>
      </c>
      <c r="B73" s="2">
        <v>7376</v>
      </c>
      <c r="C73" s="2">
        <f>VLOOKUP(A73,Sheet4!A:D,2,FALSE)</f>
        <v>4</v>
      </c>
    </row>
    <row r="74" spans="1:3" hidden="1">
      <c r="A74" s="2">
        <v>39000001</v>
      </c>
      <c r="B74" s="2">
        <v>5410</v>
      </c>
      <c r="C74" s="2">
        <f>VLOOKUP(A74,Sheet4!A:D,2,FALSE)</f>
        <v>39</v>
      </c>
    </row>
    <row r="75" spans="1:3" hidden="1">
      <c r="A75" s="2">
        <v>32000100</v>
      </c>
      <c r="B75" s="2">
        <v>5388</v>
      </c>
      <c r="C75" s="2">
        <f>VLOOKUP(A75,Sheet4!A:D,2,FALSE)</f>
        <v>32</v>
      </c>
    </row>
    <row r="76" spans="1:3" hidden="1">
      <c r="A76" s="2">
        <v>49663</v>
      </c>
      <c r="B76" s="2">
        <v>2926</v>
      </c>
      <c r="C76" s="2">
        <v>0</v>
      </c>
    </row>
    <row r="77" spans="1:3" hidden="1">
      <c r="A77" s="2">
        <v>29000000</v>
      </c>
      <c r="B77" s="2">
        <v>2637</v>
      </c>
      <c r="C77" s="2">
        <f>VLOOKUP(A77,Sheet4!A:D,2,FALSE)</f>
        <v>29</v>
      </c>
    </row>
    <row r="78" spans="1:3">
      <c r="A78" s="2">
        <v>16000002</v>
      </c>
      <c r="B78" s="2">
        <v>2636</v>
      </c>
      <c r="C78" s="2" t="e">
        <f>VLOOKUP(A78,Sheet4!A:D,2,FALSE)</f>
        <v>#N/A</v>
      </c>
    </row>
    <row r="79" spans="1:3" hidden="1">
      <c r="A79" s="2">
        <v>48043</v>
      </c>
      <c r="B79" s="2">
        <v>2449</v>
      </c>
      <c r="C79" s="2">
        <v>0</v>
      </c>
    </row>
    <row r="80" spans="1:3" hidden="1">
      <c r="A80" s="2">
        <v>6000000</v>
      </c>
      <c r="B80" s="2">
        <v>2055</v>
      </c>
      <c r="C80" s="2">
        <f>VLOOKUP(A80,Sheet4!A:D,2,FALSE)</f>
        <v>6</v>
      </c>
    </row>
    <row r="81" spans="1:3" hidden="1">
      <c r="A81" s="2">
        <v>48255</v>
      </c>
      <c r="B81" s="2">
        <v>1981</v>
      </c>
      <c r="C81" s="2">
        <v>0</v>
      </c>
    </row>
    <row r="82" spans="1:3" hidden="1">
      <c r="A82" s="2">
        <v>53000000</v>
      </c>
      <c r="B82" s="2">
        <v>1939</v>
      </c>
      <c r="C82" s="2">
        <f>VLOOKUP(A82,Sheet4!A:D,2,FALSE)</f>
        <v>53</v>
      </c>
    </row>
    <row r="83" spans="1:3" hidden="1">
      <c r="A83" s="2">
        <v>36000100</v>
      </c>
      <c r="B83" s="2">
        <v>1712</v>
      </c>
      <c r="C83" s="2">
        <f>VLOOKUP(A83,Sheet4!A:D,2,FALSE)</f>
        <v>36</v>
      </c>
    </row>
    <row r="84" spans="1:3">
      <c r="A84" s="2">
        <v>8000100</v>
      </c>
      <c r="B84" s="2">
        <v>1451</v>
      </c>
      <c r="C84" s="2" t="e">
        <f>VLOOKUP(A84,Sheet4!A:D,2,FALSE)</f>
        <v>#N/A</v>
      </c>
    </row>
    <row r="85" spans="1:3" hidden="1">
      <c r="A85" s="2">
        <v>60000000</v>
      </c>
      <c r="B85" s="2">
        <v>1382</v>
      </c>
      <c r="C85" s="2">
        <f>VLOOKUP(A85,Sheet4!A:D,2,FALSE)</f>
        <v>60</v>
      </c>
    </row>
    <row r="86" spans="1:3" hidden="1">
      <c r="A86" s="2">
        <v>3</v>
      </c>
      <c r="B86" s="2">
        <v>1328</v>
      </c>
      <c r="C86" s="2">
        <f>VLOOKUP(A86,Sheet4!A:D,2,FALSE)</f>
        <v>0</v>
      </c>
    </row>
    <row r="87" spans="1:3" hidden="1">
      <c r="A87" s="2">
        <v>1</v>
      </c>
      <c r="B87" s="2">
        <v>913</v>
      </c>
      <c r="C87" s="2">
        <f>VLOOKUP(A87,Sheet4!A:D,2,FALSE)</f>
        <v>0</v>
      </c>
    </row>
    <row r="88" spans="1:3" hidden="1">
      <c r="A88" s="2">
        <v>32000000</v>
      </c>
      <c r="B88" s="2">
        <v>563</v>
      </c>
      <c r="C88" s="2">
        <f>VLOOKUP(A88,Sheet4!A:D,2,FALSE)</f>
        <v>32</v>
      </c>
    </row>
    <row r="89" spans="1:3" hidden="1">
      <c r="A89" s="2">
        <v>17000000</v>
      </c>
      <c r="B89" s="2">
        <v>519</v>
      </c>
      <c r="C89" s="2">
        <f>VLOOKUP(A89,Sheet4!A:D,2,FALSE)</f>
        <v>17</v>
      </c>
    </row>
    <row r="90" spans="1:3" hidden="1">
      <c r="A90" s="2">
        <v>26000008</v>
      </c>
      <c r="B90" s="2">
        <v>392</v>
      </c>
      <c r="C90" s="2">
        <f>VLOOKUP(A90,Sheet4!A:D,2,FALSE)</f>
        <v>26</v>
      </c>
    </row>
    <row r="91" spans="1:3">
      <c r="A91" s="2">
        <v>89000001</v>
      </c>
      <c r="B91" s="2">
        <v>374</v>
      </c>
      <c r="C91" s="2" t="e">
        <f>VLOOKUP(A91,Sheet4!A:D,2,FALSE)</f>
        <v>#N/A</v>
      </c>
    </row>
    <row r="92" spans="1:3" hidden="1">
      <c r="A92" s="2">
        <v>52000100</v>
      </c>
      <c r="B92" s="2">
        <v>339</v>
      </c>
      <c r="C92" s="2">
        <f>VLOOKUP(A92,Sheet4!A:D,2,FALSE)</f>
        <v>52</v>
      </c>
    </row>
    <row r="93" spans="1:3" hidden="1">
      <c r="A93" s="2">
        <v>26000108</v>
      </c>
      <c r="B93" s="2">
        <v>265</v>
      </c>
      <c r="C93" s="2">
        <f>VLOOKUP(A93,Sheet4!A:D,2,FALSE)</f>
        <v>26</v>
      </c>
    </row>
    <row r="94" spans="1:3" hidden="1">
      <c r="A94" s="2">
        <v>19000100</v>
      </c>
      <c r="B94" s="2">
        <v>256</v>
      </c>
      <c r="C94" s="2">
        <f>VLOOKUP(A94,Sheet4!A:D,2,FALSE)</f>
        <v>19</v>
      </c>
    </row>
    <row r="95" spans="1:3" hidden="1">
      <c r="A95" s="2">
        <v>33002333</v>
      </c>
      <c r="B95" s="2">
        <v>230</v>
      </c>
      <c r="C95" s="2">
        <f>VLOOKUP(A95,Sheet4!A:D,2,FALSE)</f>
        <v>33</v>
      </c>
    </row>
    <row r="96" spans="1:3" hidden="1">
      <c r="A96" s="2">
        <v>61000000</v>
      </c>
      <c r="B96" s="2">
        <v>218</v>
      </c>
      <c r="C96" s="2">
        <f>VLOOKUP(A96,Sheet4!A:D,2,FALSE)</f>
        <v>61</v>
      </c>
    </row>
    <row r="97" spans="1:3" hidden="1">
      <c r="A97" s="2">
        <v>5000000</v>
      </c>
      <c r="B97" s="2">
        <v>153</v>
      </c>
      <c r="C97" s="2">
        <f>VLOOKUP(A97,Sheet4!A:D,2,FALSE)</f>
        <v>5</v>
      </c>
    </row>
    <row r="98" spans="1:3" hidden="1">
      <c r="A98" s="2">
        <v>50601</v>
      </c>
      <c r="B98" s="2">
        <v>126</v>
      </c>
      <c r="C98" s="2">
        <v>0</v>
      </c>
    </row>
    <row r="99" spans="1:3" hidden="1">
      <c r="A99" s="2">
        <v>34000001</v>
      </c>
      <c r="B99" s="2">
        <v>123</v>
      </c>
      <c r="C99" s="2">
        <f>VLOOKUP(A99,Sheet4!A:D,2,FALSE)</f>
        <v>34</v>
      </c>
    </row>
    <row r="100" spans="1:3" hidden="1">
      <c r="A100" s="2">
        <v>19000101</v>
      </c>
      <c r="B100" s="2">
        <v>105</v>
      </c>
      <c r="C100" s="2">
        <f>VLOOKUP(A100,Sheet4!A:D,2,FALSE)</f>
        <v>19</v>
      </c>
    </row>
    <row r="101" spans="1:3" hidden="1">
      <c r="A101" s="2">
        <v>63000000</v>
      </c>
      <c r="B101" s="2">
        <v>104</v>
      </c>
      <c r="C101" s="2">
        <f>VLOOKUP(A101,Sheet4!A:D,2,FALSE)</f>
        <v>63</v>
      </c>
    </row>
    <row r="102" spans="1:3" hidden="1">
      <c r="A102" s="2">
        <v>20000100</v>
      </c>
      <c r="B102" s="2">
        <v>85</v>
      </c>
      <c r="C102" s="2">
        <f>VLOOKUP(A102,Sheet4!A:D,2,FALSE)</f>
        <v>20</v>
      </c>
    </row>
    <row r="103" spans="1:3" hidden="1">
      <c r="A103" s="2">
        <v>26000101</v>
      </c>
      <c r="B103" s="2">
        <v>84</v>
      </c>
      <c r="C103" s="2">
        <f>VLOOKUP(A103,Sheet4!A:D,2,FALSE)</f>
        <v>26</v>
      </c>
    </row>
    <row r="104" spans="1:3" hidden="1">
      <c r="A104" s="2">
        <v>2200</v>
      </c>
      <c r="B104" s="2">
        <v>69</v>
      </c>
      <c r="C104" s="2">
        <v>0</v>
      </c>
    </row>
    <row r="105" spans="1:3" hidden="1">
      <c r="A105" s="2">
        <v>50021</v>
      </c>
      <c r="B105" s="2">
        <v>66</v>
      </c>
      <c r="C105" s="2">
        <v>0</v>
      </c>
    </row>
    <row r="106" spans="1:3" hidden="1">
      <c r="A106" s="2">
        <v>30000100</v>
      </c>
      <c r="B106" s="2">
        <v>65</v>
      </c>
      <c r="C106" s="2">
        <f>VLOOKUP(A106,Sheet4!A:D,2,FALSE)</f>
        <v>30</v>
      </c>
    </row>
    <row r="107" spans="1:3" hidden="1">
      <c r="A107" s="2">
        <v>17001001</v>
      </c>
      <c r="B107" s="2">
        <v>65</v>
      </c>
      <c r="C107" s="2">
        <f>VLOOKUP(A107,Sheet4!A:D,2,FALSE)</f>
        <v>17</v>
      </c>
    </row>
    <row r="108" spans="1:3" hidden="1">
      <c r="A108" s="2">
        <v>33000000</v>
      </c>
      <c r="B108" s="2">
        <v>63</v>
      </c>
      <c r="C108" s="2">
        <f>VLOOKUP(A108,Sheet4!A:D,2,FALSE)</f>
        <v>33</v>
      </c>
    </row>
    <row r="109" spans="1:3" hidden="1">
      <c r="A109" s="2">
        <v>4000002</v>
      </c>
      <c r="B109" s="2">
        <v>52</v>
      </c>
      <c r="C109" s="2">
        <f>VLOOKUP(A109,Sheet4!A:D,2,FALSE)</f>
        <v>4</v>
      </c>
    </row>
    <row r="110" spans="1:3">
      <c r="A110" s="2">
        <v>10116525</v>
      </c>
      <c r="B110" s="2">
        <v>46</v>
      </c>
      <c r="C110" s="2" t="e">
        <f>VLOOKUP(A110,Sheet4!A:D,2,FALSE)</f>
        <v>#N/A</v>
      </c>
    </row>
    <row r="111" spans="1:3" hidden="1">
      <c r="A111" s="2">
        <v>17000003</v>
      </c>
      <c r="B111" s="2">
        <v>45</v>
      </c>
      <c r="C111" s="2">
        <f>VLOOKUP(A111,Sheet4!A:D,2,FALSE)</f>
        <v>17</v>
      </c>
    </row>
    <row r="112" spans="1:3">
      <c r="A112" s="2">
        <v>70002001</v>
      </c>
      <c r="B112" s="2">
        <v>41</v>
      </c>
      <c r="C112" s="2" t="e">
        <f>VLOOKUP(A112,Sheet4!A:D,2,FALSE)</f>
        <v>#N/A</v>
      </c>
    </row>
    <row r="113" spans="1:3">
      <c r="A113" s="2">
        <v>1000</v>
      </c>
      <c r="B113" s="2">
        <v>39</v>
      </c>
      <c r="C113" s="2" t="e">
        <f>VLOOKUP(A113,Sheet4!A:D,2,FALSE)</f>
        <v>#N/A</v>
      </c>
    </row>
    <row r="114" spans="1:3">
      <c r="A114" s="2">
        <v>50035</v>
      </c>
      <c r="B114" s="2">
        <v>37</v>
      </c>
      <c r="C114" s="2" t="e">
        <f>VLOOKUP(A114,Sheet4!A:D,2,FALSE)</f>
        <v>#N/A</v>
      </c>
    </row>
    <row r="115" spans="1:3" hidden="1">
      <c r="A115" s="2">
        <v>32000001</v>
      </c>
      <c r="B115" s="2">
        <v>37</v>
      </c>
      <c r="C115" s="2">
        <f>VLOOKUP(A115,Sheet4!A:D,2,FALSE)</f>
        <v>32</v>
      </c>
    </row>
    <row r="116" spans="1:3" hidden="1">
      <c r="A116" s="2">
        <v>26000110</v>
      </c>
      <c r="B116" s="2">
        <v>35</v>
      </c>
      <c r="C116" s="2">
        <f>VLOOKUP(A116,Sheet4!A:D,2,FALSE)</f>
        <v>26</v>
      </c>
    </row>
    <row r="117" spans="1:3">
      <c r="A117" s="2">
        <v>70002003</v>
      </c>
      <c r="B117" s="2">
        <v>34</v>
      </c>
      <c r="C117" s="2" t="e">
        <f>VLOOKUP(A117,Sheet4!A:D,2,FALSE)</f>
        <v>#N/A</v>
      </c>
    </row>
    <row r="118" spans="1:3" hidden="1">
      <c r="A118" s="2">
        <v>65000000</v>
      </c>
      <c r="B118" s="2">
        <v>29</v>
      </c>
      <c r="C118" s="2">
        <f>VLOOKUP(A118,Sheet4!A:D,2,FALSE)</f>
        <v>65</v>
      </c>
    </row>
    <row r="119" spans="1:3" hidden="1">
      <c r="A119" s="2">
        <v>57000100</v>
      </c>
      <c r="B119" s="2">
        <v>27</v>
      </c>
      <c r="C119" s="2">
        <f>VLOOKUP(A119,Sheet4!A:D,2,FALSE)</f>
        <v>57</v>
      </c>
    </row>
    <row r="120" spans="1:3" hidden="1">
      <c r="A120" s="2">
        <v>1000009</v>
      </c>
      <c r="B120" s="2">
        <v>18</v>
      </c>
      <c r="C120" s="2">
        <f>VLOOKUP(A120,Sheet4!A:D,2,FALSE)</f>
        <v>1</v>
      </c>
    </row>
    <row r="121" spans="1:3">
      <c r="A121" s="2">
        <v>70002055</v>
      </c>
      <c r="B121" s="2">
        <v>14</v>
      </c>
      <c r="C121" s="2" t="e">
        <f>VLOOKUP(A121,Sheet4!A:D,2,FALSE)</f>
        <v>#N/A</v>
      </c>
    </row>
    <row r="122" spans="1:3" hidden="1">
      <c r="A122" s="2">
        <v>17000002</v>
      </c>
      <c r="B122" s="2">
        <v>12</v>
      </c>
      <c r="C122" s="2">
        <f>VLOOKUP(A122,Sheet4!A:D,2,FALSE)</f>
        <v>17</v>
      </c>
    </row>
    <row r="123" spans="1:3" hidden="1">
      <c r="A123" s="2">
        <v>26000102</v>
      </c>
      <c r="B123" s="2">
        <v>9</v>
      </c>
      <c r="C123" s="2">
        <f>VLOOKUP(A123,Sheet4!A:D,2,FALSE)</f>
        <v>26</v>
      </c>
    </row>
    <row r="124" spans="1:3" hidden="1">
      <c r="A124" s="2">
        <v>57000000</v>
      </c>
      <c r="B124" s="2">
        <v>9</v>
      </c>
      <c r="C124" s="2">
        <f>VLOOKUP(A124,Sheet4!A:D,2,FALSE)</f>
        <v>57</v>
      </c>
    </row>
    <row r="125" spans="1:3">
      <c r="A125" s="2">
        <v>850</v>
      </c>
      <c r="B125" s="2">
        <v>7</v>
      </c>
      <c r="C125" s="2" t="e">
        <f>VLOOKUP(A125,Sheet4!A:D,2,FALSE)</f>
        <v>#N/A</v>
      </c>
    </row>
    <row r="126" spans="1:3" hidden="1">
      <c r="A126" s="2">
        <v>13000000</v>
      </c>
      <c r="B126" s="2">
        <v>6</v>
      </c>
      <c r="C126" s="2">
        <f>VLOOKUP(A126,Sheet4!A:D,2,FALSE)</f>
        <v>13</v>
      </c>
    </row>
    <row r="127" spans="1:3" hidden="1">
      <c r="A127" s="2">
        <v>58000000</v>
      </c>
      <c r="B127" s="2">
        <v>5</v>
      </c>
      <c r="C127" s="2">
        <f>VLOOKUP(A127,Sheet4!A:D,2,FALSE)</f>
        <v>58</v>
      </c>
    </row>
    <row r="128" spans="1:3" hidden="1">
      <c r="A128" s="2">
        <v>33002334</v>
      </c>
      <c r="B128" s="2">
        <v>5</v>
      </c>
      <c r="C128" s="2">
        <f>VLOOKUP(A128,Sheet4!A:D,2,FALSE)</f>
        <v>33</v>
      </c>
    </row>
    <row r="129" spans="1:3">
      <c r="A129" s="2">
        <v>22000</v>
      </c>
      <c r="B129" s="2">
        <v>5</v>
      </c>
      <c r="C129" s="2" t="e">
        <f>VLOOKUP(A129,Sheet4!A:D,2,FALSE)</f>
        <v>#N/A</v>
      </c>
    </row>
    <row r="130" spans="1:3" hidden="1">
      <c r="A130" s="2">
        <v>19000000</v>
      </c>
      <c r="B130" s="2">
        <v>4</v>
      </c>
      <c r="C130" s="2">
        <f>VLOOKUP(A130,Sheet4!A:D,2,FALSE)</f>
        <v>19</v>
      </c>
    </row>
    <row r="131" spans="1:3" hidden="1">
      <c r="A131" s="2">
        <v>22000103</v>
      </c>
      <c r="B131" s="2">
        <v>4</v>
      </c>
      <c r="C131" s="2">
        <f>VLOOKUP(A131,Sheet4!A:D,2,FALSE)</f>
        <v>22</v>
      </c>
    </row>
    <row r="132" spans="1:3" hidden="1">
      <c r="A132" s="2">
        <v>3000001</v>
      </c>
      <c r="B132" s="2">
        <v>3</v>
      </c>
      <c r="C132" s="2">
        <f>VLOOKUP(A132,Sheet4!A:D,2,FALSE)</f>
        <v>3</v>
      </c>
    </row>
    <row r="133" spans="1:3">
      <c r="A133" s="2">
        <v>49457</v>
      </c>
      <c r="B133" s="2">
        <v>3</v>
      </c>
      <c r="C133" s="2" t="e">
        <f>VLOOKUP(A133,Sheet4!A:D,2,FALSE)</f>
        <v>#N/A</v>
      </c>
    </row>
    <row r="134" spans="1:3">
      <c r="A134" s="2">
        <v>50013</v>
      </c>
      <c r="B134" s="2">
        <v>2</v>
      </c>
      <c r="C134" s="2" t="e">
        <f>VLOOKUP(A134,Sheet4!A:D,2,FALSE)</f>
        <v>#N/A</v>
      </c>
    </row>
    <row r="135" spans="1:3" hidden="1">
      <c r="A135" s="2">
        <v>50000000</v>
      </c>
      <c r="B135" s="2">
        <v>2</v>
      </c>
      <c r="C135" s="2">
        <f>VLOOKUP(A135,Sheet4!A:D,2,FALSE)</f>
        <v>50</v>
      </c>
    </row>
    <row r="136" spans="1:3" hidden="1">
      <c r="A136" s="2">
        <v>62000000</v>
      </c>
      <c r="B136" s="2">
        <v>2</v>
      </c>
      <c r="C136" s="2">
        <f>VLOOKUP(A136,Sheet4!A:D,2,FALSE)</f>
        <v>62</v>
      </c>
    </row>
    <row r="137" spans="1:3">
      <c r="A137" s="2">
        <v>8900</v>
      </c>
      <c r="B137" s="2">
        <v>2</v>
      </c>
      <c r="C137" s="2" t="e">
        <f>VLOOKUP(A137,Sheet4!A:D,2,FALSE)</f>
        <v>#N/A</v>
      </c>
    </row>
    <row r="138" spans="1:3">
      <c r="A138" s="2">
        <v>70001401</v>
      </c>
      <c r="B138" s="2">
        <v>1</v>
      </c>
      <c r="C138" s="2" t="e">
        <f>VLOOKUP(A138,Sheet4!A:D,2,FALSE)</f>
        <v>#N/A</v>
      </c>
    </row>
  </sheetData>
  <autoFilter ref="A1:C138">
    <filterColumn colId="0">
      <filters>
        <filter val="0"/>
        <filter val="1"/>
        <filter val="1000"/>
        <filter val="1000000"/>
        <filter val="1000002"/>
        <filter val="1000003"/>
        <filter val="1000005"/>
        <filter val="1000007"/>
        <filter val="1000009"/>
        <filter val="10007"/>
        <filter val="10116525"/>
        <filter val="13000000"/>
        <filter val="15000000"/>
        <filter val="16000000"/>
        <filter val="16000002"/>
        <filter val="17000000"/>
        <filter val="17000002"/>
        <filter val="17000003"/>
        <filter val="17001001"/>
        <filter val="19000000"/>
        <filter val="19000001"/>
        <filter val="19000002"/>
        <filter val="19000100"/>
        <filter val="19000101"/>
        <filter val="2"/>
        <filter val="20000000"/>
        <filter val="20000003"/>
        <filter val="20000006"/>
        <filter val="20000100"/>
        <filter val="21000000"/>
        <filter val="2200"/>
        <filter val="22000"/>
        <filter val="22000000"/>
        <filter val="22000001"/>
        <filter val="22000103"/>
        <filter val="24000000"/>
        <filter val="26000000"/>
        <filter val="26000002"/>
        <filter val="26000005"/>
        <filter val="26000008"/>
        <filter val="26000101"/>
        <filter val="26000102"/>
        <filter val="26000108"/>
        <filter val="26000110"/>
        <filter val="27000000"/>
        <filter val="29000000"/>
        <filter val="29000100"/>
        <filter val="29000101"/>
        <filter val="3"/>
        <filter val="3000000"/>
        <filter val="30000000"/>
        <filter val="3000001"/>
        <filter val="3000002"/>
        <filter val="30000100"/>
        <filter val="30001001"/>
        <filter val="32000000"/>
        <filter val="32000001"/>
        <filter val="32000100"/>
        <filter val="33000000"/>
        <filter val="33002333"/>
        <filter val="33002334"/>
        <filter val="34000001"/>
        <filter val="34000100"/>
        <filter val="35000000"/>
        <filter val="36000000"/>
        <filter val="36000100"/>
        <filter val="37000001"/>
        <filter val="37000100"/>
        <filter val="38000000"/>
        <filter val="38000001"/>
        <filter val="39000000"/>
        <filter val="39000001"/>
        <filter val="39000002"/>
        <filter val="39000003"/>
        <filter val="4000000"/>
        <filter val="40000000"/>
        <filter val="4000001"/>
        <filter val="4000002"/>
        <filter val="41000000"/>
        <filter val="42000000"/>
        <filter val="47000000"/>
        <filter val="48039"/>
        <filter val="48041"/>
        <filter val="48043"/>
        <filter val="48049"/>
        <filter val="48050"/>
        <filter val="4805300"/>
        <filter val="48255"/>
        <filter val="48257"/>
        <filter val="49457"/>
        <filter val="49663"/>
        <filter val="5000000"/>
        <filter val="50000000"/>
        <filter val="50013"/>
        <filter val="50021"/>
        <filter val="50035"/>
        <filter val="50067"/>
        <filter val="50601"/>
        <filter val="51000000"/>
        <filter val="52000000"/>
        <filter val="52000100"/>
        <filter val="53000000"/>
        <filter val="54000000"/>
        <filter val="55000000"/>
        <filter val="56000000"/>
        <filter val="57000000"/>
        <filter val="57000100"/>
        <filter val="57058"/>
        <filter val="58000000"/>
        <filter val="59000000"/>
        <filter val="6"/>
        <filter val="6000000"/>
        <filter val="60000000"/>
        <filter val="61000000"/>
        <filter val="6101200"/>
        <filter val="6106200"/>
        <filter val="62000000"/>
        <filter val="63000000"/>
        <filter val="65000000"/>
        <filter val="7000000"/>
        <filter val="7000100"/>
        <filter val="70001401"/>
        <filter val="70002001"/>
        <filter val="70002003"/>
        <filter val="70002055"/>
        <filter val="8000000"/>
        <filter val="8000100"/>
        <filter val="850"/>
        <filter val="8900"/>
        <filter val="89000000"/>
        <filter val="89000001"/>
        <filter val="90000000"/>
        <filter val="90000100"/>
        <filter val="90002090"/>
        <filter val="90002190"/>
      </filters>
    </filterColumn>
    <filterColumn colId="2">
      <filters>
        <filter val="#N/A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64"/>
  <sheetViews>
    <sheetView workbookViewId="0">
      <selection activeCell="H13" sqref="H13"/>
    </sheetView>
  </sheetViews>
  <sheetFormatPr defaultRowHeight="14.25"/>
  <cols>
    <col min="1" max="1" width="37.5" customWidth="1"/>
    <col min="2" max="2" width="29.5" customWidth="1"/>
    <col min="3" max="3" width="27.5" customWidth="1"/>
    <col min="5" max="5" width="43.875" hidden="1" customWidth="1"/>
    <col min="6" max="6" width="22.5" customWidth="1"/>
    <col min="7" max="7" width="29.625" customWidth="1"/>
    <col min="8" max="8" width="28.625" customWidth="1"/>
  </cols>
  <sheetData>
    <row r="1" spans="1:8" ht="28.5">
      <c r="A1" s="55" t="s">
        <v>185</v>
      </c>
      <c r="B1" s="20" t="s">
        <v>647</v>
      </c>
      <c r="C1" s="20" t="s">
        <v>202</v>
      </c>
      <c r="D1" s="56" t="s">
        <v>648</v>
      </c>
      <c r="E1" s="60" t="s">
        <v>697</v>
      </c>
      <c r="F1" s="55" t="s">
        <v>699</v>
      </c>
      <c r="G1" s="55" t="s">
        <v>700</v>
      </c>
    </row>
    <row r="2" spans="1:8">
      <c r="A2" s="20"/>
      <c r="B2" s="20" t="s">
        <v>320</v>
      </c>
      <c r="C2" s="20" t="s">
        <v>319</v>
      </c>
      <c r="D2" s="20">
        <v>0</v>
      </c>
      <c r="E2" t="e">
        <f>VLOOKUP(A2,Sheet4!D:D,1,FALSE)</f>
        <v>#N/A</v>
      </c>
      <c r="F2" s="2" t="e">
        <f>VLOOKUP(A2,Sheet4!D:F,3,FALSE)</f>
        <v>#N/A</v>
      </c>
      <c r="G2" s="2"/>
      <c r="H2" s="2" t="e">
        <f>VLOOKUP(B2,Sheet4!E:H,4,FALSE)</f>
        <v>#N/A</v>
      </c>
    </row>
    <row r="3" spans="1:8">
      <c r="A3" s="20" t="s">
        <v>678</v>
      </c>
      <c r="B3" s="20" t="s">
        <v>207</v>
      </c>
      <c r="C3" s="20" t="s">
        <v>649</v>
      </c>
      <c r="D3" s="20">
        <v>0</v>
      </c>
      <c r="E3" t="str">
        <f>VLOOKUP(A3,Sheet4!D:D,1,FALSE)</f>
        <v>com.huawei.android.hwouc</v>
      </c>
      <c r="F3" s="2">
        <f>VLOOKUP(A3,Sheet4!D:F,3,FALSE)</f>
        <v>1</v>
      </c>
      <c r="G3" s="2">
        <f>VLOOKUP(A3,Sheet4!D:G,4,FALSE)</f>
        <v>1000004</v>
      </c>
      <c r="H3" s="2" t="str">
        <f>VLOOKUP(A3,Sheet4!D:H,5,FALSE)</f>
        <v>在线升级/OnlineUpdate</v>
      </c>
    </row>
    <row r="4" spans="1:8">
      <c r="A4" s="20"/>
      <c r="B4" s="15" t="s">
        <v>309</v>
      </c>
      <c r="C4" s="20" t="s">
        <v>221</v>
      </c>
      <c r="D4" s="20">
        <v>0</v>
      </c>
      <c r="E4" t="e">
        <f>VLOOKUP(A4,Sheet4!D:D,1,FALSE)</f>
        <v>#N/A</v>
      </c>
      <c r="F4" s="2" t="e">
        <f>VLOOKUP(A4,Sheet4!D:F,3,FALSE)</f>
        <v>#N/A</v>
      </c>
      <c r="G4" s="2" t="e">
        <f>VLOOKUP(A4,Sheet4!D:G,4,FALSE)</f>
        <v>#N/A</v>
      </c>
      <c r="H4" s="2" t="e">
        <f>VLOOKUP(A4,Sheet4!D:H,5,FALSE)</f>
        <v>#N/A</v>
      </c>
    </row>
    <row r="5" spans="1:8">
      <c r="A5" s="20" t="s">
        <v>107</v>
      </c>
      <c r="B5" s="20" t="s">
        <v>142</v>
      </c>
      <c r="C5" s="20" t="s">
        <v>46</v>
      </c>
      <c r="D5" s="20">
        <v>1</v>
      </c>
      <c r="E5" t="e">
        <f>VLOOKUP(A5,Sheet4!D:D,1,FALSE)</f>
        <v>#N/A</v>
      </c>
      <c r="F5" s="2" t="e">
        <f>VLOOKUP(A5,Sheet4!D:F,3,FALSE)</f>
        <v>#N/A</v>
      </c>
      <c r="G5" s="2" t="e">
        <f>VLOOKUP(A5,Sheet4!D:G,4,FALSE)</f>
        <v>#N/A</v>
      </c>
      <c r="H5" s="2" t="e">
        <f>VLOOKUP(A5,Sheet4!D:H,5,FALSE)</f>
        <v>#N/A</v>
      </c>
    </row>
    <row r="6" spans="1:8">
      <c r="A6" s="59" t="s">
        <v>105</v>
      </c>
      <c r="B6" s="59" t="s">
        <v>211</v>
      </c>
      <c r="C6" s="59" t="s">
        <v>104</v>
      </c>
      <c r="D6" s="20">
        <v>1</v>
      </c>
      <c r="E6" t="e">
        <f>VLOOKUP(A6,Sheet4!D:D,1,FALSE)</f>
        <v>#N/A</v>
      </c>
      <c r="F6" s="2" t="e">
        <f>VLOOKUP(A6,Sheet4!D:F,3,FALSE)</f>
        <v>#N/A</v>
      </c>
      <c r="G6" s="2" t="e">
        <f>VLOOKUP(A6,Sheet4!D:G,4,FALSE)</f>
        <v>#N/A</v>
      </c>
      <c r="H6" s="2" t="e">
        <f>VLOOKUP(A6,Sheet4!D:H,5,FALSE)</f>
        <v>#N/A</v>
      </c>
    </row>
    <row r="7" spans="1:8">
      <c r="A7" s="20" t="s">
        <v>76</v>
      </c>
      <c r="B7" s="55" t="s">
        <v>75</v>
      </c>
      <c r="C7" s="55" t="s">
        <v>75</v>
      </c>
      <c r="D7" s="20">
        <v>1</v>
      </c>
      <c r="E7" t="e">
        <f>VLOOKUP(A7,Sheet4!D:D,1,FALSE)</f>
        <v>#N/A</v>
      </c>
      <c r="F7" s="2" t="e">
        <f>VLOOKUP(A7,Sheet4!D:F,3,FALSE)</f>
        <v>#N/A</v>
      </c>
      <c r="G7" s="2" t="e">
        <f>VLOOKUP(A7,Sheet4!D:G,4,FALSE)</f>
        <v>#N/A</v>
      </c>
      <c r="H7" s="2" t="e">
        <f>VLOOKUP(A7,Sheet4!D:H,5,FALSE)</f>
        <v>#N/A</v>
      </c>
    </row>
    <row r="8" spans="1:8">
      <c r="A8" s="20" t="s">
        <v>650</v>
      </c>
      <c r="B8" s="20" t="s">
        <v>59</v>
      </c>
      <c r="C8" s="20" t="s">
        <v>42</v>
      </c>
      <c r="D8" s="20">
        <v>1</v>
      </c>
      <c r="E8" t="e">
        <f>VLOOKUP(A8,Sheet4!D:D,1,FALSE)</f>
        <v>#N/A</v>
      </c>
      <c r="F8" s="2" t="e">
        <f>VLOOKUP(A8,Sheet4!D:F,3,FALSE)</f>
        <v>#N/A</v>
      </c>
      <c r="G8" s="2" t="e">
        <f>VLOOKUP(A8,Sheet4!D:G,4,FALSE)</f>
        <v>#N/A</v>
      </c>
      <c r="H8" s="2" t="e">
        <f>VLOOKUP(A8,Sheet4!D:H,5,FALSE)</f>
        <v>#N/A</v>
      </c>
    </row>
    <row r="9" spans="1:8">
      <c r="A9" s="20" t="s">
        <v>218</v>
      </c>
      <c r="B9" s="55" t="s">
        <v>87</v>
      </c>
      <c r="C9" s="55" t="s">
        <v>85</v>
      </c>
      <c r="D9" s="20">
        <v>1</v>
      </c>
      <c r="E9" t="e">
        <f>VLOOKUP(A9,Sheet4!D:D,1,FALSE)</f>
        <v>#N/A</v>
      </c>
      <c r="F9" s="2" t="e">
        <f>VLOOKUP(A9,Sheet4!D:F,3,FALSE)</f>
        <v>#N/A</v>
      </c>
      <c r="G9" s="2" t="e">
        <f>VLOOKUP(A9,Sheet4!D:G,4,FALSE)</f>
        <v>#N/A</v>
      </c>
      <c r="H9" s="2" t="e">
        <f>VLOOKUP(A9,Sheet4!D:H,5,FALSE)</f>
        <v>#N/A</v>
      </c>
    </row>
    <row r="10" spans="1:8">
      <c r="A10" s="20" t="s">
        <v>132</v>
      </c>
      <c r="B10" s="55" t="s">
        <v>90</v>
      </c>
      <c r="C10" s="55" t="s">
        <v>88</v>
      </c>
      <c r="D10" s="20">
        <v>1</v>
      </c>
      <c r="E10" t="e">
        <f>VLOOKUP(A10,Sheet4!D:D,1,FALSE)</f>
        <v>#N/A</v>
      </c>
      <c r="F10" s="2" t="e">
        <f>VLOOKUP(A10,Sheet4!D:F,3,FALSE)</f>
        <v>#N/A</v>
      </c>
      <c r="G10" s="2" t="e">
        <f>VLOOKUP(A10,Sheet4!D:G,4,FALSE)</f>
        <v>#N/A</v>
      </c>
      <c r="H10" s="2" t="e">
        <f>VLOOKUP(A10,Sheet4!D:H,5,FALSE)</f>
        <v>#N/A</v>
      </c>
    </row>
    <row r="11" spans="1:8">
      <c r="A11" s="20"/>
      <c r="B11" s="20" t="s">
        <v>49</v>
      </c>
      <c r="C11" s="20" t="s">
        <v>48</v>
      </c>
      <c r="D11" s="20">
        <v>0</v>
      </c>
      <c r="E11" t="e">
        <f>VLOOKUP(A11,Sheet4!D:D,1,FALSE)</f>
        <v>#N/A</v>
      </c>
      <c r="F11" s="2" t="e">
        <f>VLOOKUP(A11,Sheet4!D:F,3,FALSE)</f>
        <v>#N/A</v>
      </c>
      <c r="G11" s="2" t="e">
        <f>VLOOKUP(A11,Sheet4!D:G,4,FALSE)</f>
        <v>#N/A</v>
      </c>
      <c r="H11" s="2" t="e">
        <f>VLOOKUP(A11,Sheet4!D:H,5,FALSE)</f>
        <v>#N/A</v>
      </c>
    </row>
    <row r="12" spans="1:8">
      <c r="A12" s="20"/>
      <c r="B12" s="20" t="s">
        <v>225</v>
      </c>
      <c r="C12" s="20" t="s">
        <v>224</v>
      </c>
      <c r="D12" s="20">
        <v>0</v>
      </c>
      <c r="E12" t="e">
        <f>VLOOKUP(A12,Sheet4!D:D,1,FALSE)</f>
        <v>#N/A</v>
      </c>
      <c r="F12" s="2" t="e">
        <f>VLOOKUP(A12,Sheet4!D:F,3,FALSE)</f>
        <v>#N/A</v>
      </c>
      <c r="G12" s="2" t="e">
        <f>VLOOKUP(A12,Sheet4!D:G,4,FALSE)</f>
        <v>#N/A</v>
      </c>
      <c r="H12" s="2" t="e">
        <f>VLOOKUP(A12,Sheet4!D:H,5,FALSE)</f>
        <v>#N/A</v>
      </c>
    </row>
    <row r="13" spans="1:8">
      <c r="A13" s="20">
        <v>5</v>
      </c>
      <c r="B13" s="20" t="s">
        <v>28</v>
      </c>
      <c r="C13" s="20" t="s">
        <v>4</v>
      </c>
      <c r="D13" s="20">
        <v>1</v>
      </c>
      <c r="E13" t="e">
        <f>VLOOKUP(A13,Sheet4!D:D,1,FALSE)</f>
        <v>#N/A</v>
      </c>
      <c r="F13" s="2" t="e">
        <f>VLOOKUP(A13,Sheet4!D:F,3,FALSE)</f>
        <v>#N/A</v>
      </c>
      <c r="G13" s="2" t="e">
        <f>VLOOKUP(A13,Sheet4!D:G,4,FALSE)</f>
        <v>#N/A</v>
      </c>
      <c r="H13" s="2" t="e">
        <f>VLOOKUP(A13,Sheet4!D:H,5,FALSE)</f>
        <v>#N/A</v>
      </c>
    </row>
    <row r="14" spans="1:8">
      <c r="A14" s="20" t="s">
        <v>651</v>
      </c>
      <c r="B14" s="20" t="s">
        <v>28</v>
      </c>
      <c r="C14" s="20" t="s">
        <v>4</v>
      </c>
      <c r="D14" s="20">
        <v>1</v>
      </c>
      <c r="E14" t="e">
        <f>VLOOKUP(A14,Sheet4!D:D,1,FALSE)</f>
        <v>#N/A</v>
      </c>
      <c r="F14" s="2" t="e">
        <f>VLOOKUP(A14,Sheet4!D:F,3,FALSE)</f>
        <v>#N/A</v>
      </c>
      <c r="G14" s="2" t="e">
        <f>VLOOKUP(A14,Sheet4!D:G,4,FALSE)</f>
        <v>#N/A</v>
      </c>
      <c r="H14" s="2" t="e">
        <f>VLOOKUP(A14,Sheet4!D:H,5,FALSE)</f>
        <v>#N/A</v>
      </c>
    </row>
    <row r="15" spans="1:8">
      <c r="A15" s="20" t="s">
        <v>652</v>
      </c>
      <c r="B15" s="20" t="s">
        <v>28</v>
      </c>
      <c r="C15" s="20" t="s">
        <v>4</v>
      </c>
      <c r="D15" s="20">
        <v>1</v>
      </c>
      <c r="E15" t="e">
        <f>VLOOKUP(A15,Sheet4!D:D,1,FALSE)</f>
        <v>#N/A</v>
      </c>
      <c r="F15" s="2" t="e">
        <f>VLOOKUP(A15,Sheet4!D:F,3,FALSE)</f>
        <v>#N/A</v>
      </c>
      <c r="G15" s="2" t="e">
        <f>VLOOKUP(A15,Sheet4!D:G,4,FALSE)</f>
        <v>#N/A</v>
      </c>
      <c r="H15" s="2" t="e">
        <f>VLOOKUP(A15,Sheet4!D:H,5,FALSE)</f>
        <v>#N/A</v>
      </c>
    </row>
    <row r="16" spans="1:8">
      <c r="A16" s="20">
        <v>3</v>
      </c>
      <c r="B16" s="20" t="s">
        <v>29</v>
      </c>
      <c r="C16" s="20" t="s">
        <v>125</v>
      </c>
      <c r="D16" s="20">
        <v>1</v>
      </c>
      <c r="E16" t="e">
        <f>VLOOKUP(A16,Sheet4!D:D,1,FALSE)</f>
        <v>#N/A</v>
      </c>
      <c r="F16" s="2" t="e">
        <f>VLOOKUP(A16,Sheet4!D:F,3,FALSE)</f>
        <v>#N/A</v>
      </c>
      <c r="G16" s="2" t="e">
        <f>VLOOKUP(A16,Sheet4!D:G,4,FALSE)</f>
        <v>#N/A</v>
      </c>
      <c r="H16" s="2" t="e">
        <f>VLOOKUP(A16,Sheet4!D:H,5,FALSE)</f>
        <v>#N/A</v>
      </c>
    </row>
    <row r="17" spans="1:8">
      <c r="A17" s="20" t="s">
        <v>653</v>
      </c>
      <c r="B17" s="20" t="s">
        <v>29</v>
      </c>
      <c r="C17" s="20" t="s">
        <v>125</v>
      </c>
      <c r="D17" s="20">
        <v>0</v>
      </c>
      <c r="E17" t="str">
        <f>VLOOKUP(A17,Sheet4!D:D,1,FALSE)</f>
        <v>com.huawei.appmarketHD</v>
      </c>
      <c r="F17" s="2">
        <f>VLOOKUP(A17,Sheet4!D:F,3,FALSE)</f>
        <v>4</v>
      </c>
      <c r="G17" s="2">
        <f>VLOOKUP(A17,Sheet4!D:G,4,FALSE)</f>
        <v>4000002</v>
      </c>
      <c r="H17" s="2" t="str">
        <f>VLOOKUP(A17,Sheet4!D:H,5,FALSE)</f>
        <v>智汇云Pad客户端</v>
      </c>
    </row>
    <row r="18" spans="1:8">
      <c r="A18" s="20" t="s">
        <v>124</v>
      </c>
      <c r="B18" s="20" t="s">
        <v>29</v>
      </c>
      <c r="C18" s="20" t="s">
        <v>125</v>
      </c>
      <c r="D18" s="20">
        <v>1</v>
      </c>
      <c r="E18" t="str">
        <f>VLOOKUP(A18,Sheet4!D:D,1,FALSE)</f>
        <v>com.huawei.appmarket</v>
      </c>
      <c r="F18" s="2">
        <f>VLOOKUP(A18,Sheet4!D:F,3,FALSE)</f>
        <v>4</v>
      </c>
      <c r="G18" s="2">
        <f>VLOOKUP(A18,Sheet4!D:G,4,FALSE)</f>
        <v>4000000</v>
      </c>
      <c r="H18" s="2" t="str">
        <f>VLOOKUP(A18,Sheet4!D:H,5,FALSE)</f>
        <v>智汇云客户端</v>
      </c>
    </row>
    <row r="19" spans="1:8">
      <c r="A19" s="20" t="s">
        <v>189</v>
      </c>
      <c r="B19" s="20" t="s">
        <v>29</v>
      </c>
      <c r="C19" s="20" t="s">
        <v>125</v>
      </c>
      <c r="D19" s="20">
        <v>1</v>
      </c>
      <c r="E19" t="str">
        <f>VLOOKUP(A19,Sheet4!D:D,1,FALSE)</f>
        <v>com.huawei.appmarket.wallet</v>
      </c>
      <c r="F19" s="2">
        <f>VLOOKUP(A19,Sheet4!D:F,3,FALSE)</f>
        <v>20</v>
      </c>
      <c r="G19" s="2">
        <f>VLOOKUP(A19,Sheet4!D:G,4,FALSE)</f>
        <v>20000100</v>
      </c>
      <c r="H19" s="2" t="str">
        <f>VLOOKUP(A19,Sheet4!D:H,5,FALSE)</f>
        <v>快捷支付-应用市场</v>
      </c>
    </row>
    <row r="20" spans="1:8">
      <c r="A20" s="20" t="s">
        <v>654</v>
      </c>
      <c r="B20" s="20" t="s">
        <v>30</v>
      </c>
      <c r="C20" s="20" t="s">
        <v>1</v>
      </c>
      <c r="D20" s="20">
        <v>0</v>
      </c>
      <c r="E20" t="str">
        <f>VLOOKUP(A20,Sheet4!D:D,1,FALSE)</f>
        <v>com.huawei.ttgame</v>
      </c>
      <c r="F20" s="2">
        <f>VLOOKUP(A20,Sheet4!D:F,3,FALSE)</f>
        <v>19</v>
      </c>
      <c r="G20" s="2">
        <f>VLOOKUP(A20,Sheet4!D:G,4,FALSE)</f>
        <v>19000000</v>
      </c>
      <c r="H20" s="2" t="str">
        <f>VLOOKUP(A20,Sheet4!D:H,5,FALSE)</f>
        <v>游戏平台</v>
      </c>
    </row>
    <row r="21" spans="1:8">
      <c r="A21" s="20" t="s">
        <v>180</v>
      </c>
      <c r="B21" s="20" t="s">
        <v>30</v>
      </c>
      <c r="C21" s="20" t="s">
        <v>1</v>
      </c>
      <c r="D21" s="20">
        <v>1</v>
      </c>
      <c r="E21" t="str">
        <f>VLOOKUP(A21,Sheet4!D:D,1,FALSE)</f>
        <v>com.huawei.gamebox</v>
      </c>
      <c r="F21" s="2">
        <f>VLOOKUP(A21,Sheet4!D:F,3,FALSE)</f>
        <v>19</v>
      </c>
      <c r="G21" s="2">
        <f>VLOOKUP(A21,Sheet4!D:G,4,FALSE)</f>
        <v>19000001</v>
      </c>
      <c r="H21" s="2" t="str">
        <f>VLOOKUP(A21,Sheet4!D:H,5,FALSE)</f>
        <v>精品游戏</v>
      </c>
    </row>
    <row r="22" spans="1:8">
      <c r="A22" s="20" t="s">
        <v>173</v>
      </c>
      <c r="B22" s="20" t="s">
        <v>30</v>
      </c>
      <c r="C22" s="20" t="s">
        <v>1</v>
      </c>
      <c r="D22" s="20">
        <v>1</v>
      </c>
      <c r="E22" t="str">
        <f>VLOOKUP(A22,Sheet4!D:D,1,FALSE)</f>
        <v>com.huawei.gamecenter</v>
      </c>
      <c r="F22" s="2">
        <f>VLOOKUP(A22,Sheet4!D:F,3,FALSE)</f>
        <v>19</v>
      </c>
      <c r="G22" s="2">
        <f>VLOOKUP(A22,Sheet4!D:G,4,FALSE)</f>
        <v>19000002</v>
      </c>
      <c r="H22" s="2" t="str">
        <f>VLOOKUP(A22,Sheet4!D:H,5,FALSE)</f>
        <v>游戏中心</v>
      </c>
    </row>
    <row r="23" spans="1:8">
      <c r="A23" s="20" t="s">
        <v>655</v>
      </c>
      <c r="B23" s="20" t="s">
        <v>30</v>
      </c>
      <c r="C23" s="20" t="s">
        <v>1</v>
      </c>
      <c r="D23" s="20">
        <v>0</v>
      </c>
      <c r="E23" t="str">
        <f>VLOOKUP(A23,Sheet4!D:D,1,FALSE)</f>
        <v>com.huawei.higame</v>
      </c>
      <c r="F23" s="2">
        <f>VLOOKUP(A23,Sheet4!D:F,3,FALSE)</f>
        <v>19</v>
      </c>
      <c r="G23" s="2">
        <f>VLOOKUP(A23,Sheet4!D:G,4,FALSE)</f>
        <v>19000100</v>
      </c>
      <c r="H23" s="2" t="str">
        <f>VLOOKUP(A23,Sheet4!D:H,5,FALSE)</f>
        <v>游戏中心（拉美）</v>
      </c>
    </row>
    <row r="24" spans="1:8">
      <c r="A24" s="20" t="s">
        <v>235</v>
      </c>
      <c r="B24" s="20" t="s">
        <v>31</v>
      </c>
      <c r="C24" s="20" t="s">
        <v>7</v>
      </c>
      <c r="D24" s="20">
        <v>0</v>
      </c>
      <c r="E24" t="str">
        <f>VLOOKUP(A24,Sheet4!D:D,1,FALSE)</f>
        <v>com.huawei.hwid</v>
      </c>
      <c r="F24" s="2">
        <f>VLOOKUP(A24,Sheet4!D:F,3,FALSE)</f>
        <v>7</v>
      </c>
      <c r="G24" s="2">
        <f>VLOOKUP(A24,Sheet4!D:G,4,FALSE)</f>
        <v>7000000</v>
      </c>
      <c r="H24" s="2" t="str">
        <f>VLOOKUP(A24,Sheet4!D:H,5,FALSE)</f>
        <v>华为帐号管理</v>
      </c>
    </row>
    <row r="25" spans="1:8">
      <c r="A25" s="20" t="s">
        <v>237</v>
      </c>
      <c r="B25" s="32" t="s">
        <v>32</v>
      </c>
      <c r="C25" s="32" t="s">
        <v>9</v>
      </c>
      <c r="D25" s="20">
        <v>0</v>
      </c>
      <c r="E25" t="str">
        <f>VLOOKUP(A25,Sheet4!D:D,1,FALSE)</f>
        <v>com.huawei.cloudplus.pay</v>
      </c>
      <c r="F25" s="2">
        <f>VLOOKUP(A25,Sheet4!D:F,3,FALSE)</f>
        <v>20</v>
      </c>
      <c r="G25" s="2">
        <f>VLOOKUP(A25,Sheet4!D:G,4,FALSE)</f>
        <v>20000000</v>
      </c>
      <c r="H25" s="2" t="str">
        <f>VLOOKUP(A25,Sheet4!D:H,5,FALSE)</f>
        <v>手机支付SDK</v>
      </c>
    </row>
    <row r="26" spans="1:8">
      <c r="A26" s="20" t="s">
        <v>238</v>
      </c>
      <c r="B26" s="32" t="s">
        <v>32</v>
      </c>
      <c r="C26" s="32" t="s">
        <v>9</v>
      </c>
      <c r="D26" s="20">
        <v>0</v>
      </c>
      <c r="E26" t="str">
        <f>VLOOKUP(A26,Sheet4!D:D,1,FALSE)</f>
        <v>com.android.paydemo</v>
      </c>
      <c r="F26" s="2">
        <f>VLOOKUP(A26,Sheet4!D:F,3,FALSE)</f>
        <v>20</v>
      </c>
      <c r="G26" s="2">
        <f>VLOOKUP(A26,Sheet4!D:G,4,FALSE)</f>
        <v>20000001</v>
      </c>
      <c r="H26" s="2" t="str">
        <f>VLOOKUP(A26,Sheet4!D:H,5,FALSE)</f>
        <v>手机支付demo</v>
      </c>
    </row>
    <row r="27" spans="1:8">
      <c r="A27" s="20" t="s">
        <v>239</v>
      </c>
      <c r="B27" s="32" t="s">
        <v>32</v>
      </c>
      <c r="C27" s="32" t="s">
        <v>9</v>
      </c>
      <c r="D27" s="20">
        <v>0</v>
      </c>
      <c r="E27" t="str">
        <f>VLOOKUP(A27,Sheet4!D:D,1,FALSE)</f>
        <v>com.huawei.hwpay</v>
      </c>
      <c r="F27" s="2">
        <f>VLOOKUP(A27,Sheet4!D:F,3,FALSE)</f>
        <v>20</v>
      </c>
      <c r="G27" s="2">
        <f>VLOOKUP(A27,Sheet4!D:G,4,FALSE)</f>
        <v>20000002</v>
      </c>
      <c r="H27" s="2" t="str">
        <f>VLOOKUP(A27,Sheet4!D:H,5,FALSE)</f>
        <v>手机支付APK（废弃）</v>
      </c>
    </row>
    <row r="28" spans="1:8">
      <c r="A28" s="20" t="s">
        <v>172</v>
      </c>
      <c r="B28" s="32" t="s">
        <v>32</v>
      </c>
      <c r="C28" s="32" t="s">
        <v>9</v>
      </c>
      <c r="D28" s="20">
        <v>1</v>
      </c>
      <c r="E28" t="str">
        <f>VLOOKUP(A28,Sheet4!D:D,1,FALSE)</f>
        <v>com.huawei.android.hwpay</v>
      </c>
      <c r="F28" s="2">
        <f>VLOOKUP(A28,Sheet4!D:F,3,FALSE)</f>
        <v>20</v>
      </c>
      <c r="G28" s="2">
        <f>VLOOKUP(A28,Sheet4!D:G,4,FALSE)</f>
        <v>20000003</v>
      </c>
      <c r="H28" s="2" t="str">
        <f>VLOOKUP(A28,Sheet4!D:H,5,FALSE)</f>
        <v>手机支付APK</v>
      </c>
    </row>
    <row r="29" spans="1:8">
      <c r="A29" s="20" t="s">
        <v>241</v>
      </c>
      <c r="B29" s="32" t="s">
        <v>32</v>
      </c>
      <c r="C29" s="32" t="s">
        <v>9</v>
      </c>
      <c r="D29" s="20">
        <v>0</v>
      </c>
      <c r="E29" t="str">
        <f>VLOOKUP(A29,Sheet4!D:D,1,FALSE)</f>
        <v>com.huawei.sellerwallet</v>
      </c>
      <c r="F29" s="2">
        <f>VLOOKUP(A29,Sheet4!D:F,3,FALSE)</f>
        <v>20</v>
      </c>
      <c r="G29" s="2">
        <f>VLOOKUP(A29,Sheet4!D:G,4,FALSE)</f>
        <v>20000007</v>
      </c>
      <c r="H29" s="2" t="str">
        <f>VLOOKUP(A29,Sheet4!D:H,5,FALSE)</f>
        <v>华为钱包-荣耀促销</v>
      </c>
    </row>
    <row r="30" spans="1:8">
      <c r="A30" s="20" t="s">
        <v>189</v>
      </c>
      <c r="B30" s="32" t="s">
        <v>32</v>
      </c>
      <c r="C30" s="32" t="s">
        <v>9</v>
      </c>
      <c r="D30" s="20">
        <v>0</v>
      </c>
      <c r="E30" t="str">
        <f>VLOOKUP(A30,Sheet4!D:D,1,FALSE)</f>
        <v>com.huawei.appmarket.wallet</v>
      </c>
      <c r="F30" s="2">
        <f>VLOOKUP(A30,Sheet4!D:F,3,FALSE)</f>
        <v>20</v>
      </c>
      <c r="G30" s="2">
        <f>VLOOKUP(A30,Sheet4!D:G,4,FALSE)</f>
        <v>20000100</v>
      </c>
      <c r="H30" s="2" t="str">
        <f>VLOOKUP(A30,Sheet4!D:H,5,FALSE)</f>
        <v>快捷支付-应用市场</v>
      </c>
    </row>
    <row r="31" spans="1:8">
      <c r="A31" s="20" t="s">
        <v>69</v>
      </c>
      <c r="B31" s="20" t="s">
        <v>60</v>
      </c>
      <c r="C31" s="20" t="s">
        <v>61</v>
      </c>
      <c r="D31" s="20">
        <v>1</v>
      </c>
      <c r="E31" t="str">
        <f>VLOOKUP(A31,Sheet4!D:D,1,FALSE)</f>
        <v>com.huawei.wallet</v>
      </c>
      <c r="F31" s="2">
        <f>VLOOKUP(A31,Sheet4!D:F,3,FALSE)</f>
        <v>20</v>
      </c>
      <c r="G31" s="2">
        <f>VLOOKUP(A31,Sheet4!D:G,4,FALSE)</f>
        <v>20000006</v>
      </c>
      <c r="H31" s="2" t="str">
        <f>VLOOKUP(A31,Sheet4!D:H,5,FALSE)</f>
        <v>华为钱包APK</v>
      </c>
    </row>
    <row r="32" spans="1:8">
      <c r="A32" s="59" t="s">
        <v>656</v>
      </c>
      <c r="B32" s="59" t="s">
        <v>52</v>
      </c>
      <c r="C32" s="59" t="s">
        <v>2</v>
      </c>
      <c r="D32" s="59">
        <v>1</v>
      </c>
      <c r="E32" t="e">
        <f>VLOOKUP(A32,Sheet4!D:D,1,FALSE)</f>
        <v>#N/A</v>
      </c>
      <c r="F32" s="2" t="e">
        <f>VLOOKUP(A32,Sheet4!D:F,3,FALSE)</f>
        <v>#N/A</v>
      </c>
      <c r="G32" s="2" t="e">
        <f>VLOOKUP(A32,Sheet4!D:G,4,FALSE)</f>
        <v>#N/A</v>
      </c>
      <c r="H32" s="2" t="e">
        <f>VLOOKUP(A32,Sheet4!D:H,5,FALSE)</f>
        <v>#N/A</v>
      </c>
    </row>
    <row r="33" spans="1:8">
      <c r="A33" s="20" t="s">
        <v>658</v>
      </c>
      <c r="B33" s="20" t="s">
        <v>698</v>
      </c>
      <c r="C33" s="20" t="s">
        <v>657</v>
      </c>
      <c r="D33" s="20">
        <v>0</v>
      </c>
      <c r="E33" t="str">
        <f>VLOOKUP(A33,Sheet4!D:D,1,FALSE)</f>
        <v>com.huawei.phoneservicepublic</v>
      </c>
      <c r="F33" s="2">
        <f>VLOOKUP(A33,Sheet4!D:F,3,FALSE)</f>
        <v>30</v>
      </c>
      <c r="G33" s="2">
        <f>VLOOKUP(A33,Sheet4!D:G,4,FALSE)</f>
        <v>30000001</v>
      </c>
      <c r="H33" s="2" t="str">
        <f>VLOOKUP(A33,Sheet4!D:H,5,FALSE)</f>
        <v>手机服务公开版</v>
      </c>
    </row>
    <row r="34" spans="1:8">
      <c r="A34" s="20" t="s">
        <v>174</v>
      </c>
      <c r="B34" s="20" t="s">
        <v>698</v>
      </c>
      <c r="C34" s="20" t="s">
        <v>657</v>
      </c>
      <c r="D34" s="20">
        <v>1</v>
      </c>
      <c r="E34" t="str">
        <f>VLOOKUP(A34,Sheet4!D:D,1,FALSE)</f>
        <v>com.huawei.phoneservice</v>
      </c>
      <c r="F34" s="2">
        <f>VLOOKUP(A34,Sheet4!D:F,3,FALSE)</f>
        <v>30</v>
      </c>
      <c r="G34" s="2">
        <f>VLOOKUP(A34,Sheet4!D:G,4,FALSE)</f>
        <v>30000000</v>
      </c>
      <c r="H34" s="2" t="str">
        <f>VLOOKUP(A34,Sheet4!D:H,5,FALSE)</f>
        <v>手机服务</v>
      </c>
    </row>
    <row r="35" spans="1:8">
      <c r="A35" s="59" t="s">
        <v>115</v>
      </c>
      <c r="B35" s="59" t="s">
        <v>53</v>
      </c>
      <c r="C35" s="59" t="s">
        <v>3</v>
      </c>
      <c r="D35" s="20">
        <v>1</v>
      </c>
      <c r="E35" t="e">
        <f>VLOOKUP(A35,Sheet4!D:D,1,FALSE)</f>
        <v>#N/A</v>
      </c>
      <c r="F35" s="2" t="e">
        <f>VLOOKUP(A35,Sheet4!D:F,3,FALSE)</f>
        <v>#N/A</v>
      </c>
      <c r="G35" s="2" t="e">
        <f>VLOOKUP(A35,Sheet4!D:G,4,FALSE)</f>
        <v>#N/A</v>
      </c>
      <c r="H35" s="2" t="e">
        <f>VLOOKUP(A35,Sheet4!D:H,5,FALSE)</f>
        <v>#N/A</v>
      </c>
    </row>
    <row r="36" spans="1:8">
      <c r="A36" s="59" t="s">
        <v>62</v>
      </c>
      <c r="B36" s="59" t="s">
        <v>33</v>
      </c>
      <c r="C36" s="59" t="s">
        <v>5</v>
      </c>
      <c r="D36" s="20">
        <v>1</v>
      </c>
      <c r="E36" t="e">
        <f>VLOOKUP(A36,Sheet4!D:D,1,FALSE)</f>
        <v>#N/A</v>
      </c>
      <c r="F36" s="2" t="e">
        <f>VLOOKUP(A36,Sheet4!D:F,3,FALSE)</f>
        <v>#N/A</v>
      </c>
      <c r="G36" s="2" t="e">
        <f>VLOOKUP(A36,Sheet4!D:G,4,FALSE)</f>
        <v>#N/A</v>
      </c>
      <c r="H36" s="2" t="e">
        <f>VLOOKUP(A36,Sheet4!D:H,5,FALSE)</f>
        <v>#N/A</v>
      </c>
    </row>
    <row r="37" spans="1:8">
      <c r="A37" s="20" t="s">
        <v>258</v>
      </c>
      <c r="B37" s="20" t="s">
        <v>38</v>
      </c>
      <c r="C37" s="20" t="s">
        <v>8</v>
      </c>
      <c r="D37" s="20">
        <v>1</v>
      </c>
      <c r="E37" t="e">
        <f>VLOOKUP(A37,Sheet4!D:D,1,FALSE)</f>
        <v>#N/A</v>
      </c>
      <c r="F37" s="2" t="e">
        <f>VLOOKUP(A37,Sheet4!D:F,3,FALSE)</f>
        <v>#N/A</v>
      </c>
      <c r="G37" s="2" t="e">
        <f>VLOOKUP(A37,Sheet4!D:G,4,FALSE)</f>
        <v>#N/A</v>
      </c>
      <c r="H37" s="2" t="e">
        <f>VLOOKUP(A37,Sheet4!D:H,5,FALSE)</f>
        <v>#N/A</v>
      </c>
    </row>
    <row r="38" spans="1:8">
      <c r="A38" s="20" t="s">
        <v>84</v>
      </c>
      <c r="B38" s="20" t="s">
        <v>43</v>
      </c>
      <c r="C38" s="20" t="s">
        <v>134</v>
      </c>
      <c r="D38" s="20">
        <v>1</v>
      </c>
      <c r="E38" t="str">
        <f>VLOOKUP(A38,Sheet4!D:D,1,FALSE)</f>
        <v>com.huawei.remoteassistant</v>
      </c>
      <c r="F38" s="2">
        <f>VLOOKUP(A38,Sheet4!D:F,3,FALSE)</f>
        <v>30</v>
      </c>
      <c r="G38" s="2">
        <f>VLOOKUP(A38,Sheet4!D:G,4,FALSE)</f>
        <v>30001001</v>
      </c>
      <c r="H38" s="2" t="str">
        <f>VLOOKUP(A38,Sheet4!D:H,5,FALSE)</f>
        <v>亲情关怀</v>
      </c>
    </row>
    <row r="39" spans="1:8">
      <c r="A39" s="20" t="s">
        <v>116</v>
      </c>
      <c r="B39" s="20" t="s">
        <v>34</v>
      </c>
      <c r="C39" s="20" t="s">
        <v>10</v>
      </c>
      <c r="D39" s="20">
        <v>1</v>
      </c>
      <c r="E39" t="str">
        <f>VLOOKUP(A39,Sheet4!D:D,1,FALSE)</f>
        <v>com.android.mediacenter</v>
      </c>
      <c r="F39" s="2">
        <f>VLOOKUP(A39,Sheet4!D:F,3,FALSE)</f>
        <v>24</v>
      </c>
      <c r="G39" s="2">
        <f>VLOOKUP(A39,Sheet4!D:G,4,FALSE)</f>
        <v>24000000</v>
      </c>
      <c r="H39" s="2" t="str">
        <f>VLOOKUP(A39,Sheet4!D:H,5,FALSE)</f>
        <v>music+</v>
      </c>
    </row>
    <row r="40" spans="1:8">
      <c r="A40" s="20" t="s">
        <v>128</v>
      </c>
      <c r="B40" s="20" t="s">
        <v>35</v>
      </c>
      <c r="C40" s="20" t="s">
        <v>14</v>
      </c>
      <c r="D40" s="20">
        <v>1</v>
      </c>
      <c r="E40" t="str">
        <f>VLOOKUP(A40,Sheet4!D:D,1,FALSE)</f>
        <v>com.huawei.himovie</v>
      </c>
      <c r="F40" s="2">
        <f>VLOOKUP(A40,Sheet4!D:F,3,FALSE)</f>
        <v>52</v>
      </c>
      <c r="G40" s="2">
        <f>VLOOKUP(A40,Sheet4!D:G,4,FALSE)</f>
        <v>52000000</v>
      </c>
      <c r="H40" s="2" t="str">
        <f>VLOOKUP(A40,Sheet4!D:H,5,FALSE)</f>
        <v>华为影院（手机）</v>
      </c>
    </row>
    <row r="41" spans="1:8">
      <c r="A41" s="20" t="s">
        <v>659</v>
      </c>
      <c r="B41" s="20" t="s">
        <v>35</v>
      </c>
      <c r="C41" s="20" t="s">
        <v>14</v>
      </c>
      <c r="D41" s="20">
        <v>0</v>
      </c>
      <c r="E41" t="str">
        <f>VLOOKUP(A41,Sheet4!D:D,1,FALSE)</f>
        <v>com.huawei.himovieTV</v>
      </c>
      <c r="F41" s="2">
        <f>VLOOKUP(A41,Sheet4!D:F,3,FALSE)</f>
        <v>52</v>
      </c>
      <c r="G41" s="2">
        <f>VLOOKUP(A41,Sheet4!D:G,4,FALSE)</f>
        <v>52000100</v>
      </c>
      <c r="H41" s="2" t="str">
        <f>VLOOKUP(A41,Sheet4!D:H,5,FALSE)</f>
        <v>电视视频业务（盖亚项目）</v>
      </c>
    </row>
    <row r="42" spans="1:8">
      <c r="A42" s="20" t="s">
        <v>660</v>
      </c>
      <c r="B42" s="20" t="s">
        <v>51</v>
      </c>
      <c r="C42" s="20" t="s">
        <v>13</v>
      </c>
      <c r="D42" s="20">
        <v>1</v>
      </c>
      <c r="E42" t="str">
        <f>VLOOKUP(A42,Sheet4!D:D,1,FALSE)</f>
        <v>com.huawei.hwvplayer</v>
      </c>
      <c r="F42" s="2">
        <f>VLOOKUP(A42,Sheet4!D:F,3,FALSE)</f>
        <v>38</v>
      </c>
      <c r="G42" s="2">
        <f>VLOOKUP(A42,Sheet4!D:G,4,FALSE)</f>
        <v>38000000</v>
      </c>
      <c r="H42" s="2" t="str">
        <f>VLOOKUP(A42,Sheet4!D:H,5,FALSE)</f>
        <v>视频播放器（搜狐内容）</v>
      </c>
    </row>
    <row r="43" spans="1:8">
      <c r="A43" s="20" t="s">
        <v>661</v>
      </c>
      <c r="B43" s="20" t="s">
        <v>50</v>
      </c>
      <c r="C43" s="20" t="s">
        <v>13</v>
      </c>
      <c r="D43" s="20">
        <v>1</v>
      </c>
      <c r="E43" t="str">
        <f>VLOOKUP(A43,Sheet4!D:D,1,FALSE)</f>
        <v>com.huawei.hwvplayer.youku</v>
      </c>
      <c r="F43" s="2">
        <f>VLOOKUP(A43,Sheet4!D:F,3,FALSE)</f>
        <v>38</v>
      </c>
      <c r="G43" s="2">
        <f>VLOOKUP(A43,Sheet4!D:G,4,FALSE)</f>
        <v>38000001</v>
      </c>
      <c r="H43" s="2" t="str">
        <f>VLOOKUP(A43,Sheet4!D:H,5,FALSE)</f>
        <v>视频播放器（优酷内容）</v>
      </c>
    </row>
    <row r="44" spans="1:8">
      <c r="A44" s="59" t="s">
        <v>175</v>
      </c>
      <c r="B44" s="59" t="s">
        <v>272</v>
      </c>
      <c r="C44" s="59" t="s">
        <v>11</v>
      </c>
      <c r="D44" s="20">
        <v>1</v>
      </c>
      <c r="E44" t="str">
        <f>VLOOKUP(A44,Sheet4!D:D,1,FALSE)</f>
        <v>com.huawei.hwireader</v>
      </c>
      <c r="F44" s="2">
        <f>VLOOKUP(A44,Sheet4!D:F,3,FALSE)</f>
        <v>90</v>
      </c>
      <c r="G44" s="2">
        <f>VLOOKUP(A44,Sheet4!D:G,4,FALSE)</f>
        <v>90000201</v>
      </c>
      <c r="H44" s="2" t="str">
        <f>VLOOKUP(A44,Sheet4!D:H,5,FALSE)</f>
        <v>华为阅读</v>
      </c>
    </row>
    <row r="45" spans="1:8">
      <c r="A45" s="59" t="s">
        <v>176</v>
      </c>
      <c r="B45" s="59" t="s">
        <v>274</v>
      </c>
      <c r="C45" s="59" t="s">
        <v>11</v>
      </c>
      <c r="D45" s="20">
        <v>1</v>
      </c>
      <c r="E45" t="str">
        <f>VLOOKUP(A45,Sheet4!D:D,1,FALSE)</f>
        <v>com.huawei.hnreader</v>
      </c>
      <c r="F45" s="2">
        <f>VLOOKUP(A45,Sheet4!D:F,3,FALSE)</f>
        <v>90</v>
      </c>
      <c r="G45" s="2">
        <f>VLOOKUP(A45,Sheet4!D:G,4,FALSE)</f>
        <v>90000202</v>
      </c>
      <c r="H45" s="2" t="str">
        <f>VLOOKUP(A45,Sheet4!D:H,5,FALSE)</f>
        <v>荣耀阅读</v>
      </c>
    </row>
    <row r="46" spans="1:8">
      <c r="A46" s="20" t="s">
        <v>121</v>
      </c>
      <c r="B46" s="20" t="s">
        <v>37</v>
      </c>
      <c r="C46" s="20" t="s">
        <v>12</v>
      </c>
      <c r="D46" s="20">
        <v>1</v>
      </c>
      <c r="E46" t="str">
        <f>VLOOKUP(A46,Sheet4!D:D,1,FALSE)</f>
        <v>com.huawei.android.thememanager</v>
      </c>
      <c r="F46" s="2">
        <f>VLOOKUP(A46,Sheet4!D:F,3,FALSE)</f>
        <v>35</v>
      </c>
      <c r="G46" s="2">
        <f>VLOOKUP(A46,Sheet4!D:G,4,FALSE)</f>
        <v>35000000</v>
      </c>
      <c r="H46" s="2" t="str">
        <f>VLOOKUP(A46,Sheet4!D:H,5,FALSE)</f>
        <v>主题</v>
      </c>
    </row>
    <row r="47" spans="1:8">
      <c r="A47" s="20" t="s">
        <v>662</v>
      </c>
      <c r="B47" s="20" t="s">
        <v>54</v>
      </c>
      <c r="C47" s="20" t="s">
        <v>15</v>
      </c>
      <c r="D47" s="20">
        <v>1</v>
      </c>
      <c r="E47" t="str">
        <f>VLOOKUP(A47,Sheet4!D:D,1,FALSE)</f>
        <v>com.huawei.android.remotecontrol</v>
      </c>
      <c r="F47" s="2">
        <f>VLOOKUP(A47,Sheet4!D:F,3,FALSE)</f>
        <v>1</v>
      </c>
      <c r="G47" s="2">
        <f>VLOOKUP(A47,Sheet4!D:G,4,FALSE)</f>
        <v>1000007</v>
      </c>
      <c r="H47" s="2" t="str">
        <f>VLOOKUP(A47,Sheet4!D:H,5,FALSE)</f>
        <v>HiCloud手机管控</v>
      </c>
    </row>
    <row r="48" spans="1:8">
      <c r="A48" s="20" t="s">
        <v>663</v>
      </c>
      <c r="B48" s="20" t="s">
        <v>56</v>
      </c>
      <c r="C48" s="20" t="s">
        <v>16</v>
      </c>
      <c r="D48" s="20">
        <v>1</v>
      </c>
      <c r="E48" t="str">
        <f>VLOOKUP(A48,Sheet4!D:D,1,FALSE)</f>
        <v>com.huawei.KoBackup</v>
      </c>
      <c r="F48" s="2">
        <f>VLOOKUP(A48,Sheet4!D:F,3,FALSE)</f>
        <v>1</v>
      </c>
      <c r="G48" s="2">
        <f>VLOOKUP(A48,Sheet4!D:G,4,FALSE)</f>
        <v>1000003</v>
      </c>
      <c r="H48" s="2" t="str">
        <f>VLOOKUP(A48,Sheet4!D:H,5,FALSE)</f>
        <v>HiCloud全备份</v>
      </c>
    </row>
    <row r="49" spans="1:8">
      <c r="A49" s="20" t="s">
        <v>127</v>
      </c>
      <c r="B49" s="20" t="s">
        <v>55</v>
      </c>
      <c r="C49" s="20" t="s">
        <v>17</v>
      </c>
      <c r="D49" s="20">
        <v>1</v>
      </c>
      <c r="E49" t="str">
        <f>VLOOKUP(A49,Sheet4!D:D,1,FALSE)</f>
        <v>com.huawei.hidisk</v>
      </c>
      <c r="F49" s="2">
        <f>VLOOKUP(A49,Sheet4!D:F,3,FALSE)</f>
        <v>15</v>
      </c>
      <c r="G49" s="2">
        <f>VLOOKUP(A49,Sheet4!D:G,4,FALSE)</f>
        <v>15000000</v>
      </c>
      <c r="H49" s="2" t="str">
        <f>VLOOKUP(A49,Sheet4!D:H,5,FALSE)</f>
        <v>网盘/NetDisk</v>
      </c>
    </row>
    <row r="50" spans="1:8">
      <c r="A50" s="20" t="s">
        <v>118</v>
      </c>
      <c r="B50" s="20" t="s">
        <v>140</v>
      </c>
      <c r="C50" s="20" t="s">
        <v>18</v>
      </c>
      <c r="D50" s="20">
        <v>0</v>
      </c>
      <c r="E50" t="str">
        <f>VLOOKUP(A50,Sheet4!D:D,1,FALSE)</f>
        <v>com.huawei.android.ds</v>
      </c>
      <c r="F50" s="2">
        <f>VLOOKUP(A50,Sheet4!D:F,3,FALSE)</f>
        <v>1</v>
      </c>
      <c r="G50" s="2">
        <f>VLOOKUP(A50,Sheet4!D:G,4,FALSE)</f>
        <v>1000005</v>
      </c>
      <c r="H50" s="2" t="str">
        <f>VLOOKUP(A50,Sheet4!D:H,5,FALSE)</f>
        <v>HiCloud同步（PIM印度所的同步）</v>
      </c>
    </row>
    <row r="51" spans="1:8">
      <c r="A51" s="59" t="s">
        <v>696</v>
      </c>
      <c r="B51" s="59" t="s">
        <v>140</v>
      </c>
      <c r="C51" s="59" t="s">
        <v>18</v>
      </c>
      <c r="D51" s="59">
        <v>1</v>
      </c>
      <c r="E51" t="e">
        <f>VLOOKUP(A51,Sheet4!D:D,1,FALSE)</f>
        <v>#N/A</v>
      </c>
      <c r="F51" s="2" t="e">
        <f>VLOOKUP(A51,Sheet4!D:F,3,FALSE)</f>
        <v>#N/A</v>
      </c>
      <c r="G51" s="2" t="e">
        <f>VLOOKUP(A51,Sheet4!D:G,4,FALSE)</f>
        <v>#N/A</v>
      </c>
      <c r="H51" s="2" t="e">
        <f>VLOOKUP(A51,Sheet4!D:H,5,FALSE)</f>
        <v>#N/A</v>
      </c>
    </row>
    <row r="52" spans="1:8">
      <c r="A52" s="20" t="s">
        <v>664</v>
      </c>
      <c r="B52" s="20" t="s">
        <v>140</v>
      </c>
      <c r="C52" s="20" t="s">
        <v>18</v>
      </c>
      <c r="D52" s="20">
        <v>0</v>
      </c>
      <c r="E52" t="str">
        <f>VLOOKUP(A52,Sheet4!D:D,1,FALSE)</f>
        <v>com.huawei.hisync</v>
      </c>
      <c r="F52" s="2">
        <f>VLOOKUP(A52,Sheet4!D:F,3,FALSE)</f>
        <v>1</v>
      </c>
      <c r="G52" s="2">
        <f>VLOOKUP(A52,Sheet4!D:G,4,FALSE)</f>
        <v>1000006</v>
      </c>
      <c r="H52" s="2" t="str">
        <f>VLOOKUP(A52,Sheet4!D:H,5,FALSE)</f>
        <v>HiCloud同步</v>
      </c>
    </row>
    <row r="53" spans="1:8">
      <c r="A53" s="20" t="s">
        <v>665</v>
      </c>
      <c r="B53" s="20" t="s">
        <v>140</v>
      </c>
      <c r="C53" s="20" t="s">
        <v>18</v>
      </c>
      <c r="D53" s="20">
        <v>0</v>
      </c>
      <c r="E53" t="str">
        <f>VLOOKUP(A53,Sheet4!D:D,1,FALSE)</f>
        <v>com.huawei.android.hicloud</v>
      </c>
      <c r="F53" s="2">
        <f>VLOOKUP(A53,Sheet4!D:F,3,FALSE)</f>
        <v>1</v>
      </c>
      <c r="G53" s="2">
        <f>VLOOKUP(A53,Sheet4!D:G,4,FALSE)</f>
        <v>1000008</v>
      </c>
      <c r="H53" s="2" t="str">
        <f>VLOOKUP(A53,Sheet4!D:H,5,FALSE)</f>
        <v>HiCloud客户端</v>
      </c>
    </row>
    <row r="54" spans="1:8">
      <c r="A54" s="20" t="s">
        <v>666</v>
      </c>
      <c r="B54" s="20" t="s">
        <v>57</v>
      </c>
      <c r="C54" s="20" t="s">
        <v>19</v>
      </c>
      <c r="D54" s="20">
        <v>1</v>
      </c>
      <c r="E54" t="str">
        <f>VLOOKUP(A54,Sheet4!D:D,1,FALSE)</f>
        <v>com.hicloud.android.clone</v>
      </c>
      <c r="F54" s="2">
        <f>VLOOKUP(A54,Sheet4!D:F,3,FALSE)</f>
        <v>63</v>
      </c>
      <c r="G54" s="2">
        <f>VLOOKUP(A54,Sheet4!D:G,4,FALSE)</f>
        <v>63000000</v>
      </c>
      <c r="H54" s="2" t="str">
        <f>VLOOKUP(A54,Sheet4!D:H,5,FALSE)</f>
        <v>手机克隆</v>
      </c>
    </row>
    <row r="55" spans="1:8">
      <c r="A55" s="20" t="s">
        <v>292</v>
      </c>
      <c r="B55" s="20" t="s">
        <v>39</v>
      </c>
      <c r="C55" s="20" t="s">
        <v>20</v>
      </c>
      <c r="D55" s="20">
        <v>1</v>
      </c>
      <c r="E55" t="str">
        <f>VLOOKUP(A55,Sheet4!D:D,1,FALSE)</f>
        <v>com.huawei.cloudwifi</v>
      </c>
      <c r="F55" s="2">
        <f>VLOOKUP(A55,Sheet4!D:F,3,FALSE)</f>
        <v>36</v>
      </c>
      <c r="G55" s="2">
        <f>VLOOKUP(A55,Sheet4!D:G,4,FALSE)</f>
        <v>36000000</v>
      </c>
      <c r="H55" s="2" t="str">
        <f>VLOOKUP(A55,Sheet4!D:H,5,FALSE)</f>
        <v>cloudwifi项目</v>
      </c>
    </row>
    <row r="56" spans="1:8">
      <c r="A56" s="20" t="s">
        <v>667</v>
      </c>
      <c r="B56" s="20" t="s">
        <v>40</v>
      </c>
      <c r="C56" s="20" t="s">
        <v>23</v>
      </c>
      <c r="D56" s="20">
        <v>1</v>
      </c>
      <c r="E56" t="str">
        <f>VLOOKUP(A56,Sheet4!D:D,1,FALSE)</f>
        <v>com.huawei.skytone</v>
      </c>
      <c r="F56" s="2">
        <f>VLOOKUP(A56,Sheet4!D:F,3,FALSE)</f>
        <v>29</v>
      </c>
      <c r="G56" s="2">
        <f>VLOOKUP(A56,Sheet4!D:G,4,FALSE)</f>
        <v>29000100</v>
      </c>
      <c r="H56" s="2" t="str">
        <f>VLOOKUP(A56,Sheet4!D:H,5,FALSE)</f>
        <v>天际通核心服务APK</v>
      </c>
    </row>
    <row r="57" spans="1:8">
      <c r="A57" s="20" t="s">
        <v>668</v>
      </c>
      <c r="B57" s="20" t="s">
        <v>40</v>
      </c>
      <c r="C57" s="20" t="s">
        <v>23</v>
      </c>
      <c r="D57" s="20">
        <v>1</v>
      </c>
      <c r="E57" t="str">
        <f>VLOOKUP(A57,Sheet4!D:D,1,FALSE)</f>
        <v>com.huawei.hiskytone</v>
      </c>
      <c r="F57" s="2">
        <f>VLOOKUP(A57,Sheet4!D:F,3,FALSE)</f>
        <v>29</v>
      </c>
      <c r="G57" s="2">
        <f>VLOOKUP(A57,Sheet4!D:G,4,FALSE)</f>
        <v>29000101</v>
      </c>
      <c r="H57" s="2" t="str">
        <f>VLOOKUP(A57,Sheet4!D:H,5,FALSE)</f>
        <v>天际通UIAPK</v>
      </c>
    </row>
    <row r="58" spans="1:8">
      <c r="A58" s="20" t="s">
        <v>178</v>
      </c>
      <c r="B58" s="20" t="s">
        <v>41</v>
      </c>
      <c r="C58" s="20" t="s">
        <v>21</v>
      </c>
      <c r="D58" s="20">
        <v>1</v>
      </c>
      <c r="E58" t="str">
        <f>VLOOKUP(A58,Sheet4!D:D,1,FALSE)</f>
        <v>com.huawei.health</v>
      </c>
      <c r="F58" s="2">
        <f>VLOOKUP(A58,Sheet4!D:F,3,FALSE)</f>
        <v>42</v>
      </c>
      <c r="G58" s="2">
        <f>VLOOKUP(A58,Sheet4!D:G,4,FALSE)</f>
        <v>42000000</v>
      </c>
      <c r="H58" s="2" t="str">
        <f>VLOOKUP(A58,Sheet4!D:H,5,FALSE)</f>
        <v>健康业务客户端</v>
      </c>
    </row>
    <row r="59" spans="1:8">
      <c r="A59" s="20" t="s">
        <v>669</v>
      </c>
      <c r="B59" s="20" t="s">
        <v>58</v>
      </c>
      <c r="C59" s="20" t="s">
        <v>22</v>
      </c>
      <c r="D59" s="20">
        <v>0</v>
      </c>
      <c r="E59" t="str">
        <f>VLOOKUP(A59,Sheet4!D:D,1,FALSE)</f>
        <v>com.huawei.smartband</v>
      </c>
      <c r="F59" s="2">
        <f>VLOOKUP(A59,Sheet4!D:F,3,FALSE)</f>
        <v>39</v>
      </c>
      <c r="G59" s="2">
        <f>VLOOKUP(A59,Sheet4!D:G,4,FALSE)</f>
        <v>39000002</v>
      </c>
      <c r="H59" s="2" t="str">
        <f>VLOOKUP(A59,Sheet4!D:H,5,FALSE)</f>
        <v>华为手环IOS客户端</v>
      </c>
    </row>
    <row r="60" spans="1:8">
      <c r="A60" s="20" t="s">
        <v>670</v>
      </c>
      <c r="B60" s="20" t="s">
        <v>58</v>
      </c>
      <c r="C60" s="20" t="s">
        <v>22</v>
      </c>
      <c r="D60" s="20">
        <v>0</v>
      </c>
      <c r="E60" t="str">
        <f>VLOOKUP(A60,Sheet4!D:D,1,FALSE)</f>
        <v>com.huawei.kidwatch</v>
      </c>
      <c r="F60" s="2">
        <f>VLOOKUP(A60,Sheet4!D:F,3,FALSE)</f>
        <v>45</v>
      </c>
      <c r="G60" s="2">
        <f>VLOOKUP(A60,Sheet4!D:G,4,FALSE)</f>
        <v>45000000</v>
      </c>
      <c r="H60" s="2" t="str">
        <f>VLOOKUP(A60,Sheet4!D:H,5,FALSE)</f>
        <v>儿童手表</v>
      </c>
    </row>
    <row r="61" spans="1:8">
      <c r="A61" s="20" t="s">
        <v>179</v>
      </c>
      <c r="B61" s="20" t="s">
        <v>58</v>
      </c>
      <c r="C61" s="20" t="s">
        <v>22</v>
      </c>
      <c r="D61" s="20">
        <v>1</v>
      </c>
      <c r="E61" t="str">
        <f>VLOOKUP(A61,Sheet4!D:D,1,FALSE)</f>
        <v>com.huawei.colorband</v>
      </c>
      <c r="F61" s="2">
        <f>VLOOKUP(A61,Sheet4!D:F,3,FALSE)</f>
        <v>39</v>
      </c>
      <c r="G61" s="2">
        <f>VLOOKUP(A61,Sheet4!D:G,4,FALSE)</f>
        <v>39000001</v>
      </c>
      <c r="H61" s="2" t="str">
        <f>VLOOKUP(A61,Sheet4!D:H,5,FALSE)</f>
        <v>华为手环新手机客户端</v>
      </c>
    </row>
    <row r="62" spans="1:8">
      <c r="A62" s="20" t="s">
        <v>78</v>
      </c>
      <c r="B62" s="20" t="s">
        <v>58</v>
      </c>
      <c r="C62" s="20" t="s">
        <v>22</v>
      </c>
      <c r="D62" s="20">
        <v>1</v>
      </c>
      <c r="E62" t="str">
        <f>VLOOKUP(A62,Sheet4!D:D,1,FALSE)</f>
        <v>com.huawei.bone</v>
      </c>
      <c r="F62" s="2">
        <f>VLOOKUP(A62,Sheet4!D:F,3,FALSE)</f>
        <v>39</v>
      </c>
      <c r="G62" s="2">
        <f>VLOOKUP(A62,Sheet4!D:G,4,FALSE)</f>
        <v>39000000</v>
      </c>
      <c r="H62" s="2" t="str">
        <f>VLOOKUP(A62,Sheet4!D:H,5,FALSE)</f>
        <v>华为手环手机客户端</v>
      </c>
    </row>
    <row r="63" spans="1:8">
      <c r="A63" s="20" t="s">
        <v>137</v>
      </c>
      <c r="B63" s="20" t="s">
        <v>27</v>
      </c>
      <c r="C63" s="20" t="s">
        <v>27</v>
      </c>
      <c r="D63" s="20">
        <v>1</v>
      </c>
      <c r="E63" t="str">
        <f>VLOOKUP(A63,Sheet4!D:D,1,FALSE)</f>
        <v>com.vmall.client</v>
      </c>
      <c r="F63" s="2">
        <f>VLOOKUP(A63,Sheet4!D:F,3,FALSE)</f>
        <v>26</v>
      </c>
      <c r="G63" s="2">
        <f>VLOOKUP(A63,Sheet4!D:G,4,FALSE)</f>
        <v>26000005</v>
      </c>
      <c r="H63" s="2" t="str">
        <f>VLOOKUP(A63,Sheet4!D:H,5,FALSE)</f>
        <v>华为商城客户端</v>
      </c>
    </row>
    <row r="64" spans="1:8">
      <c r="A64" s="20" t="s">
        <v>671</v>
      </c>
      <c r="B64" s="55" t="s">
        <v>81</v>
      </c>
      <c r="C64" s="55" t="s">
        <v>80</v>
      </c>
      <c r="D64" s="20">
        <v>1</v>
      </c>
      <c r="E64" t="str">
        <f>VLOOKUP(A64,Sheet4!D:D,1,FALSE)</f>
        <v>com.huawei.fans</v>
      </c>
      <c r="F64" s="2">
        <f>VLOOKUP(A64,Sheet4!D:F,3,FALSE)</f>
        <v>22</v>
      </c>
      <c r="G64" s="2">
        <f>VLOOKUP(A64,Sheet4!D:G,4,FALSE)</f>
        <v>22000001</v>
      </c>
      <c r="H64" s="2" t="str">
        <f>VLOOKUP(A64,Sheet4!D:H,5,FALSE)</f>
        <v>花粉客户端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45"/>
  <sheetViews>
    <sheetView workbookViewId="0">
      <selection activeCell="C2" sqref="C2:C25"/>
    </sheetView>
  </sheetViews>
  <sheetFormatPr defaultRowHeight="14.25"/>
  <cols>
    <col min="2" max="2" width="31.625" customWidth="1"/>
    <col min="3" max="3" width="13.875" bestFit="1" customWidth="1"/>
  </cols>
  <sheetData>
    <row r="1" spans="2:3">
      <c r="B1" s="1" t="s">
        <v>692</v>
      </c>
      <c r="C1" s="57" t="s">
        <v>693</v>
      </c>
    </row>
    <row r="2" spans="2:3">
      <c r="B2" t="s">
        <v>679</v>
      </c>
      <c r="C2" s="58" t="s">
        <v>686</v>
      </c>
    </row>
    <row r="3" spans="2:3">
      <c r="B3" t="s">
        <v>159</v>
      </c>
      <c r="C3" s="58" t="s">
        <v>155</v>
      </c>
    </row>
    <row r="4" spans="2:3">
      <c r="B4" t="s">
        <v>155</v>
      </c>
      <c r="C4" s="58" t="s">
        <v>683</v>
      </c>
    </row>
    <row r="5" spans="2:3">
      <c r="B5" t="s">
        <v>155</v>
      </c>
      <c r="C5" s="58" t="s">
        <v>681</v>
      </c>
    </row>
    <row r="6" spans="2:3">
      <c r="B6" t="s">
        <v>680</v>
      </c>
      <c r="C6" s="58" t="s">
        <v>156</v>
      </c>
    </row>
    <row r="7" spans="2:3">
      <c r="B7" t="s">
        <v>155</v>
      </c>
      <c r="C7" s="58" t="s">
        <v>690</v>
      </c>
    </row>
    <row r="8" spans="2:3">
      <c r="B8" t="s">
        <v>149</v>
      </c>
      <c r="C8" s="58" t="s">
        <v>149</v>
      </c>
    </row>
    <row r="9" spans="2:3">
      <c r="B9" t="s">
        <v>166</v>
      </c>
      <c r="C9" s="58" t="s">
        <v>158</v>
      </c>
    </row>
    <row r="10" spans="2:3">
      <c r="B10" t="s">
        <v>166</v>
      </c>
      <c r="C10" s="58" t="s">
        <v>159</v>
      </c>
    </row>
    <row r="11" spans="2:3">
      <c r="B11" t="s">
        <v>166</v>
      </c>
      <c r="C11" s="58" t="s">
        <v>689</v>
      </c>
    </row>
    <row r="12" spans="2:3">
      <c r="B12" t="s">
        <v>166</v>
      </c>
      <c r="C12" s="58" t="s">
        <v>161</v>
      </c>
    </row>
    <row r="13" spans="2:3">
      <c r="B13" t="s">
        <v>681</v>
      </c>
      <c r="C13" s="58" t="s">
        <v>162</v>
      </c>
    </row>
    <row r="14" spans="2:3">
      <c r="B14" t="s">
        <v>156</v>
      </c>
      <c r="C14" s="58" t="s">
        <v>164</v>
      </c>
    </row>
    <row r="15" spans="2:3">
      <c r="B15" t="s">
        <v>156</v>
      </c>
      <c r="C15" s="58" t="s">
        <v>685</v>
      </c>
    </row>
    <row r="16" spans="2:3">
      <c r="B16" t="s">
        <v>156</v>
      </c>
      <c r="C16" s="58" t="s">
        <v>679</v>
      </c>
    </row>
    <row r="17" spans="2:3">
      <c r="B17" t="s">
        <v>156</v>
      </c>
      <c r="C17" s="58" t="s">
        <v>691</v>
      </c>
    </row>
    <row r="18" spans="2:3">
      <c r="B18" t="s">
        <v>164</v>
      </c>
      <c r="C18" s="58" t="s">
        <v>680</v>
      </c>
    </row>
    <row r="19" spans="2:3">
      <c r="B19" t="s">
        <v>164</v>
      </c>
      <c r="C19" s="58" t="s">
        <v>687</v>
      </c>
    </row>
    <row r="20" spans="2:3">
      <c r="B20" t="s">
        <v>164</v>
      </c>
      <c r="C20" s="58" t="s">
        <v>166</v>
      </c>
    </row>
    <row r="21" spans="2:3">
      <c r="B21" t="s">
        <v>164</v>
      </c>
      <c r="C21" s="58" t="s">
        <v>138</v>
      </c>
    </row>
    <row r="22" spans="2:3">
      <c r="B22" t="s">
        <v>682</v>
      </c>
      <c r="C22" s="58" t="s">
        <v>684</v>
      </c>
    </row>
    <row r="23" spans="2:3">
      <c r="B23" t="s">
        <v>164</v>
      </c>
      <c r="C23" s="58" t="s">
        <v>682</v>
      </c>
    </row>
    <row r="24" spans="2:3">
      <c r="B24" t="s">
        <v>149</v>
      </c>
      <c r="C24" s="58" t="s">
        <v>168</v>
      </c>
    </row>
    <row r="25" spans="2:3">
      <c r="B25" t="s">
        <v>683</v>
      </c>
      <c r="C25" s="58" t="s">
        <v>688</v>
      </c>
    </row>
    <row r="26" spans="2:3">
      <c r="B26" t="s">
        <v>162</v>
      </c>
      <c r="C26" s="58" t="s">
        <v>694</v>
      </c>
    </row>
    <row r="27" spans="2:3">
      <c r="B27" t="s">
        <v>138</v>
      </c>
    </row>
    <row r="28" spans="2:3">
      <c r="B28" t="s">
        <v>138</v>
      </c>
    </row>
    <row r="29" spans="2:3">
      <c r="B29" t="s">
        <v>684</v>
      </c>
    </row>
    <row r="30" spans="2:3">
      <c r="B30" t="s">
        <v>684</v>
      </c>
    </row>
    <row r="31" spans="2:3">
      <c r="B31" t="s">
        <v>685</v>
      </c>
    </row>
    <row r="32" spans="2:3">
      <c r="B32" t="s">
        <v>685</v>
      </c>
    </row>
    <row r="33" spans="2:2">
      <c r="B33" t="s">
        <v>686</v>
      </c>
    </row>
    <row r="34" spans="2:2">
      <c r="B34" t="s">
        <v>158</v>
      </c>
    </row>
    <row r="35" spans="2:2">
      <c r="B35" t="s">
        <v>168</v>
      </c>
    </row>
    <row r="36" spans="2:2">
      <c r="B36" t="s">
        <v>687</v>
      </c>
    </row>
    <row r="37" spans="2:2">
      <c r="B37" t="s">
        <v>688</v>
      </c>
    </row>
    <row r="38" spans="2:2">
      <c r="B38" t="s">
        <v>689</v>
      </c>
    </row>
    <row r="39" spans="2:2">
      <c r="B39" t="s">
        <v>689</v>
      </c>
    </row>
    <row r="40" spans="2:2">
      <c r="B40" t="s">
        <v>689</v>
      </c>
    </row>
    <row r="41" spans="2:2">
      <c r="B41" t="s">
        <v>690</v>
      </c>
    </row>
    <row r="42" spans="2:2">
      <c r="B42" t="s">
        <v>689</v>
      </c>
    </row>
    <row r="43" spans="2:2">
      <c r="B43" t="s">
        <v>161</v>
      </c>
    </row>
    <row r="44" spans="2:2">
      <c r="B44" t="s">
        <v>161</v>
      </c>
    </row>
    <row r="45" spans="2:2">
      <c r="B45" t="s">
        <v>691</v>
      </c>
    </row>
  </sheetData>
  <autoFilter ref="B1:B45"/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1、历史总量</vt:lpstr>
      <vt:lpstr>活跃</vt:lpstr>
      <vt:lpstr>Sheet1</vt:lpstr>
      <vt:lpstr>Sheet2</vt:lpstr>
      <vt:lpstr>Sheet4</vt:lpstr>
      <vt:lpstr>channel2service</vt:lpstr>
      <vt:lpstr>业务拉通</vt:lpstr>
      <vt:lpstr>Sheet5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l00350030</cp:lastModifiedBy>
  <cp:lastPrinted>2006-01-19T03:50:08Z</cp:lastPrinted>
  <dcterms:created xsi:type="dcterms:W3CDTF">2003-11-11T03:59:45Z</dcterms:created>
  <dcterms:modified xsi:type="dcterms:W3CDTF">2016-07-11T08:35:08Z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readonly">
    <vt:lpwstr/>
  </property>
  <property fmtid="{D5CDD505-2E9C-101B-9397-08002B2CF9AE}" pid="7" name="_change">
    <vt:lpwstr/>
  </property>
  <property fmtid="{D5CDD505-2E9C-101B-9397-08002B2CF9AE}" pid="8" name="_full-control">
    <vt:lpwstr/>
  </property>
  <property fmtid="{D5CDD505-2E9C-101B-9397-08002B2CF9AE}" pid="9" name="sflag">
    <vt:lpwstr>1468215767</vt:lpwstr>
  </property>
</Properties>
</file>