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99999.SVN目录\99.TC_EMUI_DataService_SVN\合作方目录\数据架构\04.数据仓库LDM\手工维护表\"/>
    </mc:Choice>
  </mc:AlternateContent>
  <bookViews>
    <workbookView xWindow="0" yWindow="0" windowWidth="20385" windowHeight="8370"/>
  </bookViews>
  <sheets>
    <sheet name="设备业务" sheetId="1" r:id="rId1"/>
    <sheet name="帐号业务" sheetId="2" r:id="rId2"/>
    <sheet name="UP" sheetId="3" r:id="rId3"/>
    <sheet name="UP业务编号" sheetId="4" r:id="rId4"/>
    <sheet name="Sheet3" sheetId="5" r:id="rId5"/>
    <sheet name="Sheet2" sheetId="6" r:id="rId6"/>
    <sheet name="大数据" sheetId="7" r:id="rId7"/>
    <sheet name="BISDK" sheetId="8" r:id="rId8"/>
    <sheet name="Sheet4" sheetId="9" r:id="rId9"/>
    <sheet name="Sheet5" sheetId="10" r:id="rId10"/>
    <sheet name="Sheet6" sheetId="11" r:id="rId11"/>
    <sheet name="Sheet7" sheetId="12" r:id="rId12"/>
  </sheets>
  <definedNames>
    <definedName name="_xlnm._FilterDatabase" localSheetId="7" hidden="1">BISDK!$A$1:$D$47</definedName>
    <definedName name="_xlnm._FilterDatabase" localSheetId="5" hidden="1">Sheet2!$E$1:$F$227</definedName>
    <definedName name="_xlnm._FilterDatabase" localSheetId="8" hidden="1">Sheet4!$M$2:$V$200</definedName>
    <definedName name="_xlnm._FilterDatabase" localSheetId="11" hidden="1">Sheet7!$A$1:$E$16</definedName>
    <definedName name="_xlnm._FilterDatabase" localSheetId="2" hidden="1">UP!$A$1:$D$226</definedName>
    <definedName name="_xlnm._FilterDatabase" localSheetId="3" hidden="1">UP业务编号!$A$1:$C$76</definedName>
    <definedName name="_xlnm._FilterDatabase" localSheetId="6" hidden="1">大数据!$F$1:$I$106</definedName>
    <definedName name="_xlnm._FilterDatabase" localSheetId="0" hidden="1">设备业务!$A$1:$N$347</definedName>
    <definedName name="_xlnm._FilterDatabase" localSheetId="1" hidden="1">帐号业务!$A$1:$H$228</definedName>
  </definedNames>
  <calcPr calcId="152511"/>
</workbook>
</file>

<file path=xl/calcChain.xml><?xml version="1.0" encoding="utf-8"?>
<calcChain xmlns="http://schemas.openxmlformats.org/spreadsheetml/2006/main">
  <c r="J347" i="1" l="1"/>
  <c r="J346" i="1"/>
  <c r="I347" i="1"/>
  <c r="I346" i="1"/>
  <c r="H347" i="1"/>
  <c r="H346" i="1"/>
  <c r="G347" i="1"/>
  <c r="G346" i="1"/>
  <c r="J343" i="1" l="1"/>
  <c r="I343" i="1"/>
  <c r="H343" i="1"/>
  <c r="G343" i="1"/>
  <c r="J342" i="1"/>
  <c r="I342" i="1"/>
  <c r="H342" i="1"/>
  <c r="G342" i="1"/>
  <c r="J341" i="1"/>
  <c r="I341" i="1"/>
  <c r="G341" i="1"/>
  <c r="H341" i="1"/>
  <c r="J339" i="1"/>
  <c r="I339" i="1"/>
  <c r="G339" i="1"/>
  <c r="H242" i="1"/>
  <c r="J338" i="1"/>
  <c r="I338" i="1"/>
  <c r="G338" i="1"/>
  <c r="J337" i="1"/>
  <c r="J336" i="1"/>
  <c r="G337" i="1"/>
  <c r="G336" i="1"/>
  <c r="I335" i="1"/>
  <c r="I334" i="1"/>
  <c r="H335" i="1"/>
  <c r="H334" i="1"/>
  <c r="G335" i="1"/>
  <c r="G334" i="1"/>
  <c r="J335" i="1"/>
  <c r="J334" i="1"/>
  <c r="H156" i="1"/>
  <c r="J174" i="1"/>
  <c r="J141" i="1"/>
  <c r="J171" i="1"/>
  <c r="AC203" i="9" l="1"/>
  <c r="AC202" i="9"/>
  <c r="AC201" i="9"/>
  <c r="AC200" i="9"/>
  <c r="Q200" i="9"/>
  <c r="P200" i="9"/>
  <c r="O200" i="9"/>
  <c r="AC199" i="9"/>
  <c r="Q199" i="9"/>
  <c r="P199" i="9"/>
  <c r="O199" i="9"/>
  <c r="AC198" i="9"/>
  <c r="Q198" i="9"/>
  <c r="P198" i="9"/>
  <c r="O198" i="9"/>
  <c r="AC197" i="9"/>
  <c r="Q197" i="9"/>
  <c r="P197" i="9"/>
  <c r="O197" i="9"/>
  <c r="AC196" i="9"/>
  <c r="Q196" i="9"/>
  <c r="P196" i="9"/>
  <c r="O196" i="9"/>
  <c r="AC195" i="9"/>
  <c r="Q195" i="9"/>
  <c r="P195" i="9"/>
  <c r="O195" i="9"/>
  <c r="AC194" i="9"/>
  <c r="Q194" i="9"/>
  <c r="P194" i="9"/>
  <c r="O194" i="9"/>
  <c r="AC193" i="9"/>
  <c r="Q193" i="9"/>
  <c r="P193" i="9"/>
  <c r="O193" i="9"/>
  <c r="AC192" i="9"/>
  <c r="Q192" i="9"/>
  <c r="P192" i="9"/>
  <c r="O192" i="9"/>
  <c r="AC191" i="9"/>
  <c r="Q191" i="9"/>
  <c r="P191" i="9"/>
  <c r="O191" i="9"/>
  <c r="AC190" i="9"/>
  <c r="Q190" i="9"/>
  <c r="P190" i="9"/>
  <c r="O190" i="9"/>
  <c r="AC189" i="9"/>
  <c r="Q189" i="9"/>
  <c r="P189" i="9"/>
  <c r="O189" i="9"/>
  <c r="AC188" i="9"/>
  <c r="Q188" i="9"/>
  <c r="P188" i="9"/>
  <c r="O188" i="9"/>
  <c r="AC187" i="9"/>
  <c r="Q187" i="9"/>
  <c r="P187" i="9"/>
  <c r="O187" i="9"/>
  <c r="AC186" i="9"/>
  <c r="Q186" i="9"/>
  <c r="U186" i="9" s="1"/>
  <c r="P186" i="9"/>
  <c r="O186" i="9"/>
  <c r="AC185" i="9"/>
  <c r="Q185" i="9"/>
  <c r="P185" i="9"/>
  <c r="O185" i="9"/>
  <c r="AC184" i="9"/>
  <c r="Q184" i="9"/>
  <c r="P184" i="9"/>
  <c r="O184" i="9"/>
  <c r="AC183" i="9"/>
  <c r="Q183" i="9"/>
  <c r="P183" i="9"/>
  <c r="O183" i="9"/>
  <c r="AC182" i="9"/>
  <c r="Q182" i="9"/>
  <c r="P182" i="9"/>
  <c r="O182" i="9"/>
  <c r="AC181" i="9"/>
  <c r="Q181" i="9"/>
  <c r="P181" i="9"/>
  <c r="O181" i="9"/>
  <c r="AC180" i="9"/>
  <c r="Q180" i="9"/>
  <c r="P180" i="9"/>
  <c r="O180" i="9"/>
  <c r="AC179" i="9"/>
  <c r="Q179" i="9"/>
  <c r="P179" i="9"/>
  <c r="O179" i="9"/>
  <c r="AC178" i="9"/>
  <c r="Q178" i="9"/>
  <c r="P178" i="9"/>
  <c r="O178" i="9"/>
  <c r="AC177" i="9"/>
  <c r="Q177" i="9"/>
  <c r="P177" i="9"/>
  <c r="O177" i="9"/>
  <c r="AC176" i="9"/>
  <c r="Q176" i="9"/>
  <c r="P176" i="9"/>
  <c r="O176" i="9"/>
  <c r="AC175" i="9"/>
  <c r="Q175" i="9"/>
  <c r="P175" i="9"/>
  <c r="O175" i="9"/>
  <c r="AC174" i="9"/>
  <c r="Q174" i="9"/>
  <c r="P174" i="9"/>
  <c r="O174" i="9"/>
  <c r="AC173" i="9"/>
  <c r="Q173" i="9"/>
  <c r="U173" i="9" s="1"/>
  <c r="P173" i="9"/>
  <c r="O173" i="9"/>
  <c r="AC172" i="9"/>
  <c r="Q172" i="9"/>
  <c r="U172" i="9" s="1"/>
  <c r="P172" i="9"/>
  <c r="O172" i="9"/>
  <c r="AC171" i="9"/>
  <c r="Q171" i="9"/>
  <c r="P171" i="9"/>
  <c r="O171" i="9"/>
  <c r="AC170" i="9"/>
  <c r="Q170" i="9"/>
  <c r="P170" i="9"/>
  <c r="O170" i="9"/>
  <c r="AC169" i="9"/>
  <c r="Q169" i="9"/>
  <c r="P169" i="9"/>
  <c r="O169" i="9"/>
  <c r="AC168" i="9"/>
  <c r="Q168" i="9"/>
  <c r="P168" i="9"/>
  <c r="O168" i="9"/>
  <c r="AC167" i="9"/>
  <c r="Q167" i="9"/>
  <c r="P167" i="9"/>
  <c r="O167" i="9"/>
  <c r="AC166" i="9"/>
  <c r="Q166" i="9"/>
  <c r="P166" i="9"/>
  <c r="O166" i="9"/>
  <c r="AC165" i="9"/>
  <c r="Q165" i="9"/>
  <c r="U165" i="9" s="1"/>
  <c r="P165" i="9"/>
  <c r="O165" i="9"/>
  <c r="AC164" i="9"/>
  <c r="Q164" i="9"/>
  <c r="P164" i="9"/>
  <c r="O164" i="9"/>
  <c r="AC163" i="9"/>
  <c r="Q163" i="9"/>
  <c r="P163" i="9"/>
  <c r="O163" i="9"/>
  <c r="AC162" i="9"/>
  <c r="Q162" i="9"/>
  <c r="P162" i="9"/>
  <c r="O162" i="9"/>
  <c r="AC161" i="9"/>
  <c r="Q161" i="9"/>
  <c r="U161" i="9" s="1"/>
  <c r="P161" i="9"/>
  <c r="O161" i="9"/>
  <c r="AC160" i="9"/>
  <c r="Q160" i="9"/>
  <c r="P160" i="9"/>
  <c r="O160" i="9"/>
  <c r="AC159" i="9"/>
  <c r="Q159" i="9"/>
  <c r="P159" i="9"/>
  <c r="O159" i="9"/>
  <c r="AC158" i="9"/>
  <c r="Q158" i="9"/>
  <c r="P158" i="9"/>
  <c r="O158" i="9"/>
  <c r="AC157" i="9"/>
  <c r="Q157" i="9"/>
  <c r="P157" i="9"/>
  <c r="O157" i="9"/>
  <c r="AC156" i="9"/>
  <c r="Q156" i="9"/>
  <c r="P156" i="9"/>
  <c r="O156" i="9"/>
  <c r="AC155" i="9"/>
  <c r="Q155" i="9"/>
  <c r="U155" i="9" s="1"/>
  <c r="P155" i="9"/>
  <c r="O155" i="9"/>
  <c r="AC154" i="9"/>
  <c r="Q154" i="9"/>
  <c r="U154" i="9" s="1"/>
  <c r="P154" i="9"/>
  <c r="O154" i="9"/>
  <c r="AC153" i="9"/>
  <c r="Q153" i="9"/>
  <c r="U153" i="9" s="1"/>
  <c r="P153" i="9"/>
  <c r="O153" i="9"/>
  <c r="AC152" i="9"/>
  <c r="Q152" i="9"/>
  <c r="P152" i="9"/>
  <c r="O152" i="9"/>
  <c r="AC151" i="9"/>
  <c r="Q151" i="9"/>
  <c r="U151" i="9" s="1"/>
  <c r="P151" i="9"/>
  <c r="O151" i="9"/>
  <c r="AC150" i="9"/>
  <c r="Q150" i="9"/>
  <c r="U150" i="9" s="1"/>
  <c r="P150" i="9"/>
  <c r="O150" i="9"/>
  <c r="AC149" i="9"/>
  <c r="Q149" i="9"/>
  <c r="P149" i="9"/>
  <c r="O149" i="9"/>
  <c r="AC148" i="9"/>
  <c r="Q148" i="9"/>
  <c r="P148" i="9"/>
  <c r="O148" i="9"/>
  <c r="AC147" i="9"/>
  <c r="Q147" i="9"/>
  <c r="P147" i="9"/>
  <c r="O147" i="9"/>
  <c r="AC146" i="9"/>
  <c r="Q146" i="9"/>
  <c r="P146" i="9"/>
  <c r="O146" i="9"/>
  <c r="AC145" i="9"/>
  <c r="Q145" i="9"/>
  <c r="P145" i="9"/>
  <c r="O145" i="9"/>
  <c r="AC144" i="9"/>
  <c r="Q144" i="9"/>
  <c r="U144" i="9" s="1"/>
  <c r="P144" i="9"/>
  <c r="O144" i="9"/>
  <c r="AC143" i="9"/>
  <c r="Q143" i="9"/>
  <c r="U143" i="9" s="1"/>
  <c r="P143" i="9"/>
  <c r="O143" i="9"/>
  <c r="AC142" i="9"/>
  <c r="Q142" i="9"/>
  <c r="P142" i="9"/>
  <c r="O142" i="9"/>
  <c r="AC141" i="9"/>
  <c r="Q141" i="9"/>
  <c r="P141" i="9"/>
  <c r="O141" i="9"/>
  <c r="AC140" i="9"/>
  <c r="Q140" i="9"/>
  <c r="P140" i="9"/>
  <c r="O140" i="9"/>
  <c r="AC139" i="9"/>
  <c r="Q139" i="9"/>
  <c r="P139" i="9"/>
  <c r="O139" i="9"/>
  <c r="AC138" i="9"/>
  <c r="Q138" i="9"/>
  <c r="P138" i="9"/>
  <c r="O138" i="9"/>
  <c r="AC137" i="9"/>
  <c r="Q137" i="9"/>
  <c r="P137" i="9"/>
  <c r="O137" i="9"/>
  <c r="AC136" i="9"/>
  <c r="Q136" i="9"/>
  <c r="P136" i="9"/>
  <c r="O136" i="9"/>
  <c r="AC135" i="9"/>
  <c r="Q135" i="9"/>
  <c r="P135" i="9"/>
  <c r="O135" i="9"/>
  <c r="AC134" i="9"/>
  <c r="Q134" i="9"/>
  <c r="P134" i="9"/>
  <c r="O134" i="9"/>
  <c r="AC133" i="9"/>
  <c r="Q133" i="9"/>
  <c r="P133" i="9"/>
  <c r="O133" i="9"/>
  <c r="AC132" i="9"/>
  <c r="Q132" i="9"/>
  <c r="P132" i="9"/>
  <c r="O132" i="9"/>
  <c r="AC131" i="9"/>
  <c r="Q131" i="9"/>
  <c r="P131" i="9"/>
  <c r="O131" i="9"/>
  <c r="AC130" i="9"/>
  <c r="Q130" i="9"/>
  <c r="P130" i="9"/>
  <c r="O130" i="9"/>
  <c r="AC129" i="9"/>
  <c r="Q129" i="9"/>
  <c r="P129" i="9"/>
  <c r="O129" i="9"/>
  <c r="AC128" i="9"/>
  <c r="Q128" i="9"/>
  <c r="U128" i="9" s="1"/>
  <c r="P128" i="9"/>
  <c r="O128" i="9"/>
  <c r="AC127" i="9"/>
  <c r="Q127" i="9"/>
  <c r="P127" i="9"/>
  <c r="O127" i="9"/>
  <c r="AC126" i="9"/>
  <c r="Q126" i="9"/>
  <c r="U126" i="9" s="1"/>
  <c r="P126" i="9"/>
  <c r="O126" i="9"/>
  <c r="AC125" i="9"/>
  <c r="Q125" i="9"/>
  <c r="U125" i="9" s="1"/>
  <c r="P125" i="9"/>
  <c r="O125" i="9"/>
  <c r="AC124" i="9"/>
  <c r="Q124" i="9"/>
  <c r="U124" i="9" s="1"/>
  <c r="P124" i="9"/>
  <c r="O124" i="9"/>
  <c r="AC123" i="9"/>
  <c r="Q123" i="9"/>
  <c r="U123" i="9" s="1"/>
  <c r="P123" i="9"/>
  <c r="O123" i="9"/>
  <c r="AC122" i="9"/>
  <c r="Q122" i="9"/>
  <c r="P122" i="9"/>
  <c r="O122" i="9"/>
  <c r="AC121" i="9"/>
  <c r="Q121" i="9"/>
  <c r="P121" i="9"/>
  <c r="O121" i="9"/>
  <c r="AC120" i="9"/>
  <c r="Q120" i="9"/>
  <c r="P120" i="9"/>
  <c r="O120" i="9"/>
  <c r="AC119" i="9"/>
  <c r="Q119" i="9"/>
  <c r="P119" i="9"/>
  <c r="O119" i="9"/>
  <c r="AC118" i="9"/>
  <c r="Q118" i="9"/>
  <c r="P118" i="9"/>
  <c r="O118" i="9"/>
  <c r="AC117" i="9"/>
  <c r="Q117" i="9"/>
  <c r="P117" i="9"/>
  <c r="O117" i="9"/>
  <c r="AC116" i="9"/>
  <c r="Q116" i="9"/>
  <c r="P116" i="9"/>
  <c r="O116" i="9"/>
  <c r="AC115" i="9"/>
  <c r="Q115" i="9"/>
  <c r="P115" i="9"/>
  <c r="O115" i="9"/>
  <c r="AC114" i="9"/>
  <c r="Q114" i="9"/>
  <c r="P114" i="9"/>
  <c r="O114" i="9"/>
  <c r="AC113" i="9"/>
  <c r="Q113" i="9"/>
  <c r="P113" i="9"/>
  <c r="O113" i="9"/>
  <c r="AC112" i="9"/>
  <c r="Q112" i="9"/>
  <c r="P112" i="9"/>
  <c r="O112" i="9"/>
  <c r="AC111" i="9"/>
  <c r="Q111" i="9"/>
  <c r="P111" i="9"/>
  <c r="O111" i="9"/>
  <c r="AC110" i="9"/>
  <c r="Q110" i="9"/>
  <c r="P110" i="9"/>
  <c r="O110" i="9"/>
  <c r="AC109" i="9"/>
  <c r="Q109" i="9"/>
  <c r="P109" i="9"/>
  <c r="O109" i="9"/>
  <c r="AC108" i="9"/>
  <c r="Q108" i="9"/>
  <c r="P108" i="9"/>
  <c r="O108" i="9"/>
  <c r="AC107" i="9"/>
  <c r="Q107" i="9"/>
  <c r="P107" i="9"/>
  <c r="O107" i="9"/>
  <c r="AC106" i="9"/>
  <c r="Q106" i="9"/>
  <c r="P106" i="9"/>
  <c r="O106" i="9"/>
  <c r="AC105" i="9"/>
  <c r="Q105" i="9"/>
  <c r="P105" i="9"/>
  <c r="O105" i="9"/>
  <c r="AC104" i="9"/>
  <c r="Q104" i="9"/>
  <c r="P104" i="9"/>
  <c r="O104" i="9"/>
  <c r="AC103" i="9"/>
  <c r="Q103" i="9"/>
  <c r="P103" i="9"/>
  <c r="O103" i="9"/>
  <c r="AC102" i="9"/>
  <c r="Q102" i="9"/>
  <c r="P102" i="9"/>
  <c r="O102" i="9"/>
  <c r="AC101" i="9"/>
  <c r="Q101" i="9"/>
  <c r="P101" i="9"/>
  <c r="O101" i="9"/>
  <c r="AC100" i="9"/>
  <c r="Q100" i="9"/>
  <c r="P100" i="9"/>
  <c r="O100" i="9"/>
  <c r="AC99" i="9"/>
  <c r="Q99" i="9"/>
  <c r="P99" i="9"/>
  <c r="O99" i="9"/>
  <c r="AC98" i="9"/>
  <c r="Q98" i="9"/>
  <c r="P98" i="9"/>
  <c r="O98" i="9"/>
  <c r="AC97" i="9"/>
  <c r="Q97" i="9"/>
  <c r="P97" i="9"/>
  <c r="O97" i="9"/>
  <c r="AC96" i="9"/>
  <c r="Q96" i="9"/>
  <c r="U96" i="9" s="1"/>
  <c r="P96" i="9"/>
  <c r="O96" i="9"/>
  <c r="AC95" i="9"/>
  <c r="Q95" i="9"/>
  <c r="U95" i="9" s="1"/>
  <c r="P95" i="9"/>
  <c r="O95" i="9"/>
  <c r="AC94" i="9"/>
  <c r="Q94" i="9"/>
  <c r="P94" i="9"/>
  <c r="O94" i="9"/>
  <c r="AC93" i="9"/>
  <c r="Q93" i="9"/>
  <c r="P93" i="9"/>
  <c r="O93" i="9"/>
  <c r="AC92" i="9"/>
  <c r="Q92" i="9"/>
  <c r="P92" i="9"/>
  <c r="O92" i="9"/>
  <c r="AC91" i="9"/>
  <c r="Q91" i="9"/>
  <c r="P91" i="9"/>
  <c r="O91" i="9"/>
  <c r="AC90" i="9"/>
  <c r="Q90" i="9"/>
  <c r="P90" i="9"/>
  <c r="O90" i="9"/>
  <c r="AC89" i="9"/>
  <c r="Q89" i="9"/>
  <c r="P89" i="9"/>
  <c r="O89" i="9"/>
  <c r="AC88" i="9"/>
  <c r="Q88" i="9"/>
  <c r="U88" i="9" s="1"/>
  <c r="P88" i="9"/>
  <c r="O88" i="9"/>
  <c r="AC87" i="9"/>
  <c r="Q87" i="9"/>
  <c r="P87" i="9"/>
  <c r="O87" i="9"/>
  <c r="AC86" i="9"/>
  <c r="Q86" i="9"/>
  <c r="P86" i="9"/>
  <c r="O86" i="9"/>
  <c r="AC85" i="9"/>
  <c r="Q85" i="9"/>
  <c r="P85" i="9"/>
  <c r="O85" i="9"/>
  <c r="AC84" i="9"/>
  <c r="Q84" i="9"/>
  <c r="P84" i="9"/>
  <c r="O84" i="9"/>
  <c r="AC83" i="9"/>
  <c r="Q83" i="9"/>
  <c r="P83" i="9"/>
  <c r="O83" i="9"/>
  <c r="AC82" i="9"/>
  <c r="Q82" i="9"/>
  <c r="U82" i="9" s="1"/>
  <c r="P82" i="9"/>
  <c r="O82" i="9"/>
  <c r="AC81" i="9"/>
  <c r="Q81" i="9"/>
  <c r="P81" i="9"/>
  <c r="O81" i="9"/>
  <c r="AC80" i="9"/>
  <c r="Q80" i="9"/>
  <c r="P80" i="9"/>
  <c r="O80" i="9"/>
  <c r="AC79" i="9"/>
  <c r="Q79" i="9"/>
  <c r="P79" i="9"/>
  <c r="O79" i="9"/>
  <c r="AC78" i="9"/>
  <c r="Q78" i="9"/>
  <c r="U78" i="9" s="1"/>
  <c r="P78" i="9"/>
  <c r="O78" i="9"/>
  <c r="AC77" i="9"/>
  <c r="Q77" i="9"/>
  <c r="U77" i="9" s="1"/>
  <c r="P77" i="9"/>
  <c r="O77" i="9"/>
  <c r="AC76" i="9"/>
  <c r="Q76" i="9"/>
  <c r="U76" i="9" s="1"/>
  <c r="P76" i="9"/>
  <c r="O76" i="9"/>
  <c r="AC75" i="9"/>
  <c r="Q75" i="9"/>
  <c r="U75" i="9" s="1"/>
  <c r="P75" i="9"/>
  <c r="O75" i="9"/>
  <c r="AC74" i="9"/>
  <c r="Q74" i="9"/>
  <c r="U74" i="9" s="1"/>
  <c r="P74" i="9"/>
  <c r="O74" i="9"/>
  <c r="AC73" i="9"/>
  <c r="Q73" i="9"/>
  <c r="U73" i="9" s="1"/>
  <c r="P73" i="9"/>
  <c r="O73" i="9"/>
  <c r="AC72" i="9"/>
  <c r="Q72" i="9"/>
  <c r="U72" i="9" s="1"/>
  <c r="P72" i="9"/>
  <c r="O72" i="9"/>
  <c r="AC71" i="9"/>
  <c r="Q71" i="9"/>
  <c r="P71" i="9"/>
  <c r="O71" i="9"/>
  <c r="AC70" i="9"/>
  <c r="Q70" i="9"/>
  <c r="U70" i="9" s="1"/>
  <c r="P70" i="9"/>
  <c r="O70" i="9"/>
  <c r="AC69" i="9"/>
  <c r="Q69" i="9"/>
  <c r="U69" i="9" s="1"/>
  <c r="P69" i="9"/>
  <c r="O69" i="9"/>
  <c r="AC68" i="9"/>
  <c r="Q68" i="9"/>
  <c r="U68" i="9" s="1"/>
  <c r="P68" i="9"/>
  <c r="O68" i="9"/>
  <c r="AC67" i="9"/>
  <c r="Q67" i="9"/>
  <c r="U67" i="9" s="1"/>
  <c r="P67" i="9"/>
  <c r="O67" i="9"/>
  <c r="AC66" i="9"/>
  <c r="Q66" i="9"/>
  <c r="P66" i="9"/>
  <c r="O66" i="9"/>
  <c r="AC65" i="9"/>
  <c r="Q65" i="9"/>
  <c r="P65" i="9"/>
  <c r="O65" i="9"/>
  <c r="AC64" i="9"/>
  <c r="Q64" i="9"/>
  <c r="P64" i="9"/>
  <c r="O64" i="9"/>
  <c r="AC63" i="9"/>
  <c r="Q63" i="9"/>
  <c r="P63" i="9"/>
  <c r="O63" i="9"/>
  <c r="AC62" i="9"/>
  <c r="Q62" i="9"/>
  <c r="P62" i="9"/>
  <c r="O62" i="9"/>
  <c r="AC61" i="9"/>
  <c r="Q61" i="9"/>
  <c r="P61" i="9"/>
  <c r="O61" i="9"/>
  <c r="D61" i="9"/>
  <c r="C61" i="9"/>
  <c r="AC60" i="9"/>
  <c r="Q60" i="9"/>
  <c r="P60" i="9"/>
  <c r="O60" i="9"/>
  <c r="D60" i="9"/>
  <c r="C60" i="9"/>
  <c r="AC59" i="9"/>
  <c r="Q59" i="9"/>
  <c r="P59" i="9"/>
  <c r="O59" i="9"/>
  <c r="D59" i="9"/>
  <c r="C59" i="9"/>
  <c r="AC58" i="9"/>
  <c r="Q58" i="9"/>
  <c r="P58" i="9"/>
  <c r="O58" i="9"/>
  <c r="D58" i="9"/>
  <c r="C58" i="9"/>
  <c r="AC57" i="9"/>
  <c r="Q57" i="9"/>
  <c r="U57" i="9" s="1"/>
  <c r="P57" i="9"/>
  <c r="O57" i="9"/>
  <c r="D57" i="9"/>
  <c r="C57" i="9"/>
  <c r="AC56" i="9"/>
  <c r="Q56" i="9"/>
  <c r="P56" i="9"/>
  <c r="O56" i="9"/>
  <c r="D56" i="9"/>
  <c r="C56" i="9"/>
  <c r="AC55" i="9"/>
  <c r="Q55" i="9"/>
  <c r="P55" i="9"/>
  <c r="O55" i="9"/>
  <c r="D55" i="9"/>
  <c r="C55" i="9"/>
  <c r="AC54" i="9"/>
  <c r="Q54" i="9"/>
  <c r="P54" i="9"/>
  <c r="O54" i="9"/>
  <c r="D54" i="9"/>
  <c r="C54" i="9"/>
  <c r="AC53" i="9"/>
  <c r="Q53" i="9"/>
  <c r="P53" i="9"/>
  <c r="O53" i="9"/>
  <c r="D53" i="9"/>
  <c r="C53" i="9"/>
  <c r="AC52" i="9"/>
  <c r="Q52" i="9"/>
  <c r="P52" i="9"/>
  <c r="O52" i="9"/>
  <c r="D52" i="9"/>
  <c r="C52" i="9"/>
  <c r="AC51" i="9"/>
  <c r="Q51" i="9"/>
  <c r="P51" i="9"/>
  <c r="O51" i="9"/>
  <c r="D51" i="9"/>
  <c r="C51" i="9"/>
  <c r="AC50" i="9"/>
  <c r="Q50" i="9"/>
  <c r="P50" i="9"/>
  <c r="O50" i="9"/>
  <c r="D50" i="9"/>
  <c r="C50" i="9"/>
  <c r="AC49" i="9"/>
  <c r="Q49" i="9"/>
  <c r="P49" i="9"/>
  <c r="O49" i="9"/>
  <c r="D49" i="9"/>
  <c r="C49" i="9"/>
  <c r="AC48" i="9"/>
  <c r="Q48" i="9"/>
  <c r="P48" i="9"/>
  <c r="O48" i="9"/>
  <c r="D48" i="9"/>
  <c r="C48" i="9"/>
  <c r="AC47" i="9"/>
  <c r="Q47" i="9"/>
  <c r="P47" i="9"/>
  <c r="O47" i="9"/>
  <c r="D47" i="9"/>
  <c r="C47" i="9"/>
  <c r="AC46" i="9"/>
  <c r="Q46" i="9"/>
  <c r="P46" i="9"/>
  <c r="O46" i="9"/>
  <c r="D46" i="9"/>
  <c r="C46" i="9"/>
  <c r="AC45" i="9"/>
  <c r="Q45" i="9"/>
  <c r="P45" i="9"/>
  <c r="O45" i="9"/>
  <c r="D45" i="9"/>
  <c r="C45" i="9"/>
  <c r="AC44" i="9"/>
  <c r="Q44" i="9"/>
  <c r="P44" i="9"/>
  <c r="O44" i="9"/>
  <c r="D44" i="9"/>
  <c r="C44" i="9"/>
  <c r="AC43" i="9"/>
  <c r="Q43" i="9"/>
  <c r="P43" i="9"/>
  <c r="O43" i="9"/>
  <c r="D43" i="9"/>
  <c r="C43" i="9"/>
  <c r="AC42" i="9"/>
  <c r="Q42" i="9"/>
  <c r="P42" i="9"/>
  <c r="O42" i="9"/>
  <c r="D42" i="9"/>
  <c r="C42" i="9"/>
  <c r="AC41" i="9"/>
  <c r="Q41" i="9"/>
  <c r="P41" i="9"/>
  <c r="O41" i="9"/>
  <c r="D41" i="9"/>
  <c r="C41" i="9"/>
  <c r="AC40" i="9"/>
  <c r="Q40" i="9"/>
  <c r="P40" i="9"/>
  <c r="O40" i="9"/>
  <c r="D40" i="9"/>
  <c r="C40" i="9"/>
  <c r="AC39" i="9"/>
  <c r="Q39" i="9"/>
  <c r="P39" i="9"/>
  <c r="O39" i="9"/>
  <c r="D39" i="9"/>
  <c r="C39" i="9"/>
  <c r="AC38" i="9"/>
  <c r="Q38" i="9"/>
  <c r="P38" i="9"/>
  <c r="O38" i="9"/>
  <c r="D38" i="9"/>
  <c r="C38" i="9"/>
  <c r="AC37" i="9"/>
  <c r="Q37" i="9"/>
  <c r="P37" i="9"/>
  <c r="O37" i="9"/>
  <c r="D37" i="9"/>
  <c r="C37" i="9"/>
  <c r="AC36" i="9"/>
  <c r="Q36" i="9"/>
  <c r="P36" i="9"/>
  <c r="O36" i="9"/>
  <c r="D36" i="9"/>
  <c r="C36" i="9"/>
  <c r="AC35" i="9"/>
  <c r="Q35" i="9"/>
  <c r="P35" i="9"/>
  <c r="O35" i="9"/>
  <c r="D35" i="9"/>
  <c r="C35" i="9"/>
  <c r="AC34" i="9"/>
  <c r="Q34" i="9"/>
  <c r="P34" i="9"/>
  <c r="O34" i="9"/>
  <c r="D34" i="9"/>
  <c r="C34" i="9"/>
  <c r="AC33" i="9"/>
  <c r="Q33" i="9"/>
  <c r="P33" i="9"/>
  <c r="O33" i="9"/>
  <c r="D33" i="9"/>
  <c r="C33" i="9"/>
  <c r="AC32" i="9"/>
  <c r="Q32" i="9"/>
  <c r="P32" i="9"/>
  <c r="O32" i="9"/>
  <c r="D32" i="9"/>
  <c r="C32" i="9"/>
  <c r="AC31" i="9"/>
  <c r="Q31" i="9"/>
  <c r="U31" i="9" s="1"/>
  <c r="P31" i="9"/>
  <c r="O31" i="9"/>
  <c r="D31" i="9"/>
  <c r="C31" i="9"/>
  <c r="AC30" i="9"/>
  <c r="Q30" i="9"/>
  <c r="P30" i="9"/>
  <c r="O30" i="9"/>
  <c r="D30" i="9"/>
  <c r="C30" i="9"/>
  <c r="AC29" i="9"/>
  <c r="Q29" i="9"/>
  <c r="P29" i="9"/>
  <c r="O29" i="9"/>
  <c r="D29" i="9"/>
  <c r="C29" i="9"/>
  <c r="AC28" i="9"/>
  <c r="Q28" i="9"/>
  <c r="P28" i="9"/>
  <c r="O28" i="9"/>
  <c r="D28" i="9"/>
  <c r="C28" i="9"/>
  <c r="AC27" i="9"/>
  <c r="Q27" i="9"/>
  <c r="P27" i="9"/>
  <c r="O27" i="9"/>
  <c r="D27" i="9"/>
  <c r="C27" i="9"/>
  <c r="AC26" i="9"/>
  <c r="Q26" i="9"/>
  <c r="P26" i="9"/>
  <c r="O26" i="9"/>
  <c r="D26" i="9"/>
  <c r="C26" i="9"/>
  <c r="AC25" i="9"/>
  <c r="Q25" i="9"/>
  <c r="P25" i="9"/>
  <c r="O25" i="9"/>
  <c r="D25" i="9"/>
  <c r="C25" i="9"/>
  <c r="AC24" i="9"/>
  <c r="Q24" i="9"/>
  <c r="P24" i="9"/>
  <c r="O24" i="9"/>
  <c r="D24" i="9"/>
  <c r="C24" i="9"/>
  <c r="AC23" i="9"/>
  <c r="Q23" i="9"/>
  <c r="P23" i="9"/>
  <c r="O23" i="9"/>
  <c r="D23" i="9"/>
  <c r="C23" i="9"/>
  <c r="AC22" i="9"/>
  <c r="Q22" i="9"/>
  <c r="P22" i="9"/>
  <c r="O22" i="9"/>
  <c r="D22" i="9"/>
  <c r="C22" i="9"/>
  <c r="AC21" i="9"/>
  <c r="Q21" i="9"/>
  <c r="U21" i="9" s="1"/>
  <c r="P21" i="9"/>
  <c r="O21" i="9"/>
  <c r="D21" i="9"/>
  <c r="C21" i="9"/>
  <c r="AC20" i="9"/>
  <c r="Q20" i="9"/>
  <c r="U20" i="9" s="1"/>
  <c r="P20" i="9"/>
  <c r="O20" i="9"/>
  <c r="D20" i="9"/>
  <c r="C20" i="9"/>
  <c r="AC19" i="9"/>
  <c r="Q19" i="9"/>
  <c r="U19" i="9" s="1"/>
  <c r="P19" i="9"/>
  <c r="O19" i="9"/>
  <c r="D19" i="9"/>
  <c r="C19" i="9"/>
  <c r="AC18" i="9"/>
  <c r="Q18" i="9"/>
  <c r="U18" i="9" s="1"/>
  <c r="P18" i="9"/>
  <c r="O18" i="9"/>
  <c r="D18" i="9"/>
  <c r="C18" i="9"/>
  <c r="AC17" i="9"/>
  <c r="Q17" i="9"/>
  <c r="U17" i="9" s="1"/>
  <c r="P17" i="9"/>
  <c r="O17" i="9"/>
  <c r="D17" i="9"/>
  <c r="C17" i="9"/>
  <c r="AC16" i="9"/>
  <c r="Q16" i="9"/>
  <c r="U16" i="9" s="1"/>
  <c r="P16" i="9"/>
  <c r="O16" i="9"/>
  <c r="D16" i="9"/>
  <c r="C16" i="9"/>
  <c r="AC15" i="9"/>
  <c r="Q15" i="9"/>
  <c r="P15" i="9"/>
  <c r="O15" i="9"/>
  <c r="D15" i="9"/>
  <c r="C15" i="9"/>
  <c r="AC14" i="9"/>
  <c r="Q14" i="9"/>
  <c r="P14" i="9"/>
  <c r="O14" i="9"/>
  <c r="D14" i="9"/>
  <c r="C14" i="9"/>
  <c r="AC13" i="9"/>
  <c r="Q13" i="9"/>
  <c r="P13" i="9"/>
  <c r="O13" i="9"/>
  <c r="D13" i="9"/>
  <c r="C13" i="9"/>
  <c r="AC12" i="9"/>
  <c r="Q12" i="9"/>
  <c r="P12" i="9"/>
  <c r="O12" i="9"/>
  <c r="D12" i="9"/>
  <c r="C12" i="9"/>
  <c r="AC11" i="9"/>
  <c r="Q11" i="9"/>
  <c r="P11" i="9"/>
  <c r="O11" i="9"/>
  <c r="D11" i="9"/>
  <c r="C11" i="9"/>
  <c r="AC10" i="9"/>
  <c r="Q10" i="9"/>
  <c r="P10" i="9"/>
  <c r="O10" i="9"/>
  <c r="D10" i="9"/>
  <c r="C10" i="9"/>
  <c r="AC9" i="9"/>
  <c r="Q9" i="9"/>
  <c r="P9" i="9"/>
  <c r="O9" i="9"/>
  <c r="D9" i="9"/>
  <c r="C9" i="9"/>
  <c r="AC8" i="9"/>
  <c r="Q8" i="9"/>
  <c r="P8" i="9"/>
  <c r="O8" i="9"/>
  <c r="D8" i="9"/>
  <c r="C8" i="9"/>
  <c r="AC7" i="9"/>
  <c r="Q7" i="9"/>
  <c r="P7" i="9"/>
  <c r="O7" i="9"/>
  <c r="D7" i="9"/>
  <c r="C7" i="9"/>
  <c r="AC6" i="9"/>
  <c r="Q6" i="9"/>
  <c r="P6" i="9"/>
  <c r="O6" i="9"/>
  <c r="D6" i="9"/>
  <c r="C6" i="9"/>
  <c r="AC5" i="9"/>
  <c r="Q5" i="9"/>
  <c r="P5" i="9"/>
  <c r="O5" i="9"/>
  <c r="D5" i="9"/>
  <c r="C5" i="9"/>
  <c r="AC4" i="9"/>
  <c r="Q4" i="9"/>
  <c r="P4" i="9"/>
  <c r="O4" i="9"/>
  <c r="D4" i="9"/>
  <c r="C4" i="9"/>
  <c r="AC3" i="9"/>
  <c r="Q3" i="9"/>
  <c r="P3" i="9"/>
  <c r="O3" i="9"/>
  <c r="D3" i="9"/>
  <c r="C3" i="9"/>
  <c r="AC2" i="9"/>
  <c r="Q2" i="9"/>
  <c r="P2" i="9"/>
  <c r="O2" i="9"/>
  <c r="D2" i="9"/>
  <c r="C2" i="9"/>
  <c r="AC1" i="9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D36" i="7"/>
  <c r="C36" i="7"/>
  <c r="I35" i="7"/>
  <c r="D35" i="7"/>
  <c r="C35" i="7"/>
  <c r="I34" i="7"/>
  <c r="D34" i="7"/>
  <c r="C34" i="7"/>
  <c r="I33" i="7"/>
  <c r="D33" i="7"/>
  <c r="C33" i="7"/>
  <c r="I32" i="7"/>
  <c r="D32" i="7"/>
  <c r="C32" i="7"/>
  <c r="I31" i="7"/>
  <c r="D31" i="7"/>
  <c r="C31" i="7"/>
  <c r="I30" i="7"/>
  <c r="D30" i="7"/>
  <c r="C30" i="7"/>
  <c r="I29" i="7"/>
  <c r="D29" i="7"/>
  <c r="C29" i="7"/>
  <c r="I28" i="7"/>
  <c r="D28" i="7"/>
  <c r="C28" i="7"/>
  <c r="I27" i="7"/>
  <c r="D27" i="7"/>
  <c r="C27" i="7"/>
  <c r="I26" i="7"/>
  <c r="D26" i="7"/>
  <c r="C26" i="7"/>
  <c r="I25" i="7"/>
  <c r="D25" i="7"/>
  <c r="C25" i="7"/>
  <c r="I24" i="7"/>
  <c r="D24" i="7"/>
  <c r="C24" i="7"/>
  <c r="I23" i="7"/>
  <c r="D23" i="7"/>
  <c r="C23" i="7"/>
  <c r="I22" i="7"/>
  <c r="D22" i="7"/>
  <c r="C22" i="7"/>
  <c r="I21" i="7"/>
  <c r="D21" i="7"/>
  <c r="C21" i="7"/>
  <c r="I20" i="7"/>
  <c r="D20" i="7"/>
  <c r="C20" i="7"/>
  <c r="I19" i="7"/>
  <c r="D19" i="7"/>
  <c r="C19" i="7"/>
  <c r="I18" i="7"/>
  <c r="D18" i="7"/>
  <c r="C18" i="7"/>
  <c r="I17" i="7"/>
  <c r="D17" i="7"/>
  <c r="C17" i="7"/>
  <c r="I16" i="7"/>
  <c r="D16" i="7"/>
  <c r="C16" i="7"/>
  <c r="I15" i="7"/>
  <c r="D15" i="7"/>
  <c r="C15" i="7"/>
  <c r="I14" i="7"/>
  <c r="D14" i="7"/>
  <c r="C14" i="7"/>
  <c r="I13" i="7"/>
  <c r="D13" i="7"/>
  <c r="C13" i="7"/>
  <c r="I12" i="7"/>
  <c r="D12" i="7"/>
  <c r="C12" i="7"/>
  <c r="I11" i="7"/>
  <c r="D11" i="7"/>
  <c r="C11" i="7"/>
  <c r="I10" i="7"/>
  <c r="D10" i="7"/>
  <c r="C10" i="7"/>
  <c r="I9" i="7"/>
  <c r="D9" i="7"/>
  <c r="C9" i="7"/>
  <c r="I8" i="7"/>
  <c r="D8" i="7"/>
  <c r="C8" i="7"/>
  <c r="I7" i="7"/>
  <c r="D7" i="7"/>
  <c r="C7" i="7"/>
  <c r="I6" i="7"/>
  <c r="D6" i="7"/>
  <c r="C6" i="7"/>
  <c r="I5" i="7"/>
  <c r="D5" i="7"/>
  <c r="C5" i="7"/>
  <c r="I4" i="7"/>
  <c r="D4" i="7"/>
  <c r="C4" i="7"/>
  <c r="I3" i="7"/>
  <c r="D3" i="7"/>
  <c r="C3" i="7"/>
  <c r="I2" i="7"/>
  <c r="D2" i="7"/>
  <c r="C2" i="7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06" i="2"/>
  <c r="G193" i="2"/>
  <c r="G192" i="2"/>
  <c r="G185" i="2"/>
  <c r="G181" i="2"/>
  <c r="G175" i="2"/>
  <c r="G174" i="2"/>
  <c r="G173" i="2"/>
  <c r="G170" i="2"/>
  <c r="G169" i="2"/>
  <c r="G163" i="2"/>
  <c r="G162" i="2"/>
  <c r="G147" i="2"/>
  <c r="G145" i="2"/>
  <c r="G144" i="2"/>
  <c r="G143" i="2"/>
  <c r="G101" i="2"/>
  <c r="G100" i="2"/>
  <c r="G93" i="2"/>
  <c r="G85" i="2"/>
  <c r="G80" i="2"/>
  <c r="G79" i="2"/>
  <c r="G78" i="2"/>
  <c r="G77" i="2"/>
  <c r="G76" i="2"/>
  <c r="G75" i="2"/>
  <c r="G74" i="2"/>
  <c r="G72" i="2"/>
  <c r="G71" i="2"/>
  <c r="G70" i="2"/>
  <c r="G69" i="2"/>
  <c r="G59" i="2"/>
  <c r="G32" i="2"/>
  <c r="G22" i="2"/>
  <c r="G21" i="2"/>
  <c r="G20" i="2"/>
  <c r="G19" i="2"/>
  <c r="G18" i="2"/>
  <c r="G17" i="2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K277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3" i="1"/>
  <c r="I173" i="1"/>
  <c r="H173" i="1"/>
  <c r="G173" i="1"/>
  <c r="J172" i="1"/>
  <c r="I172" i="1"/>
  <c r="H172" i="1"/>
  <c r="G172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G156" i="1"/>
  <c r="J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G66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4" i="1"/>
  <c r="J54" i="1"/>
  <c r="I54" i="1"/>
  <c r="H54" i="1"/>
  <c r="G54" i="1"/>
  <c r="K53" i="1"/>
  <c r="J53" i="1"/>
  <c r="I53" i="1"/>
  <c r="H53" i="1"/>
  <c r="G53" i="1"/>
  <c r="J52" i="1"/>
  <c r="I52" i="1"/>
  <c r="H52" i="1"/>
  <c r="G52" i="1"/>
  <c r="K51" i="1"/>
  <c r="J51" i="1"/>
  <c r="I51" i="1"/>
  <c r="H51" i="1"/>
  <c r="G51" i="1"/>
  <c r="K50" i="1"/>
  <c r="J50" i="1"/>
  <c r="I50" i="1"/>
  <c r="H50" i="1"/>
  <c r="G50" i="1"/>
  <c r="K49" i="1"/>
  <c r="J49" i="1"/>
  <c r="I49" i="1"/>
  <c r="H49" i="1"/>
  <c r="G49" i="1"/>
  <c r="K48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J38" i="1"/>
  <c r="I38" i="1"/>
  <c r="H38" i="1"/>
  <c r="G38" i="1"/>
  <c r="K37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J27" i="1"/>
  <c r="G27" i="1"/>
  <c r="J26" i="1"/>
  <c r="G26" i="1"/>
  <c r="J25" i="1"/>
  <c r="I25" i="1"/>
  <c r="H25" i="1"/>
  <c r="G25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<sst xmlns="http://schemas.openxmlformats.org/spreadsheetml/2006/main" count="5695" uniqueCount="1333">
  <si>
    <t>业务id</t>
  </si>
  <si>
    <t>业务</t>
  </si>
  <si>
    <t>包名</t>
  </si>
  <si>
    <t>服务器侧是否上报</t>
  </si>
  <si>
    <t>备注</t>
  </si>
  <si>
    <t>up_service_id</t>
  </si>
  <si>
    <t>up_channel_id</t>
  </si>
  <si>
    <t>up_modul_name</t>
  </si>
  <si>
    <t>up_busi_name</t>
  </si>
  <si>
    <t>业务部门</t>
  </si>
  <si>
    <t>业务状态
（1在用2停用）</t>
  </si>
  <si>
    <t>tcsm</t>
  </si>
  <si>
    <t>生产发货数据</t>
  </si>
  <si>
    <t>service_tcsm</t>
  </si>
  <si>
    <t>其他</t>
  </si>
  <si>
    <t>hota</t>
  </si>
  <si>
    <t>升级</t>
  </si>
  <si>
    <t>com.huawei.android.hwouc</t>
  </si>
  <si>
    <t>基础云</t>
  </si>
  <si>
    <t>bdreporter</t>
  </si>
  <si>
    <t>用户体验改进</t>
  </si>
  <si>
    <t>service_bdreporter</t>
  </si>
  <si>
    <t>软件工程部</t>
  </si>
  <si>
    <t>weather</t>
  </si>
  <si>
    <t>天气</t>
  </si>
  <si>
    <t>com.huawei.android.totemweather</t>
  </si>
  <si>
    <t>photoshare</t>
  </si>
  <si>
    <t>照片分享</t>
  </si>
  <si>
    <t>com.huawei.gallery.photoshare</t>
  </si>
  <si>
    <t>framework</t>
  </si>
  <si>
    <t>Framework</t>
  </si>
  <si>
    <t>android</t>
  </si>
  <si>
    <t>phonemanager</t>
  </si>
  <si>
    <t>手机管家</t>
  </si>
  <si>
    <t>com.huawei.systemmanager</t>
  </si>
  <si>
    <t>ODS_PHONEMANAGER_SAFE_APKRIGHTLIST_LOG_DM该表目前没人清楚，需确认</t>
  </si>
  <si>
    <t>study</t>
  </si>
  <si>
    <t>华为学习</t>
  </si>
  <si>
    <t>com.gearedu.honorstudy.huawei</t>
  </si>
  <si>
    <t>check</t>
  </si>
  <si>
    <t>硬件检测</t>
  </si>
  <si>
    <t>com.huawei.phonediagnose</t>
  </si>
  <si>
    <t>cfolder</t>
  </si>
  <si>
    <t>云文件夹</t>
  </si>
  <si>
    <t>service_cfolder</t>
  </si>
  <si>
    <t>adv</t>
  </si>
  <si>
    <t>广告</t>
  </si>
  <si>
    <t>service_adv</t>
  </si>
  <si>
    <t>push</t>
  </si>
  <si>
    <t>PUSH</t>
  </si>
  <si>
    <t>BISDK上报的包名</t>
  </si>
  <si>
    <t>com.huawei.android.pushagent</t>
  </si>
  <si>
    <t>PUSH_PS</t>
  </si>
  <si>
    <t>BISDK上报的event_key为PUSH_PS</t>
  </si>
  <si>
    <t>hispace</t>
  </si>
  <si>
    <t>应用市场</t>
  </si>
  <si>
    <t>com.huawei.appmarketHD</t>
  </si>
  <si>
    <t>com.huawei.appmarket</t>
  </si>
  <si>
    <t>com.huawei.appmarket.wallet</t>
  </si>
  <si>
    <t>应用市场钱包</t>
  </si>
  <si>
    <t>game</t>
  </si>
  <si>
    <t>游戏中心</t>
  </si>
  <si>
    <t>com.huawei.ttgame</t>
  </si>
  <si>
    <t>com.huawei.gamebox</t>
  </si>
  <si>
    <t>com.huawei.gamecenter</t>
  </si>
  <si>
    <t>com.huawei.higame</t>
  </si>
  <si>
    <t>up</t>
  </si>
  <si>
    <t>账号&amp;社交</t>
  </si>
  <si>
    <t>com.huawei.hwid</t>
  </si>
  <si>
    <t>用户经营</t>
  </si>
  <si>
    <t>trade</t>
  </si>
  <si>
    <t>支付</t>
  </si>
  <si>
    <t>com.huawei.cloudplus.pay</t>
  </si>
  <si>
    <t>com.android.paydemo</t>
  </si>
  <si>
    <t>com.huawei.hwpay</t>
  </si>
  <si>
    <t>com.huawei.android.hwpay</t>
  </si>
  <si>
    <t>com.huawei.sellerwallet</t>
  </si>
  <si>
    <t>wallet</t>
  </si>
  <si>
    <t>钱包</t>
  </si>
  <si>
    <t>com.huawei.wallet</t>
  </si>
  <si>
    <t>life</t>
  </si>
  <si>
    <t>生活服务</t>
  </si>
  <si>
    <t>com.huawei.lives</t>
  </si>
  <si>
    <t>phoneservice</t>
  </si>
  <si>
    <t>手机服务&amp;会员&amp;NPS</t>
  </si>
  <si>
    <t>com.huawei.phoneservicepublic</t>
  </si>
  <si>
    <t>com.huawei.phoneservice</t>
  </si>
  <si>
    <t>phoneassist</t>
  </si>
  <si>
    <t>手机助手</t>
  </si>
  <si>
    <t>com.huawei.hisuite</t>
  </si>
  <si>
    <t>browser</t>
  </si>
  <si>
    <t>浏览器</t>
  </si>
  <si>
    <t>com.android.browser</t>
  </si>
  <si>
    <t>installer</t>
  </si>
  <si>
    <t>安装器</t>
  </si>
  <si>
    <t>com.android.packageinstaller</t>
  </si>
  <si>
    <t>remoteassistant</t>
  </si>
  <si>
    <t>亲情关怀</t>
  </si>
  <si>
    <t>com.huawei.remoteassistant</t>
  </si>
  <si>
    <t>music</t>
  </si>
  <si>
    <t>音乐</t>
  </si>
  <si>
    <t>com.android.mediacenter</t>
  </si>
  <si>
    <t>movie</t>
  </si>
  <si>
    <t>盖亚视频</t>
  </si>
  <si>
    <t>com.huawei.himovie</t>
  </si>
  <si>
    <t>com.huawei.himovieTV</t>
  </si>
  <si>
    <t>sohuvideo</t>
  </si>
  <si>
    <t>搜狐视频</t>
  </si>
  <si>
    <t>com.huawei.hwvplayer</t>
  </si>
  <si>
    <t>内容经营</t>
  </si>
  <si>
    <t>youkuvideo</t>
  </si>
  <si>
    <t>优酷视频</t>
  </si>
  <si>
    <t>com.huawei.hwvplayer.youku</t>
  </si>
  <si>
    <t>hwread</t>
  </si>
  <si>
    <t>阅读</t>
  </si>
  <si>
    <t>com.huawei.hwireader</t>
  </si>
  <si>
    <t>华为阅读</t>
  </si>
  <si>
    <t>hnread</t>
  </si>
  <si>
    <t>com.huawei.hnreader</t>
  </si>
  <si>
    <t>荣耀阅读</t>
  </si>
  <si>
    <t>hitop</t>
  </si>
  <si>
    <t>主题</t>
  </si>
  <si>
    <t>com.huawei.android.thememanager</t>
  </si>
  <si>
    <t>phonefind</t>
  </si>
  <si>
    <t>手机找回</t>
  </si>
  <si>
    <t>com.huawei.android.remotecontrol</t>
  </si>
  <si>
    <t>phonebackup</t>
  </si>
  <si>
    <t>备份</t>
  </si>
  <si>
    <t>com.huawei.KoBackup</t>
  </si>
  <si>
    <t>filemanager</t>
  </si>
  <si>
    <t>文件管理器</t>
  </si>
  <si>
    <t>com.huawei.hidisk</t>
  </si>
  <si>
    <t>hicloud</t>
  </si>
  <si>
    <t>HiCloud云服务</t>
  </si>
  <si>
    <t>com.huawei.android.ds</t>
  </si>
  <si>
    <t>cloudplus</t>
  </si>
  <si>
    <t>云服务</t>
  </si>
  <si>
    <t>com.huawei.hwcloudservice</t>
  </si>
  <si>
    <t>com.huawei.hisync</t>
  </si>
  <si>
    <t>com.huawei.android.hicloud</t>
  </si>
  <si>
    <t>phoneclone</t>
  </si>
  <si>
    <t>手机克隆</t>
  </si>
  <si>
    <t>com.hicloud.android.clone</t>
  </si>
  <si>
    <t>wlan</t>
  </si>
  <si>
    <t>wifi</t>
  </si>
  <si>
    <t>com.huawei.cloudwifi</t>
  </si>
  <si>
    <t>vsim</t>
  </si>
  <si>
    <t>天际通</t>
  </si>
  <si>
    <t>com.huawei.skytone</t>
  </si>
  <si>
    <t>vsimwlan</t>
  </si>
  <si>
    <t>com.huawei.hiskytone</t>
  </si>
  <si>
    <t>天际通融合版本</t>
  </si>
  <si>
    <t>health</t>
  </si>
  <si>
    <t>运动健康</t>
  </si>
  <si>
    <t>com.huawei.health</t>
  </si>
  <si>
    <t>wear</t>
  </si>
  <si>
    <t>华为穿戴</t>
  </si>
  <si>
    <t>com.huawei.smartband</t>
  </si>
  <si>
    <t>com.huawei.kidwatch</t>
  </si>
  <si>
    <t>com.huawei.colorband</t>
  </si>
  <si>
    <t>com.huawei.bone</t>
  </si>
  <si>
    <t>vmall</t>
  </si>
  <si>
    <t>com.vmall.client</t>
  </si>
  <si>
    <t>com.vmall.iosclient</t>
  </si>
  <si>
    <t>chnl_26002000</t>
  </si>
  <si>
    <t>fans</t>
  </si>
  <si>
    <t>花粉论坛</t>
  </si>
  <si>
    <t>com.huawei.fans</t>
  </si>
  <si>
    <t>荣耀营销</t>
  </si>
  <si>
    <t>contacts</t>
  </si>
  <si>
    <t>联系人</t>
  </si>
  <si>
    <t>c.a.c</t>
  </si>
  <si>
    <t>calendar</t>
  </si>
  <si>
    <t>日历</t>
  </si>
  <si>
    <t>c.a.cl</t>
  </si>
  <si>
    <t>email</t>
  </si>
  <si>
    <t>邮箱</t>
  </si>
  <si>
    <t>c.a.e</t>
  </si>
  <si>
    <t>album</t>
  </si>
  <si>
    <t>图库</t>
  </si>
  <si>
    <t>c.a.g</t>
  </si>
  <si>
    <t>keyguard</t>
  </si>
  <si>
    <t>锁屏</t>
  </si>
  <si>
    <t>c.a.k</t>
  </si>
  <si>
    <t>phonecall</t>
  </si>
  <si>
    <t>通话</t>
  </si>
  <si>
    <t>c.a.p</t>
  </si>
  <si>
    <t>phoneset</t>
  </si>
  <si>
    <t>设置</t>
  </si>
  <si>
    <t>c.a.s</t>
  </si>
  <si>
    <t>systemui</t>
  </si>
  <si>
    <t>c.a.su</t>
  </si>
  <si>
    <t>camera</t>
  </si>
  <si>
    <t>相机</t>
  </si>
  <si>
    <t>c.h.c</t>
  </si>
  <si>
    <t>desktop</t>
  </si>
  <si>
    <t>桌面</t>
  </si>
  <si>
    <t>c.h.l</t>
  </si>
  <si>
    <t>voice</t>
  </si>
  <si>
    <t>语音</t>
  </si>
  <si>
    <t>c.h.va</t>
  </si>
  <si>
    <t>clock</t>
  </si>
  <si>
    <t>时钟</t>
  </si>
  <si>
    <t>com.android.deskclock</t>
  </si>
  <si>
    <t>com.android.incallui</t>
  </si>
  <si>
    <t>信息</t>
  </si>
  <si>
    <t>com.android.mms</t>
  </si>
  <si>
    <t>com.android.server.telecom</t>
  </si>
  <si>
    <t>soundrecorder</t>
  </si>
  <si>
    <t>录音机</t>
  </si>
  <si>
    <t>com.android.soundrecorder</t>
  </si>
  <si>
    <t>notepad</t>
  </si>
  <si>
    <t>备忘录</t>
  </si>
  <si>
    <t>com.example.android.notepad</t>
  </si>
  <si>
    <t>doublecard</t>
  </si>
  <si>
    <t>设置_双卡</t>
  </si>
  <si>
    <t>com.huawei.android.dsdscardmanager</t>
  </si>
  <si>
    <t>floatbutton</t>
  </si>
  <si>
    <t>悬浮按钮</t>
  </si>
  <si>
    <t>com.huawei.android.FloatTasks</t>
  </si>
  <si>
    <t>fmradio</t>
  </si>
  <si>
    <t>收音机</t>
  </si>
  <si>
    <t>com.huawei.android.FMRadio</t>
  </si>
  <si>
    <t>intelligent</t>
  </si>
  <si>
    <t>情景智能</t>
  </si>
  <si>
    <t>com.huawei.android.lancher</t>
  </si>
  <si>
    <t>hiboard</t>
  </si>
  <si>
    <t>负一屏</t>
  </si>
  <si>
    <t>com.huawei.hiboard</t>
  </si>
  <si>
    <t>screenshot</t>
  </si>
  <si>
    <t>长截屏</t>
  </si>
  <si>
    <t>com.huawei.HwMultiScreenShot</t>
  </si>
  <si>
    <t>screendevide</t>
  </si>
  <si>
    <t>分屏</t>
  </si>
  <si>
    <t>com.huawei.hwmwlauncher</t>
  </si>
  <si>
    <t>com.huawei.intelligent</t>
  </si>
  <si>
    <t>motionservice</t>
  </si>
  <si>
    <t>设置_手势控制</t>
  </si>
  <si>
    <t>com.huawei.motionservice</t>
  </si>
  <si>
    <t>stumode</t>
  </si>
  <si>
    <t>学生模式</t>
  </si>
  <si>
    <t>com.huawei.parentcontrol</t>
  </si>
  <si>
    <t>screenrecorder</t>
  </si>
  <si>
    <t>录屏</t>
  </si>
  <si>
    <t>com.huawei.screenrecorder</t>
  </si>
  <si>
    <t>trustagent</t>
  </si>
  <si>
    <t>智能解锁</t>
  </si>
  <si>
    <t>com.huawei.trustagent</t>
  </si>
  <si>
    <t>smartshot</t>
  </si>
  <si>
    <t>指关节</t>
  </si>
  <si>
    <t>com.qeexo.smartshot</t>
  </si>
  <si>
    <t>screenlock</t>
  </si>
  <si>
    <t>com.android.keyguard</t>
  </si>
  <si>
    <t>电子邮件</t>
  </si>
  <si>
    <t>com.android.email</t>
  </si>
  <si>
    <t>SystemUI</t>
  </si>
  <si>
    <t>com.android.systemui</t>
  </si>
  <si>
    <t>com.huawei.android.launcher</t>
  </si>
  <si>
    <t>com.android.contacts</t>
  </si>
  <si>
    <t>com.android.providers.contacts</t>
  </si>
  <si>
    <t>com.android.calendar</t>
  </si>
  <si>
    <t>vassistant</t>
  </si>
  <si>
    <t>语音助手</t>
  </si>
  <si>
    <t>com.huawei.vassistant</t>
  </si>
  <si>
    <t>驾驶模式（合入语音助手）</t>
  </si>
  <si>
    <t>c.h.vd</t>
  </si>
  <si>
    <t>com.huawei.camera</t>
  </si>
  <si>
    <t>scan</t>
  </si>
  <si>
    <t>扫一扫</t>
  </si>
  <si>
    <t>com.huawei.qrcode.dispatcher</t>
  </si>
  <si>
    <t>com.android.gallery3d</t>
  </si>
  <si>
    <t>com.andorid.deskclock</t>
  </si>
  <si>
    <t>com.android.settings</t>
  </si>
  <si>
    <t>vr</t>
  </si>
  <si>
    <t>VR</t>
  </si>
  <si>
    <t>com.huawei.vrservice</t>
  </si>
  <si>
    <t>calc</t>
  </si>
  <si>
    <t>计算器</t>
  </si>
  <si>
    <t>com.android.calculator2</t>
  </si>
  <si>
    <t>startupguide</t>
  </si>
  <si>
    <t>开机向导</t>
  </si>
  <si>
    <t>com.huawei.hwstartupguide</t>
  </si>
  <si>
    <t>airshare</t>
  </si>
  <si>
    <t>多屏互动</t>
  </si>
  <si>
    <t>com.huawei.android.airsharing</t>
  </si>
  <si>
    <t>多屏互动（海外）</t>
  </si>
  <si>
    <t>com.huawei.android.mirrorshare</t>
  </si>
  <si>
    <t>bluetooth</t>
  </si>
  <si>
    <t>蓝牙</t>
  </si>
  <si>
    <t>com.android.bluetooth</t>
  </si>
  <si>
    <t>compass</t>
  </si>
  <si>
    <t>指南针</t>
  </si>
  <si>
    <t>com.huawei.compass</t>
  </si>
  <si>
    <t>mirror</t>
  </si>
  <si>
    <t>镜子</t>
  </si>
  <si>
    <t>com.android.hwmirror</t>
  </si>
  <si>
    <t>文件管理</t>
  </si>
  <si>
    <t>c.h.h</t>
  </si>
  <si>
    <t>eassistant</t>
  </si>
  <si>
    <t>小e助手</t>
  </si>
  <si>
    <t>com.huawei.eassistant</t>
  </si>
  <si>
    <t>documentmanager</t>
  </si>
  <si>
    <t>文档管理</t>
  </si>
  <si>
    <t>com.android.documentsui</t>
  </si>
  <si>
    <t>exchange</t>
  </si>
  <si>
    <t>Exchange</t>
  </si>
  <si>
    <t>com.android.exchange</t>
  </si>
  <si>
    <t>kidsmode</t>
  </si>
  <si>
    <t>儿童乐园</t>
  </si>
  <si>
    <t>com.huawei.kidsmode</t>
  </si>
  <si>
    <t>fido</t>
  </si>
  <si>
    <t>指纹支付(fido)</t>
  </si>
  <si>
    <t>com.huawei.hwasm</t>
  </si>
  <si>
    <t>privacymode</t>
  </si>
  <si>
    <t>隐私模式</t>
  </si>
  <si>
    <t>com.huawei.privacymode</t>
  </si>
  <si>
    <t>smartkey</t>
  </si>
  <si>
    <t>智灵键</t>
  </si>
  <si>
    <t>com.android.huawei.smartkey</t>
  </si>
  <si>
    <t>dbank</t>
  </si>
  <si>
    <t>华为网盘</t>
  </si>
  <si>
    <t>chnl_0</t>
  </si>
  <si>
    <t>chnl_1</t>
  </si>
  <si>
    <t>chnl_2</t>
  </si>
  <si>
    <t>com.huawei.dbank.mediaq</t>
  </si>
  <si>
    <t>com.danale.services</t>
  </si>
  <si>
    <t>com.konka.multimedia</t>
  </si>
  <si>
    <t>com.konka.multimedia2</t>
  </si>
  <si>
    <t>com.hwezhome.hosting.tvalbum</t>
  </si>
  <si>
    <t>com.huawei.mediabrowser</t>
  </si>
  <si>
    <t>chnl&lt;1000000</t>
  </si>
  <si>
    <t>chnl_6101200</t>
  </si>
  <si>
    <t>Cloud+</t>
  </si>
  <si>
    <t>com.huawei.accountagent</t>
  </si>
  <si>
    <t>com.huawei.pcsuite</t>
  </si>
  <si>
    <t>HiCloud云服务Portal官网</t>
  </si>
  <si>
    <t>chnl_1000002</t>
  </si>
  <si>
    <t>com.huawei.android.backup</t>
  </si>
  <si>
    <t>findmyphone</t>
  </si>
  <si>
    <t>查找我的手机</t>
  </si>
  <si>
    <t>com.huawei.android.findmyphone</t>
  </si>
  <si>
    <t>chnl_1000100</t>
  </si>
  <si>
    <t>ttbrowser</t>
  </si>
  <si>
    <t>天天浏览器</t>
  </si>
  <si>
    <t>com.tiantianmini.android.browser</t>
  </si>
  <si>
    <t>com.tiantianlady.android.browser</t>
  </si>
  <si>
    <t>hotalk</t>
  </si>
  <si>
    <t>天天聊</t>
  </si>
  <si>
    <t>com.hotalk</t>
  </si>
  <si>
    <t>com.huawei.hotalk</t>
  </si>
  <si>
    <t>com.huawei.message</t>
  </si>
  <si>
    <t>om.huawei.appmarketHD</t>
  </si>
  <si>
    <t>com.huawei.giftcode</t>
  </si>
  <si>
    <t>tthome</t>
  </si>
  <si>
    <t>天天家园</t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</si>
  <si>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</si>
  <si>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AimiCab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</si>
  <si>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AimiPath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</si>
  <si>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AimiShow</t>
    </r>
  </si>
  <si>
    <t>com.aico.app.space</t>
  </si>
  <si>
    <t>com.aico.app.contact</t>
  </si>
  <si>
    <t>com.aico.app.emcontact</t>
  </si>
  <si>
    <t>ttdiary</t>
  </si>
  <si>
    <t>天天记事</t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</si>
  <si>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AimiNote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</si>
  <si>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AicoMail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</si>
  <si>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AicoFileManager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</si>
  <si>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AicoDiskCleanup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</si>
  <si>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AicoCodeScanning</t>
    </r>
  </si>
  <si>
    <t>oobe</t>
  </si>
  <si>
    <t>华为帐号管理</t>
  </si>
  <si>
    <t>chnl_7000002</t>
  </si>
  <si>
    <t>webos</t>
  </si>
  <si>
    <t>chnl_12000000</t>
  </si>
  <si>
    <t>voip</t>
  </si>
  <si>
    <t>com.i365.phone</t>
  </si>
  <si>
    <t>com.ot24.t2f</t>
  </si>
  <si>
    <t>net.ot24.et.sqt</t>
  </si>
  <si>
    <t>ttwx</t>
  </si>
  <si>
    <t>天天微讯</t>
  </si>
  <si>
    <r>
      <rPr>
        <sz val="10"/>
        <rFont val="Arial"/>
        <family val="2"/>
      </rPr>
      <t>com.huawei</t>
    </r>
    <r>
      <rPr>
        <sz val="10"/>
        <rFont val="宋体"/>
        <family val="3"/>
        <charset val="134"/>
      </rPr>
      <t>.AimiInfo</t>
    </r>
  </si>
  <si>
    <t>相册</t>
  </si>
  <si>
    <t>com.huawei.galler</t>
  </si>
  <si>
    <t>com.huawei.ott.tvalbum</t>
  </si>
  <si>
    <t>callplus</t>
  </si>
  <si>
    <t>天天电话</t>
  </si>
  <si>
    <t>com.huawei.phoneplus</t>
  </si>
  <si>
    <t>com.huawei.phoneplus.pcclient</t>
  </si>
  <si>
    <t>com.huawei.phoneplus.pad</t>
  </si>
  <si>
    <t>com.huawei.hwvideocall</t>
  </si>
  <si>
    <t>com.huawei.ott.videocall</t>
  </si>
  <si>
    <t>chnl_18000000</t>
  </si>
  <si>
    <t>开放平台</t>
  </si>
  <si>
    <t>com.huawei.gamebox.global</t>
  </si>
  <si>
    <t>com.huawei.android.hwpay.tv</t>
  </si>
  <si>
    <t>sns</t>
  </si>
  <si>
    <t>com.huawei.android.sns</t>
  </si>
  <si>
    <t>chnl_22000000</t>
  </si>
  <si>
    <t>chnl_22000100</t>
  </si>
  <si>
    <t>chnl_22000101</t>
  </si>
  <si>
    <t>chnl_22000102</t>
  </si>
  <si>
    <t>chnl_22000103</t>
  </si>
  <si>
    <t>chnl_22000104</t>
  </si>
  <si>
    <t>chnl_25000000</t>
  </si>
  <si>
    <t>chnl_26000000</t>
  </si>
  <si>
    <t>chnl_26000001</t>
  </si>
  <si>
    <t>chnl_26000002</t>
  </si>
  <si>
    <t>chnl_26000003</t>
  </si>
  <si>
    <t>chnl_26000004</t>
  </si>
  <si>
    <t>chnl_26000007</t>
  </si>
  <si>
    <t>chnl_26000008</t>
  </si>
  <si>
    <t>chnl_26000009</t>
  </si>
  <si>
    <t>com.vmall.globalclient</t>
  </si>
  <si>
    <t>chnl_26000011</t>
  </si>
  <si>
    <t>chnl_26000100</t>
  </si>
  <si>
    <t>chnl_26000101</t>
  </si>
  <si>
    <t>chnl_26000102</t>
  </si>
  <si>
    <t>chnl_26000103</t>
  </si>
  <si>
    <t>chnl_26000104</t>
  </si>
  <si>
    <t>chnl_26000105</t>
  </si>
  <si>
    <t>chnl_26000106</t>
  </si>
  <si>
    <t>chnl_26000107</t>
  </si>
  <si>
    <t>chnl_26000108</t>
  </si>
  <si>
    <t>chnl_26000109</t>
  </si>
  <si>
    <t>chnl_26000110</t>
  </si>
  <si>
    <t>chnl_26001001</t>
  </si>
  <si>
    <t>chnl_26001002</t>
  </si>
  <si>
    <t>chnl_26001003</t>
  </si>
  <si>
    <t>emui</t>
  </si>
  <si>
    <t>chnl_27000000</t>
  </si>
  <si>
    <t>chnl_27000001</t>
  </si>
  <si>
    <t>opensdk</t>
  </si>
  <si>
    <t>chnl_28000000</t>
  </si>
  <si>
    <t>com.huawei.vsim</t>
  </si>
  <si>
    <t>com.huawei.vsimmbb</t>
  </si>
  <si>
    <t>com.huawei.vsim.self</t>
  </si>
  <si>
    <t>chnl_29000003</t>
  </si>
  <si>
    <t>chnl_29000004</t>
  </si>
  <si>
    <t>com.huawei.hicare</t>
  </si>
  <si>
    <t>jdc.huawei.com</t>
  </si>
  <si>
    <t>b2xb</t>
  </si>
  <si>
    <t>chnl_33000000</t>
  </si>
  <si>
    <t>chnl_33000001</t>
  </si>
  <si>
    <t>chnl_33000033</t>
  </si>
  <si>
    <t>chnl_33002333</t>
  </si>
  <si>
    <t>chnl_33002334</t>
  </si>
  <si>
    <t>imax</t>
  </si>
  <si>
    <t>com.huawei.seed</t>
  </si>
  <si>
    <t>service_imax</t>
  </si>
  <si>
    <t>com.huawei.imax.myaccount</t>
  </si>
  <si>
    <t>com.huawei.imax.cloudservice</t>
  </si>
  <si>
    <t>com.huawei.E5.twlan</t>
  </si>
  <si>
    <t>rumate</t>
  </si>
  <si>
    <t>智能路由器</t>
  </si>
  <si>
    <t>service_rumate</t>
  </si>
  <si>
    <t>com.huawei.rumate</t>
  </si>
  <si>
    <t>com.huawei.gateway</t>
  </si>
  <si>
    <t>com.huawei.mw</t>
  </si>
  <si>
    <t>onlinevideo</t>
  </si>
  <si>
    <t>发布会直播</t>
  </si>
  <si>
    <t>chnl_38000002</t>
  </si>
  <si>
    <t>chnl_39000003</t>
  </si>
  <si>
    <t>chnl_39000004</t>
  </si>
  <si>
    <t>honorwap</t>
  </si>
  <si>
    <t>荣耀官网</t>
  </si>
  <si>
    <t>chnl_40000000</t>
  </si>
  <si>
    <t>chnl_40000001</t>
  </si>
  <si>
    <t>com.huawei.hisuitepc</t>
  </si>
  <si>
    <t>com.huawei.hisuiteandroid</t>
  </si>
  <si>
    <t>com.inveno.hwread</t>
  </si>
  <si>
    <t>hwgift</t>
  </si>
  <si>
    <t>华为礼包</t>
  </si>
  <si>
    <t>com.huawei.openalliance.giftpackage</t>
  </si>
  <si>
    <t>betaclub</t>
  </si>
  <si>
    <t>公测工具</t>
  </si>
  <si>
    <t>com.huawei.deveco.crowdtest</t>
  </si>
  <si>
    <t>babycare</t>
  </si>
  <si>
    <t>宝贝去哪儿</t>
  </si>
  <si>
    <t>com.huawei.babycare</t>
  </si>
  <si>
    <t>com.huawei.alarmbabycare</t>
  </si>
  <si>
    <t>com.huawei.aw600</t>
  </si>
  <si>
    <t>ecloud</t>
  </si>
  <si>
    <t>企业云</t>
  </si>
  <si>
    <t>企业云portal</t>
  </si>
  <si>
    <t>smarthome</t>
  </si>
  <si>
    <t>智能家居</t>
  </si>
  <si>
    <t>com.huawei.smarthome</t>
  </si>
  <si>
    <t>locationshare</t>
  </si>
  <si>
    <t>位置共享</t>
  </si>
  <si>
    <t>com.huawei.locationsharing</t>
  </si>
  <si>
    <t>终端众测系统</t>
  </si>
  <si>
    <t>com.huawei.betaclub</t>
  </si>
  <si>
    <t>safeplan</t>
  </si>
  <si>
    <t>安全奖励计划网站</t>
  </si>
  <si>
    <t>service_safeplan</t>
  </si>
  <si>
    <t>videobox</t>
  </si>
  <si>
    <t>视频云</t>
  </si>
  <si>
    <t>com.huawei.acp.hitvvideo</t>
  </si>
  <si>
    <t>sale</t>
  </si>
  <si>
    <t>精准营销</t>
  </si>
  <si>
    <t>service_sale</t>
  </si>
  <si>
    <t>com.huawei.parentcontrol.parent</t>
  </si>
  <si>
    <t>trustspace</t>
  </si>
  <si>
    <t>支付空间</t>
  </si>
  <si>
    <t>com.huawei.trustspace</t>
  </si>
  <si>
    <t>audiobook</t>
  </si>
  <si>
    <t>电子书</t>
  </si>
  <si>
    <t>com.huawei.elliewang.audiobookapp</t>
  </si>
  <si>
    <t>开放者联盟</t>
  </si>
  <si>
    <t>chnl_89000000</t>
  </si>
  <si>
    <t>chnl_90000000</t>
  </si>
  <si>
    <t>chnl_90002190</t>
  </si>
  <si>
    <t>应用包名</t>
  </si>
  <si>
    <t>应用WEB</t>
  </si>
  <si>
    <t>TV应用包名</t>
  </si>
  <si>
    <t>游戏</t>
  </si>
  <si>
    <t>游戏的包名</t>
  </si>
  <si>
    <t>preinstall</t>
  </si>
  <si>
    <t>预装</t>
  </si>
  <si>
    <t>com.huawei.appmarketTV</t>
  </si>
  <si>
    <t>com.huawei.android.hwpay.global</t>
  </si>
  <si>
    <t>huaweiclub</t>
  </si>
  <si>
    <t>华英汇</t>
  </si>
  <si>
    <t>com.huawei.huaweiclub</t>
  </si>
  <si>
    <t>chnl_23000001</t>
  </si>
  <si>
    <t>instantshare</t>
  </si>
  <si>
    <t>快速分享/HwInstantShare</t>
  </si>
  <si>
    <t>com.huawei.android.instantshare</t>
  </si>
  <si>
    <t>trustcircle</t>
  </si>
  <si>
    <t>账号公钥目录应用/HwTrustCircle</t>
  </si>
  <si>
    <t>com.huawei.trustcircle</t>
  </si>
  <si>
    <t>huaweiconnect</t>
  </si>
  <si>
    <t>华为产品定义社区</t>
  </si>
  <si>
    <t>com.huawei.support.huaweiconnect</t>
  </si>
  <si>
    <t>com.huawei.huaweiconnect</t>
  </si>
  <si>
    <t>support.huawei.com/huaweiconnect/</t>
  </si>
  <si>
    <t>forum.huawei.com</t>
  </si>
  <si>
    <t>productcommunity.huawei.com</t>
  </si>
  <si>
    <t>chnl_89000100</t>
  </si>
  <si>
    <t>chnl_26002008</t>
  </si>
  <si>
    <t>马来电商Portal（WAP）</t>
  </si>
  <si>
    <t>电商vmall</t>
  </si>
  <si>
    <t>chnl_26002009</t>
  </si>
  <si>
    <t>新加坡电商Portal(WAP)</t>
  </si>
  <si>
    <t>chnl_26002100</t>
  </si>
  <si>
    <t>菲律宾商城Portal(WAP)</t>
  </si>
  <si>
    <t>chnl_26002101</t>
  </si>
  <si>
    <t>印尼商城Portal(WAP)</t>
  </si>
  <si>
    <t>chnl_26002102</t>
  </si>
  <si>
    <t>墨西哥商城Portal（WAP）</t>
  </si>
  <si>
    <t>chnl_26002104</t>
  </si>
  <si>
    <t>印度商城Portal（WAP）</t>
  </si>
  <si>
    <t>chnl_26002108</t>
  </si>
  <si>
    <t>俄罗斯商城Portal（WAP）</t>
  </si>
  <si>
    <t>chnl_26002109</t>
  </si>
  <si>
    <t>美国商城Portal（WAP）</t>
  </si>
  <si>
    <t>chnl_26002110</t>
  </si>
  <si>
    <t>中东商城Portal（WAP）（阿联酋）</t>
  </si>
  <si>
    <t>chnl_26000111</t>
  </si>
  <si>
    <t>沙特商城Portal</t>
  </si>
  <si>
    <t>chnl_26002111</t>
  </si>
  <si>
    <t>沙特商城Portal（WAP）</t>
  </si>
  <si>
    <t>Vmall推广联盟/CPS</t>
  </si>
  <si>
    <t>pkg_name</t>
  </si>
  <si>
    <t>channel_id</t>
  </si>
  <si>
    <t>up_serviceID</t>
  </si>
  <si>
    <t>up_service_name</t>
  </si>
  <si>
    <t>service_id</t>
  </si>
  <si>
    <t>业务状态(1在用2停用)</t>
  </si>
  <si>
    <t>Dbank</t>
  </si>
  <si>
    <t>华为网盘 Dbank</t>
  </si>
  <si>
    <t>DBank PC客户端</t>
  </si>
  <si>
    <t>DBank PC WEB</t>
  </si>
  <si>
    <t>DBank手机客户端</t>
  </si>
  <si>
    <t>深圳大拿客户端</t>
  </si>
  <si>
    <t>康佳电视客户端</t>
  </si>
  <si>
    <t>数字家庭电视相册</t>
  </si>
  <si>
    <t>荣耀立方DBank</t>
  </si>
  <si>
    <t>&lt;1000000</t>
  </si>
  <si>
    <t>DBank其他</t>
  </si>
  <si>
    <t>没有该渠道号</t>
  </si>
  <si>
    <t>Cloud+设置</t>
  </si>
  <si>
    <t>HiCloud</t>
  </si>
  <si>
    <t>HiCloudPC客户端</t>
  </si>
  <si>
    <t>HiCloud Portal</t>
  </si>
  <si>
    <t>HiCloud全备份</t>
  </si>
  <si>
    <t>在线升级/Online Update</t>
  </si>
  <si>
    <t>HiCloud同步（PIM印度所的同步）</t>
  </si>
  <si>
    <t>HiCloud同步</t>
  </si>
  <si>
    <t>HiCloud手机管控</t>
  </si>
  <si>
    <t>HiCloud客户端</t>
  </si>
  <si>
    <t>华为备份</t>
  </si>
  <si>
    <t>Hicloud WAP</t>
  </si>
  <si>
    <t>天天浏览器女性版</t>
  </si>
  <si>
    <t>天天聊 Hotalk</t>
  </si>
  <si>
    <t>HiMessage</t>
  </si>
  <si>
    <t>天天聊(华为版)</t>
  </si>
  <si>
    <t>天天聊巴展专版</t>
  </si>
  <si>
    <t>应用市场客户端</t>
  </si>
  <si>
    <t>智汇云改为应用市场</t>
  </si>
  <si>
    <t>chnl_4000001</t>
  </si>
  <si>
    <t>应用市场Portal</t>
  </si>
  <si>
    <t>应用市场Pad客户端</t>
  </si>
  <si>
    <t>应用市场TV客户端</t>
  </si>
  <si>
    <t>新增</t>
  </si>
  <si>
    <t>华为优购码</t>
  </si>
  <si>
    <t>com.huawei.Aimi</t>
  </si>
  <si>
    <t>天天家园（天天联系、空间、天天秀、好友圈）</t>
  </si>
  <si>
    <t>com.huawei.AimiCab</t>
  </si>
  <si>
    <t>天天家园-地址本</t>
  </si>
  <si>
    <t>com.huawei.AimiPath</t>
  </si>
  <si>
    <t>天天家园-空间</t>
  </si>
  <si>
    <t>com.huawei.AimiShow</t>
  </si>
  <si>
    <t>天天家园-天天秀</t>
  </si>
  <si>
    <t>天天家园-好友圈</t>
  </si>
  <si>
    <t>天天家园-天天联系市场版</t>
  </si>
  <si>
    <t>天天家园-天天联系EM版</t>
  </si>
  <si>
    <t>com.huawei.AimiNote</t>
  </si>
  <si>
    <t>com.huawei.AicoMail</t>
  </si>
  <si>
    <t>天天记事-邮箱客户端</t>
  </si>
  <si>
    <t>com.huawei.AicoFileManager</t>
  </si>
  <si>
    <t>天天记事-文件管理器</t>
  </si>
  <si>
    <t>com.huawei.AicoDiskCleanup</t>
  </si>
  <si>
    <t>天天记事-磁盘清理</t>
  </si>
  <si>
    <t>com.huawei.AicoCodeScanning</t>
  </si>
  <si>
    <t>天天记事-条码扫描</t>
  </si>
  <si>
    <t>华为帐号管理-WEB</t>
  </si>
  <si>
    <t>华为帐号管理-荣耀密盒</t>
  </si>
  <si>
    <t>华为帐号管理-荣耀立方</t>
  </si>
  <si>
    <t>华为帐号管理-开机向导</t>
  </si>
  <si>
    <t>开机向导OOBE</t>
  </si>
  <si>
    <t>WEBOS</t>
  </si>
  <si>
    <t>VoIP(365电话)</t>
  </si>
  <si>
    <t>VoIP（365电话）</t>
  </si>
  <si>
    <t>VOIP东讯</t>
  </si>
  <si>
    <t>com.huawei.AimiInfo</t>
  </si>
  <si>
    <t>网盘/NetDisk</t>
  </si>
  <si>
    <t>网盘</t>
  </si>
  <si>
    <t>相册/Online Gallary</t>
  </si>
  <si>
    <t>云相册</t>
  </si>
  <si>
    <t>微信相册（数字家庭 运营商BG)</t>
  </si>
  <si>
    <t>Call+</t>
  </si>
  <si>
    <t>天天电话 Call＋</t>
  </si>
  <si>
    <t>Call+ PC客户端</t>
  </si>
  <si>
    <t>Call+ pad</t>
  </si>
  <si>
    <t>Call+( EMUI2.0深度融合版本)</t>
  </si>
  <si>
    <t>数字家庭机顶盒Call+</t>
  </si>
  <si>
    <t>Push</t>
  </si>
  <si>
    <t>游戏平台</t>
  </si>
  <si>
    <t>Game Center 游戏平台</t>
  </si>
  <si>
    <t>精品游戏</t>
  </si>
  <si>
    <t>游戏中心（拉美）</t>
  </si>
  <si>
    <t>游戏中心全球版</t>
  </si>
  <si>
    <t>手机支付SDK</t>
  </si>
  <si>
    <t>Mobile Pay 手机支付</t>
  </si>
  <si>
    <t>手机支付demo</t>
  </si>
  <si>
    <t>手机支付APK（废弃）</t>
  </si>
  <si>
    <t>手机支付APK</t>
  </si>
  <si>
    <t>华为钱包APK</t>
  </si>
  <si>
    <t>华为钱包-荣耀促销</t>
  </si>
  <si>
    <t>快捷支付-应用市场</t>
  </si>
  <si>
    <t>家庭产品盒子支付</t>
  </si>
  <si>
    <t>海外支付</t>
  </si>
  <si>
    <t>终端云SNS</t>
  </si>
  <si>
    <t>SNS</t>
  </si>
  <si>
    <t>Emotion论坛</t>
  </si>
  <si>
    <t>emotion论坛</t>
  </si>
  <si>
    <t>花粉客户端</t>
  </si>
  <si>
    <t>花粉服务专营店</t>
  </si>
  <si>
    <t>花粉服务高校</t>
  </si>
  <si>
    <t>花粉高校</t>
  </si>
  <si>
    <t>花粉同城</t>
  </si>
  <si>
    <t>花粉论坛WAP</t>
  </si>
  <si>
    <t>华英汇客户端</t>
  </si>
  <si>
    <t>华英汇portal</t>
  </si>
  <si>
    <t>music+</t>
  </si>
  <si>
    <t>天天铃 music+</t>
  </si>
  <si>
    <t>花粉社区（终端）</t>
  </si>
  <si>
    <t>花粉社区（终端公司）</t>
  </si>
  <si>
    <t>电商Portal</t>
  </si>
  <si>
    <t>电商 vmall</t>
  </si>
  <si>
    <t>电商预约后台注册</t>
  </si>
  <si>
    <t>电商WAP</t>
  </si>
  <si>
    <t>电商WAP短信登录</t>
  </si>
  <si>
    <t>电商微信WAP</t>
  </si>
  <si>
    <t>华为商城客户端</t>
  </si>
  <si>
    <t>华为商城海外客户端</t>
  </si>
  <si>
    <t>华为商城E5 Portal</t>
  </si>
  <si>
    <t>马来电商Portal</t>
  </si>
  <si>
    <t>新加坡电商Portal</t>
  </si>
  <si>
    <t>华为商城国际版客户端</t>
  </si>
  <si>
    <t>华为商城收银台子系统</t>
  </si>
  <si>
    <t>华为商城IOS客户端</t>
  </si>
  <si>
    <t>菲律宾商城Portal</t>
  </si>
  <si>
    <t>印尼商城Portal</t>
  </si>
  <si>
    <t>墨西哥商城Portal</t>
  </si>
  <si>
    <t>泰国商城Portal</t>
  </si>
  <si>
    <t>印度商城Portal</t>
  </si>
  <si>
    <t>澳大利亚商城Portal</t>
  </si>
  <si>
    <t>土耳其商城Portal</t>
  </si>
  <si>
    <t>香港商城Portal</t>
  </si>
  <si>
    <t>俄罗斯商城Portal</t>
  </si>
  <si>
    <t>美国商城Portal</t>
  </si>
  <si>
    <t>中东商城Portal（阿联酋）</t>
  </si>
  <si>
    <t>电商WEB预约后台注册</t>
  </si>
  <si>
    <t>电商WAP预约后台注册</t>
  </si>
  <si>
    <t>电商APP预约后台注册</t>
  </si>
  <si>
    <t>终端官网（WEB）</t>
  </si>
  <si>
    <t>终端官网</t>
  </si>
  <si>
    <t>终端官网（WAP）</t>
  </si>
  <si>
    <t>天际通手机版</t>
  </si>
  <si>
    <t>天际通（注：国际漫游虚拟数据卡业务）</t>
  </si>
  <si>
    <t>天际通E5版</t>
  </si>
  <si>
    <t>天际通自助服务</t>
  </si>
  <si>
    <t>天际通手机Portal服务</t>
  </si>
  <si>
    <t>天际通PC Portal服务</t>
  </si>
  <si>
    <t>天际通核心服务APK</t>
  </si>
  <si>
    <t>天际通UI APK(HiSkytone)</t>
  </si>
  <si>
    <t>手机服务</t>
  </si>
  <si>
    <t>手机服务公开版</t>
  </si>
  <si>
    <t>手机服务海外版</t>
  </si>
  <si>
    <r>
      <rPr>
        <sz val="9"/>
        <rFont val="Arial"/>
        <family val="2"/>
      </rPr>
      <t>JDC</t>
    </r>
    <r>
      <rPr>
        <sz val="9"/>
        <rFont val="宋体"/>
        <family val="3"/>
        <charset val="134"/>
      </rPr>
      <t>开发者社区</t>
    </r>
  </si>
  <si>
    <t>JDC开发者社区</t>
  </si>
  <si>
    <t>jdc</t>
  </si>
  <si>
    <t>联系人contact+</t>
  </si>
  <si>
    <t>联系人（安全手机方案）</t>
  </si>
  <si>
    <t>短信客户端（EMUI4.0）</t>
  </si>
  <si>
    <t>电商B2XB</t>
  </si>
  <si>
    <t>马来电商B2XB</t>
  </si>
  <si>
    <t>电商直通车</t>
  </si>
  <si>
    <t>电商B2B portal</t>
  </si>
  <si>
    <t>b.vmall.my portal</t>
  </si>
  <si>
    <t>iMax seed客户端</t>
  </si>
  <si>
    <t>iMax</t>
  </si>
  <si>
    <t>chnl_34000001</t>
  </si>
  <si>
    <t>iMax Portal</t>
  </si>
  <si>
    <t>iMax客户端</t>
  </si>
  <si>
    <t>iMax云服务（备份）</t>
  </si>
  <si>
    <t>chnl_34001001</t>
  </si>
  <si>
    <t>PowerApp portal</t>
  </si>
  <si>
    <t>cloudwifi项目</t>
  </si>
  <si>
    <t>cloudwifi</t>
  </si>
  <si>
    <t>E5 wifi项目</t>
  </si>
  <si>
    <t>chnl_37000000</t>
  </si>
  <si>
    <t>智能路由器portal</t>
  </si>
  <si>
    <t>ruMate(智能路由器)</t>
  </si>
  <si>
    <t>智能路由器android客户端</t>
  </si>
  <si>
    <t>智能路由器ios客户端</t>
  </si>
  <si>
    <t>HUAWEI Mobile WiFi（统一控制MBB路由和家庭路由）</t>
  </si>
  <si>
    <t>视频播放器（搜狐内容）</t>
  </si>
  <si>
    <t>视频播放器</t>
  </si>
  <si>
    <t>视频播放器（优酷内容）</t>
  </si>
  <si>
    <t>发布会直播(临时)</t>
  </si>
  <si>
    <t>chnl_38000003</t>
  </si>
  <si>
    <t>视频播放器（内容换成优酷）</t>
  </si>
  <si>
    <t>华为手环手机客户端</t>
  </si>
  <si>
    <t>华为手环</t>
  </si>
  <si>
    <t>华为手环新手机客户端</t>
  </si>
  <si>
    <t>华为手环IOS客户端</t>
  </si>
  <si>
    <t>华为手环WEB</t>
  </si>
  <si>
    <t>华为手环WAP</t>
  </si>
  <si>
    <t>荣耀官网WAP</t>
  </si>
  <si>
    <t>华为语音助手</t>
  </si>
  <si>
    <t>健康业务客户端</t>
  </si>
  <si>
    <t>健康业务</t>
  </si>
  <si>
    <t>手机助手PC客户端</t>
  </si>
  <si>
    <t>手机助手手机客户端</t>
  </si>
  <si>
    <t>华为个性化阅读</t>
  </si>
  <si>
    <t>儿童手表</t>
  </si>
  <si>
    <t>小E助手</t>
  </si>
  <si>
    <t>小E助手（用户可以通过小E助手使用语音、触摸、面部表情识别输入增强用户和手机的互动和消息提醒展示）</t>
  </si>
  <si>
    <t>app公测工具</t>
  </si>
  <si>
    <t>crowdtest</t>
  </si>
  <si>
    <t>宝贝去哪儿（支持后台定时唤醒）</t>
  </si>
  <si>
    <t>穿戴aw600</t>
  </si>
  <si>
    <t>华为影院（手机）</t>
  </si>
  <si>
    <t>华为影院</t>
  </si>
  <si>
    <t>电视视频业务（盖亚项目）</t>
  </si>
  <si>
    <t>负一屏/HiBoard</t>
  </si>
  <si>
    <t>终端众测/Betaclub</t>
  </si>
  <si>
    <t>终端众测系统/Betaclub</t>
  </si>
  <si>
    <t>华为众测/CrowdTest</t>
  </si>
  <si>
    <t>chnl_58000000</t>
  </si>
  <si>
    <t>视频云（荣耀盒子）</t>
  </si>
  <si>
    <t>日历/Calendar</t>
  </si>
  <si>
    <t>chnl_61000000</t>
  </si>
  <si>
    <t>精准营销（广告）Portal</t>
  </si>
  <si>
    <t>精准营销（广告）</t>
  </si>
  <si>
    <t>学生模式（学生客户端）</t>
  </si>
  <si>
    <t>学生模式（家长客户端）</t>
  </si>
  <si>
    <t>电子书audiobook</t>
  </si>
  <si>
    <t>电子书/Audiobook</t>
  </si>
  <si>
    <t>快速分享HwInstantShare</t>
  </si>
  <si>
    <t>账号公钥目录应用/ HwTrustCircle</t>
  </si>
  <si>
    <t>华为产品定义社区 android</t>
  </si>
  <si>
    <t>华为产品定义社区 ios</t>
  </si>
  <si>
    <t>华为产品定义社区网站</t>
  </si>
  <si>
    <t>开发者联盟Portal</t>
  </si>
  <si>
    <t>开发者联盟</t>
  </si>
  <si>
    <t>开发者联盟微信服务</t>
  </si>
  <si>
    <t>开发者联盟Portal（后续废弃）</t>
  </si>
  <si>
    <t>帐号开放应用市场</t>
  </si>
  <si>
    <t>开发生态系统</t>
  </si>
  <si>
    <t>应用使用OpenSDK（帐号团队对外提供）</t>
  </si>
  <si>
    <t>第三方应用使用OpenSDK（开发者联盟官网提供）</t>
  </si>
  <si>
    <t>chnl_90000201</t>
  </si>
  <si>
    <t>chnl_90000202</t>
  </si>
  <si>
    <t>第三方WEB应用通过网关登录</t>
  </si>
  <si>
    <t>TV应用使用OpenSDK（TV团队对外提供）</t>
  </si>
  <si>
    <t>游戏使用OpenSDK（游戏团队对外提供）</t>
  </si>
  <si>
    <t>游戏小号OpenSDK</t>
  </si>
  <si>
    <t>游戏子帐号虚拟帐号使用的serviceID</t>
  </si>
  <si>
    <t>缺省渠道编号</t>
  </si>
  <si>
    <t>手机客户端AppID(包名)</t>
  </si>
  <si>
    <t>serviceID</t>
  </si>
  <si>
    <t>业务模块名</t>
  </si>
  <si>
    <t>业务编号</t>
  </si>
  <si>
    <t>暂无</t>
  </si>
  <si>
    <t>com.huawei. skytone</t>
  </si>
  <si>
    <t xml:space="preserve">com.huawei.parentcontrol.parent </t>
  </si>
  <si>
    <t xml:space="preserve">support.huawei.com/huaweiconnect/ </t>
  </si>
  <si>
    <t>虚拟主机</t>
  </si>
  <si>
    <t>云桌面</t>
  </si>
  <si>
    <t>S3虚拟存储</t>
  </si>
  <si>
    <t>花粉论坛（合并到Emution论坛，即花粉俱乐部）  注：相当实际没用。</t>
  </si>
  <si>
    <t>生活服务（第3方白牌，暂未接帐号）</t>
  </si>
  <si>
    <t>社交群组</t>
  </si>
  <si>
    <t>老儿童表内部使用的UID，为主键不冲突使用，非真实UP用户</t>
  </si>
  <si>
    <t>产品部</t>
  </si>
  <si>
    <t>账号</t>
  </si>
  <si>
    <t xml:space="preserve">手机服务 </t>
  </si>
  <si>
    <t xml:space="preserve">搜狐视频 </t>
  </si>
  <si>
    <t xml:space="preserve">wifi </t>
  </si>
  <si>
    <t>ROM模块</t>
  </si>
  <si>
    <t>研发负责人</t>
  </si>
  <si>
    <t>指纹</t>
  </si>
  <si>
    <t>邱红伟00227094</t>
  </si>
  <si>
    <t>张明00173126</t>
  </si>
  <si>
    <t>Framework非特性</t>
  </si>
  <si>
    <t>李雪00214442</t>
  </si>
  <si>
    <t>王权权00173191</t>
  </si>
  <si>
    <t>张晓伟00269329</t>
  </si>
  <si>
    <t>彭少华00190360</t>
  </si>
  <si>
    <t>黄如峰00210954</t>
  </si>
  <si>
    <t>蒋炳寒00209668
黄岩00277861</t>
  </si>
  <si>
    <t>徐波00280834
曹峰WX301550</t>
  </si>
  <si>
    <t>汪厚甜00272283</t>
  </si>
  <si>
    <t>朱贵生WX206224</t>
  </si>
  <si>
    <t>胡晴晴00230328</t>
  </si>
  <si>
    <t>设置_系统更新</t>
  </si>
  <si>
    <t>袁浩WX246089</t>
  </si>
  <si>
    <t>许军00368705</t>
  </si>
  <si>
    <t>吴亚伟00351209</t>
  </si>
  <si>
    <t>陈蔚00215366</t>
  </si>
  <si>
    <t>汪新建00210918</t>
  </si>
  <si>
    <t>罗政WX318797</t>
  </si>
  <si>
    <t>hubingWX324215</t>
  </si>
  <si>
    <t>双卡管理</t>
  </si>
  <si>
    <t>赵金龙00292255</t>
  </si>
  <si>
    <t>孙铭00220140</t>
  </si>
  <si>
    <t>底层和设置中</t>
  </si>
  <si>
    <t>穿戴互联互通</t>
  </si>
  <si>
    <t>夏中林00206005</t>
  </si>
  <si>
    <t>黑屏手势</t>
  </si>
  <si>
    <t>周雄00201051</t>
  </si>
  <si>
    <t>程丽00365619</t>
  </si>
  <si>
    <t>卢春枝00358541</t>
  </si>
  <si>
    <t>豆双争WX321166</t>
  </si>
  <si>
    <t>马丽娟mkf67138</t>
  </si>
  <si>
    <t>指关节截屏</t>
  </si>
  <si>
    <t>杨崴00203606</t>
  </si>
  <si>
    <t>张鹏z00278894</t>
  </si>
  <si>
    <t>胡坤hwx227325</t>
  </si>
  <si>
    <t>邹小飞WX170764</t>
  </si>
  <si>
    <t>多窗口</t>
  </si>
  <si>
    <t>崔擎誉00220170</t>
  </si>
  <si>
    <t>各个模块</t>
  </si>
  <si>
    <t>多用户</t>
  </si>
  <si>
    <t>彭少华p00190360</t>
  </si>
  <si>
    <t>邹勇WX322034</t>
  </si>
  <si>
    <t>com.huawei.android.airsahring</t>
  </si>
  <si>
    <t>任雁蒙r00178559</t>
  </si>
  <si>
    <t>系统更新</t>
  </si>
  <si>
    <t>郭帅生00203409/马建科00173939</t>
  </si>
  <si>
    <t>郭帅生00203409/马建科00173940</t>
  </si>
  <si>
    <t>郭帅生00203409/马建科00173941</t>
  </si>
  <si>
    <t>曾容华00255683</t>
  </si>
  <si>
    <t>张金华00185816</t>
  </si>
  <si>
    <t>刘治锋00234422</t>
  </si>
  <si>
    <t>HwBackup</t>
  </si>
  <si>
    <t>任占民/00138322荣耀互联网版本特有</t>
  </si>
  <si>
    <t>手势服务</t>
  </si>
  <si>
    <t>任占民00138322</t>
  </si>
  <si>
    <t>陈龙00335596</t>
  </si>
  <si>
    <t>智能解锁（HwTrustAgent）</t>
  </si>
  <si>
    <t>宋瑞瑞00346908/刘艺锋l00351007</t>
  </si>
  <si>
    <t>通道2包名（bisdk)</t>
  </si>
  <si>
    <t>产品</t>
  </si>
  <si>
    <t>文临丰/00247659</t>
  </si>
  <si>
    <t>游戏中心,TMS合作</t>
  </si>
  <si>
    <t xml:space="preserve">张鸣/00208084
</t>
  </si>
  <si>
    <t>李玉/00138406</t>
  </si>
  <si>
    <t>王尧/00203508</t>
  </si>
  <si>
    <t>杨宗军/00171745</t>
  </si>
  <si>
    <t>周欣兴/00205122</t>
  </si>
  <si>
    <t>吉昊/00302918</t>
  </si>
  <si>
    <t>陈忠贤/00179874</t>
  </si>
  <si>
    <t>石金得/00202484</t>
  </si>
  <si>
    <t>客户端李伟生00197809，后台甘小强00207626</t>
  </si>
  <si>
    <t>吉昊00302918</t>
  </si>
  <si>
    <t>赵丽/00218837</t>
  </si>
  <si>
    <t>李澜涛/00212901</t>
  </si>
  <si>
    <r>
      <rPr>
        <sz val="11"/>
        <rFont val="宋体"/>
        <family val="3"/>
        <charset val="134"/>
      </rPr>
      <t>com.huawei.hwvplayer</t>
    </r>
  </si>
  <si>
    <t>王涛/00138133</t>
  </si>
  <si>
    <t>黎永良/00256676</t>
  </si>
  <si>
    <t>路由器</t>
  </si>
  <si>
    <t>盒子</t>
  </si>
  <si>
    <t>音响</t>
  </si>
  <si>
    <t>不涉及</t>
  </si>
  <si>
    <t>吴海亮/00376255</t>
  </si>
  <si>
    <t>吴明辉/00246363</t>
  </si>
  <si>
    <t>event的key为PUSH_PS</t>
  </si>
  <si>
    <t>陆松超00169780</t>
  </si>
  <si>
    <t xml:space="preserve">服务端(张文虎/赖大印)客户端(刘振宇)
</t>
  </si>
  <si>
    <t>刘同兵/00246449</t>
  </si>
  <si>
    <t>刘绪斌/00173501</t>
  </si>
  <si>
    <t>WLAN</t>
  </si>
  <si>
    <t>贾玉莹/00300560</t>
  </si>
  <si>
    <t>姚超群/00364461</t>
  </si>
  <si>
    <t>梁鹏/00258487</t>
  </si>
  <si>
    <t>卢春枝/00358541</t>
  </si>
  <si>
    <t>汇报决策停止</t>
  </si>
  <si>
    <t>冯波00285813</t>
  </si>
  <si>
    <t>黄冬婷00216951</t>
  </si>
  <si>
    <t>华为网盘Dbank</t>
  </si>
  <si>
    <t>DBankPC客户端</t>
  </si>
  <si>
    <t>DBankPCWEB</t>
  </si>
  <si>
    <r>
      <rPr>
        <sz val="9"/>
        <rFont val="Arial"/>
        <family val="2"/>
      </rPr>
      <t>DBank</t>
    </r>
    <r>
      <rPr>
        <sz val="9"/>
        <rFont val="宋体"/>
        <family val="3"/>
        <charset val="134"/>
      </rPr>
      <t>手机客户端</t>
    </r>
  </si>
  <si>
    <r>
      <rPr>
        <sz val="10.5"/>
        <color rgb="FF0D0D0D"/>
        <rFont val="宋体"/>
        <family val="3"/>
        <charset val="134"/>
      </rPr>
      <t>康佳电视</t>
    </r>
    <r>
      <rPr>
        <sz val="9"/>
        <rFont val="宋体"/>
        <family val="3"/>
        <charset val="134"/>
      </rPr>
      <t>客户端</t>
    </r>
  </si>
  <si>
    <r>
      <rPr>
        <sz val="9"/>
        <rFont val="宋体"/>
        <family val="3"/>
        <charset val="134"/>
      </rPr>
      <t>荣耀立方</t>
    </r>
    <r>
      <rPr>
        <sz val="9"/>
        <rFont val="Arial"/>
        <family val="2"/>
      </rPr>
      <t>DBank</t>
    </r>
  </si>
  <si>
    <r>
      <rPr>
        <sz val="9"/>
        <rFont val="Arial"/>
        <family val="2"/>
      </rPr>
      <t>DBank</t>
    </r>
    <r>
      <rPr>
        <sz val="9"/>
        <rFont val="宋体"/>
        <family val="3"/>
        <charset val="134"/>
      </rPr>
      <t>其他</t>
    </r>
  </si>
  <si>
    <r>
      <rPr>
        <sz val="9"/>
        <rFont val="Arial"/>
        <family val="2"/>
      </rPr>
      <t>Cloud+</t>
    </r>
    <r>
      <rPr>
        <sz val="9"/>
        <rFont val="宋体"/>
        <family val="3"/>
        <charset val="134"/>
      </rPr>
      <t>设置</t>
    </r>
  </si>
  <si>
    <r>
      <rPr>
        <sz val="9"/>
        <rFont val="Arial"/>
        <family val="2"/>
      </rPr>
      <t>HiCloud</t>
    </r>
    <r>
      <rPr>
        <sz val="10"/>
        <color rgb="FF000000"/>
        <rFont val="宋体"/>
        <family val="3"/>
        <charset val="134"/>
      </rPr>
      <t>PC客户端</t>
    </r>
  </si>
  <si>
    <t>HiCloudPortal</t>
  </si>
  <si>
    <r>
      <rPr>
        <sz val="9"/>
        <rFont val="Arial"/>
        <family val="2"/>
      </rPr>
      <t>HiCloud</t>
    </r>
    <r>
      <rPr>
        <sz val="9"/>
        <rFont val="宋体"/>
        <family val="3"/>
        <charset val="134"/>
      </rPr>
      <t>全备份</t>
    </r>
  </si>
  <si>
    <t>在线升级/OnlineUpdate</t>
  </si>
  <si>
    <r>
      <rPr>
        <sz val="9"/>
        <rFont val="Arial"/>
        <family val="2"/>
      </rPr>
      <t>HiCloud</t>
    </r>
    <r>
      <rPr>
        <sz val="9"/>
        <rFont val="宋体"/>
        <family val="3"/>
        <charset val="134"/>
      </rPr>
      <t>同步</t>
    </r>
    <r>
      <rPr>
        <sz val="10"/>
        <color rgb="FF000000"/>
        <rFont val="宋体"/>
        <family val="3"/>
        <charset val="134"/>
      </rPr>
      <t>（PIM印度所的同步）</t>
    </r>
  </si>
  <si>
    <r>
      <rPr>
        <sz val="9"/>
        <rFont val="Arial"/>
        <family val="2"/>
      </rPr>
      <t>HiCloud</t>
    </r>
    <r>
      <rPr>
        <sz val="10"/>
        <color rgb="FF000000"/>
        <rFont val="宋体"/>
        <family val="3"/>
        <charset val="134"/>
      </rPr>
      <t>同步</t>
    </r>
  </si>
  <si>
    <r>
      <rPr>
        <sz val="9"/>
        <rFont val="Arial"/>
        <family val="2"/>
      </rPr>
      <t>HiCloud</t>
    </r>
    <r>
      <rPr>
        <sz val="10"/>
        <color rgb="FF000000"/>
        <rFont val="宋体"/>
        <family val="3"/>
        <charset val="134"/>
      </rPr>
      <t>手机管控</t>
    </r>
  </si>
  <si>
    <t>HicloudWAP</t>
  </si>
  <si>
    <t>天天聊Hotalk</t>
  </si>
  <si>
    <t>智汇云客户端</t>
  </si>
  <si>
    <t>智汇云</t>
  </si>
  <si>
    <t>智汇云Portal</t>
  </si>
  <si>
    <t>智汇云Pad客户端</t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</si>
  <si>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Aimi</t>
    </r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</si>
  <si>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AimiCab</t>
    </r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</si>
  <si>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AimiPath</t>
    </r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</si>
  <si>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AimiShow</t>
    </r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</si>
  <si>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AimiNote</t>
    </r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</si>
  <si>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AicoMail</t>
    </r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</si>
  <si>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AicoFileManager</t>
    </r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</si>
  <si>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AicoDiskCleanup</t>
    </r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</si>
  <si>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AicoCodeScanning</t>
    </r>
  </si>
  <si>
    <r>
      <rPr>
        <sz val="9"/>
        <rFont val="宋体"/>
        <family val="3"/>
        <charset val="134"/>
      </rPr>
      <t>华为帐号管理</t>
    </r>
    <r>
      <rPr>
        <sz val="9"/>
        <rFont val="Verdana"/>
        <family val="2"/>
      </rPr>
      <t>-WEB</t>
    </r>
  </si>
  <si>
    <r>
      <rPr>
        <sz val="9"/>
        <rFont val="宋体"/>
        <family val="3"/>
        <charset val="134"/>
      </rPr>
      <t>华为帐号管理</t>
    </r>
    <r>
      <rPr>
        <sz val="9"/>
        <rFont val="Verdana"/>
        <family val="2"/>
      </rPr>
      <t>-</t>
    </r>
    <r>
      <rPr>
        <sz val="10.5"/>
        <rFont val="宋体"/>
        <family val="3"/>
        <charset val="134"/>
      </rPr>
      <t>荣耀密盒</t>
    </r>
  </si>
  <si>
    <r>
      <rPr>
        <sz val="9"/>
        <rFont val="宋体"/>
        <family val="3"/>
        <charset val="134"/>
      </rPr>
      <t>华为帐号管理</t>
    </r>
    <r>
      <rPr>
        <sz val="9"/>
        <rFont val="Verdana"/>
        <family val="2"/>
      </rPr>
      <t>-</t>
    </r>
    <r>
      <rPr>
        <sz val="10.5"/>
        <rFont val="宋体"/>
        <family val="3"/>
        <charset val="134"/>
      </rPr>
      <t>荣耀立方</t>
    </r>
  </si>
  <si>
    <r>
      <rPr>
        <sz val="9"/>
        <rFont val="宋体"/>
        <family val="3"/>
        <charset val="134"/>
      </rPr>
      <t>华为帐号管理</t>
    </r>
    <r>
      <rPr>
        <sz val="9"/>
        <rFont val="Verdana"/>
        <family val="2"/>
      </rPr>
      <t>-</t>
    </r>
    <r>
      <rPr>
        <sz val="9"/>
        <rFont val="宋体"/>
        <family val="3"/>
        <charset val="134"/>
      </rPr>
      <t>开机向导</t>
    </r>
  </si>
  <si>
    <r>
      <rPr>
        <sz val="10.5"/>
        <rFont val="Times New Roman"/>
        <family val="1"/>
      </rPr>
      <t>VOIP</t>
    </r>
    <r>
      <rPr>
        <sz val="10.5"/>
        <rFont val="宋体"/>
        <family val="3"/>
        <charset val="134"/>
      </rPr>
      <t>东讯</t>
    </r>
  </si>
  <si>
    <r>
      <rPr>
        <sz val="9"/>
        <rFont val="Arial"/>
        <family val="2"/>
      </rPr>
      <t>com.huawei</t>
    </r>
    <r>
      <rPr>
        <sz val="10"/>
        <color rgb="FF000000"/>
        <rFont val="宋体"/>
        <family val="3"/>
        <charset val="134"/>
      </rPr>
      <t>.AimiInfo</t>
    </r>
  </si>
  <si>
    <r>
      <rPr>
        <sz val="9"/>
        <rFont val="宋体"/>
        <family val="3"/>
        <charset val="134"/>
      </rPr>
      <t>网盘</t>
    </r>
    <r>
      <rPr>
        <sz val="9"/>
        <rFont val="Arial"/>
        <family val="2"/>
      </rPr>
      <t>/NetDisk</t>
    </r>
  </si>
  <si>
    <t>相册/OnlineGallary</t>
  </si>
  <si>
    <t>微信相册</t>
  </si>
  <si>
    <t>天天电话Call＋</t>
  </si>
  <si>
    <t>Call+PC客户端</t>
  </si>
  <si>
    <t>Call+pad</t>
  </si>
  <si>
    <t>Call+(EMUI2.0深度融合版本)</t>
  </si>
  <si>
    <t>GameCenter游戏平台</t>
  </si>
  <si>
    <t>MobilePay手机支付</t>
  </si>
  <si>
    <r>
      <rPr>
        <sz val="9"/>
        <rFont val="宋体"/>
        <family val="3"/>
        <charset val="134"/>
      </rPr>
      <t>手机支付</t>
    </r>
    <r>
      <rPr>
        <sz val="9"/>
        <rFont val="Arial"/>
        <family val="2"/>
      </rPr>
      <t>demo</t>
    </r>
  </si>
  <si>
    <r>
      <rPr>
        <sz val="9"/>
        <rFont val="宋体"/>
        <family val="3"/>
        <charset val="134"/>
      </rPr>
      <t>手机支付</t>
    </r>
    <r>
      <rPr>
        <sz val="9"/>
        <rFont val="Arial"/>
        <family val="2"/>
      </rPr>
      <t>APK</t>
    </r>
    <r>
      <rPr>
        <sz val="9"/>
        <rFont val="宋体"/>
        <family val="3"/>
        <charset val="134"/>
      </rPr>
      <t>（废弃）</t>
    </r>
  </si>
  <si>
    <r>
      <rPr>
        <sz val="9"/>
        <rFont val="宋体"/>
        <family val="3"/>
        <charset val="134"/>
      </rPr>
      <t>手机支付</t>
    </r>
    <r>
      <rPr>
        <sz val="9"/>
        <rFont val="Arial"/>
        <family val="2"/>
      </rPr>
      <t>APK</t>
    </r>
  </si>
  <si>
    <r>
      <rPr>
        <sz val="9"/>
        <rFont val="宋体"/>
        <family val="3"/>
        <charset val="134"/>
      </rPr>
      <t>华为钱包</t>
    </r>
    <r>
      <rPr>
        <sz val="9"/>
        <rFont val="Arial"/>
        <family val="2"/>
      </rPr>
      <t>APK</t>
    </r>
  </si>
  <si>
    <r>
      <rPr>
        <sz val="9"/>
        <rFont val="宋体"/>
        <family val="3"/>
        <charset val="134"/>
      </rPr>
      <t>华为钱包</t>
    </r>
    <r>
      <rPr>
        <sz val="9"/>
        <rFont val="Arial"/>
        <family val="2"/>
      </rPr>
      <t>-</t>
    </r>
    <r>
      <rPr>
        <sz val="9"/>
        <rFont val="宋体"/>
        <family val="3"/>
        <charset val="134"/>
      </rPr>
      <t>荣耀促销</t>
    </r>
  </si>
  <si>
    <r>
      <rPr>
        <sz val="10.5"/>
        <rFont val="宋体"/>
        <family val="3"/>
        <charset val="134"/>
      </rPr>
      <t>快捷支付</t>
    </r>
    <r>
      <rPr>
        <sz val="10.5"/>
        <rFont val="Times New Roman"/>
        <family val="1"/>
      </rPr>
      <t>-</t>
    </r>
    <r>
      <rPr>
        <sz val="10.5"/>
        <rFont val="宋体"/>
        <family val="3"/>
        <charset val="134"/>
      </rPr>
      <t>应用市场</t>
    </r>
  </si>
  <si>
    <r>
      <rPr>
        <sz val="9"/>
        <rFont val="宋体"/>
        <family val="3"/>
        <charset val="134"/>
      </rPr>
      <t>终端云</t>
    </r>
    <r>
      <rPr>
        <sz val="10"/>
        <color rgb="FF000000"/>
        <rFont val="宋体"/>
        <family val="3"/>
        <charset val="134"/>
      </rPr>
      <t>SNS</t>
    </r>
  </si>
  <si>
    <r>
      <rPr>
        <sz val="9"/>
        <rFont val="Verdana"/>
        <family val="2"/>
      </rPr>
      <t>Emotion</t>
    </r>
    <r>
      <rPr>
        <sz val="9"/>
        <rFont val="宋体"/>
        <family val="3"/>
        <charset val="134"/>
      </rPr>
      <t>论坛</t>
    </r>
  </si>
  <si>
    <r>
      <rPr>
        <sz val="9"/>
        <rFont val="宋体"/>
        <family val="3"/>
        <charset val="134"/>
      </rPr>
      <t>花粉论坛</t>
    </r>
    <r>
      <rPr>
        <sz val="9"/>
        <rFont val="Verdana"/>
        <family val="2"/>
      </rPr>
      <t>WAP</t>
    </r>
  </si>
  <si>
    <t>天天铃music+</t>
  </si>
  <si>
    <r>
      <rPr>
        <sz val="9"/>
        <rFont val="宋体"/>
        <family val="3"/>
        <charset val="134"/>
      </rPr>
      <t>电商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</si>
  <si>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电商</t>
    </r>
    <r>
      <rPr>
        <sz val="9"/>
        <rFont val="Verdana"/>
        <family val="2"/>
      </rPr>
      <t>WAP</t>
    </r>
  </si>
  <si>
    <r>
      <rPr>
        <sz val="9"/>
        <rFont val="宋体"/>
        <family val="3"/>
        <charset val="134"/>
      </rPr>
      <t>电商</t>
    </r>
    <r>
      <rPr>
        <sz val="9"/>
        <rFont val="Verdana"/>
        <family val="2"/>
      </rPr>
      <t>WAP</t>
    </r>
    <r>
      <rPr>
        <sz val="9"/>
        <rFont val="宋体"/>
        <family val="3"/>
        <charset val="134"/>
      </rPr>
      <t>短信登录</t>
    </r>
  </si>
  <si>
    <r>
      <rPr>
        <sz val="9"/>
        <rFont val="宋体"/>
        <family val="3"/>
        <charset val="134"/>
      </rPr>
      <t>电商微信</t>
    </r>
    <r>
      <rPr>
        <sz val="9"/>
        <rFont val="Verdana"/>
        <family val="2"/>
      </rPr>
      <t>WAP</t>
    </r>
  </si>
  <si>
    <t>华为商城E5Portal</t>
  </si>
  <si>
    <r>
      <rPr>
        <sz val="9"/>
        <rFont val="宋体"/>
        <family val="3"/>
        <charset val="134"/>
      </rPr>
      <t>马来电商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</si>
  <si>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新加坡电商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</si>
  <si>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菲律宾商城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</si>
  <si>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印尼商城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</si>
  <si>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墨西哥商城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</si>
  <si>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泰国商城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</si>
  <si>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印度商城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</si>
  <si>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澳大利亚商城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</si>
  <si>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土耳其商城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</si>
  <si>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香港商城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</si>
  <si>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俄罗斯商城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</si>
  <si>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美国商城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</si>
  <si>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中东商城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</si>
  <si>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电商</t>
    </r>
    <r>
      <rPr>
        <sz val="9"/>
        <rFont val="Verdana"/>
        <family val="2"/>
      </rPr>
      <t>WEB</t>
    </r>
    <r>
      <rPr>
        <sz val="9"/>
        <rFont val="宋体"/>
        <family val="3"/>
        <charset val="134"/>
      </rPr>
      <t>预约后台注册</t>
    </r>
  </si>
  <si>
    <r>
      <rPr>
        <sz val="9"/>
        <rFont val="宋体"/>
        <family val="3"/>
        <charset val="134"/>
      </rPr>
      <t>电商</t>
    </r>
    <r>
      <rPr>
        <sz val="9"/>
        <rFont val="Verdana"/>
        <family val="2"/>
      </rPr>
      <t>WAP</t>
    </r>
    <r>
      <rPr>
        <sz val="9"/>
        <rFont val="宋体"/>
        <family val="3"/>
        <charset val="134"/>
      </rPr>
      <t>预约后台注册</t>
    </r>
  </si>
  <si>
    <r>
      <rPr>
        <sz val="9"/>
        <rFont val="宋体"/>
        <family val="3"/>
        <charset val="134"/>
      </rPr>
      <t>电商</t>
    </r>
    <r>
      <rPr>
        <sz val="9"/>
        <rFont val="Verdana"/>
        <family val="2"/>
      </rPr>
      <t>APP</t>
    </r>
    <r>
      <rPr>
        <sz val="9"/>
        <rFont val="宋体"/>
        <family val="3"/>
        <charset val="134"/>
      </rPr>
      <t>预约后台注册</t>
    </r>
  </si>
  <si>
    <t>天际通（注国际漫游虚拟数据卡业务）</t>
  </si>
  <si>
    <t>天际通PCPortal服务</t>
  </si>
  <si>
    <r>
      <rPr>
        <sz val="10.5"/>
        <color rgb="FF1F497D"/>
        <rFont val="宋体"/>
        <family val="3"/>
        <charset val="134"/>
      </rPr>
      <t>天际通核心服务</t>
    </r>
    <r>
      <rPr>
        <sz val="10.5"/>
        <color rgb="FF1F497D"/>
        <rFont val="Times New Roman"/>
        <family val="1"/>
      </rPr>
      <t>APK</t>
    </r>
  </si>
  <si>
    <t>天际通UIAPK(HiSkytone)</t>
  </si>
  <si>
    <t>花粉论坛（合并到Emution论坛，即花粉俱乐部）注相当实际没用。</t>
  </si>
  <si>
    <r>
      <rPr>
        <sz val="9"/>
        <rFont val="宋体"/>
        <family val="3"/>
        <charset val="134"/>
      </rPr>
      <t>短信客户端（</t>
    </r>
    <r>
      <rPr>
        <sz val="9"/>
        <rFont val="Verdana"/>
        <family val="2"/>
      </rPr>
      <t>EMUI4.0</t>
    </r>
    <r>
      <rPr>
        <sz val="9"/>
        <rFont val="宋体"/>
        <family val="3"/>
        <charset val="134"/>
      </rPr>
      <t>）</t>
    </r>
  </si>
  <si>
    <r>
      <rPr>
        <sz val="9"/>
        <rFont val="宋体"/>
        <family val="3"/>
        <charset val="134"/>
      </rPr>
      <t>电商</t>
    </r>
    <r>
      <rPr>
        <sz val="9"/>
        <rFont val="Verdana"/>
        <family val="2"/>
      </rPr>
      <t>B2XB</t>
    </r>
  </si>
  <si>
    <r>
      <rPr>
        <sz val="9"/>
        <rFont val="宋体"/>
        <family val="3"/>
        <charset val="134"/>
      </rPr>
      <t>马来电商</t>
    </r>
    <r>
      <rPr>
        <sz val="9"/>
        <rFont val="Verdana"/>
        <family val="2"/>
      </rPr>
      <t>B2XB</t>
    </r>
  </si>
  <si>
    <t>电商B2Bportal</t>
  </si>
  <si>
    <t>b.vmall.myportal</t>
  </si>
  <si>
    <t>iMaxseed客户端</t>
  </si>
  <si>
    <t>iMaxPortal</t>
  </si>
  <si>
    <r>
      <rPr>
        <sz val="9"/>
        <rFont val="Verdana"/>
        <family val="2"/>
      </rPr>
      <t>iMax</t>
    </r>
    <r>
      <rPr>
        <sz val="9"/>
        <rFont val="宋体"/>
        <family val="3"/>
        <charset val="134"/>
      </rPr>
      <t>客户端</t>
    </r>
  </si>
  <si>
    <r>
      <rPr>
        <sz val="9"/>
        <rFont val="Verdana"/>
        <family val="2"/>
      </rPr>
      <t>iMax</t>
    </r>
    <r>
      <rPr>
        <sz val="9"/>
        <rFont val="宋体"/>
        <family val="3"/>
        <charset val="134"/>
      </rPr>
      <t>云服务（备份）</t>
    </r>
  </si>
  <si>
    <t>PowerAppportal</t>
  </si>
  <si>
    <r>
      <rPr>
        <sz val="11.5"/>
        <color rgb="FF1F497D"/>
        <rFont val="宋体"/>
        <family val="3"/>
        <charset val="134"/>
      </rPr>
      <t>cloudwifi</t>
    </r>
    <r>
      <rPr>
        <sz val="9"/>
        <rFont val="宋体"/>
        <family val="3"/>
        <charset val="134"/>
      </rPr>
      <t>项目</t>
    </r>
  </si>
  <si>
    <t>E5wifi项目</t>
  </si>
  <si>
    <r>
      <rPr>
        <sz val="9"/>
        <rFont val="宋体"/>
        <family val="3"/>
        <charset val="134"/>
      </rPr>
      <t>智能路由器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</si>
  <si>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智能路由器</t>
    </r>
    <r>
      <rPr>
        <sz val="9"/>
        <rFont val="Verdana"/>
        <family val="2"/>
      </rPr>
      <t>android</t>
    </r>
    <r>
      <rPr>
        <sz val="9"/>
        <rFont val="宋体"/>
        <family val="3"/>
        <charset val="134"/>
      </rPr>
      <t>客户端</t>
    </r>
  </si>
  <si>
    <r>
      <rPr>
        <sz val="9"/>
        <rFont val="宋体"/>
        <family val="3"/>
        <charset val="134"/>
      </rPr>
      <t>智能路由器</t>
    </r>
    <r>
      <rPr>
        <sz val="9"/>
        <rFont val="Verdana"/>
        <family val="2"/>
      </rPr>
      <t>ios</t>
    </r>
    <r>
      <rPr>
        <sz val="9"/>
        <rFont val="宋体"/>
        <family val="3"/>
        <charset val="134"/>
      </rPr>
      <t>客户端</t>
    </r>
  </si>
  <si>
    <t>HUAWEIMobileWiFi（统一控制MBB路由和家庭路由）</t>
  </si>
  <si>
    <r>
      <rPr>
        <sz val="10.5"/>
        <color rgb="FF1F497D"/>
        <rFont val="宋体"/>
        <family val="3"/>
        <charset val="134"/>
      </rPr>
      <t>发布会直播</t>
    </r>
    <r>
      <rPr>
        <sz val="10.5"/>
        <color rgb="FF1F497D"/>
        <rFont val="Times New Roman"/>
        <family val="1"/>
      </rPr>
      <t>(</t>
    </r>
    <r>
      <rPr>
        <sz val="10.5"/>
        <color rgb="FF1F497D"/>
        <rFont val="宋体"/>
        <family val="3"/>
        <charset val="134"/>
      </rPr>
      <t>临时</t>
    </r>
    <r>
      <rPr>
        <sz val="10.5"/>
        <color rgb="FF1F497D"/>
        <rFont val="Times New Roman"/>
        <family val="1"/>
      </rPr>
      <t>)</t>
    </r>
  </si>
  <si>
    <r>
      <rPr>
        <sz val="9"/>
        <rFont val="宋体"/>
        <family val="3"/>
        <charset val="134"/>
      </rPr>
      <t>华为手环</t>
    </r>
    <r>
      <rPr>
        <sz val="9"/>
        <rFont val="Verdana"/>
        <family val="2"/>
      </rPr>
      <t>IOS</t>
    </r>
    <r>
      <rPr>
        <sz val="9"/>
        <rFont val="宋体"/>
        <family val="3"/>
        <charset val="134"/>
      </rPr>
      <t>客户端</t>
    </r>
  </si>
  <si>
    <r>
      <rPr>
        <sz val="9"/>
        <rFont val="宋体"/>
        <family val="3"/>
        <charset val="134"/>
      </rPr>
      <t>华为手环</t>
    </r>
    <r>
      <rPr>
        <sz val="9"/>
        <rFont val="Verdana"/>
        <family val="2"/>
      </rPr>
      <t>WEB</t>
    </r>
  </si>
  <si>
    <r>
      <rPr>
        <sz val="9"/>
        <rFont val="宋体"/>
        <family val="3"/>
        <charset val="134"/>
      </rPr>
      <t>华为手环</t>
    </r>
    <r>
      <rPr>
        <sz val="9"/>
        <rFont val="Verdana"/>
        <family val="2"/>
      </rPr>
      <t>WAP</t>
    </r>
  </si>
  <si>
    <r>
      <rPr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>onorwap</t>
    </r>
  </si>
  <si>
    <r>
      <rPr>
        <sz val="9"/>
        <rFont val="宋体"/>
        <family val="3"/>
        <charset val="134"/>
      </rPr>
      <t>荣耀官网</t>
    </r>
    <r>
      <rPr>
        <sz val="9"/>
        <rFont val="Verdana"/>
        <family val="2"/>
      </rPr>
      <t>WAP</t>
    </r>
  </si>
  <si>
    <r>
      <rPr>
        <sz val="9"/>
        <rFont val="宋体"/>
        <family val="3"/>
        <charset val="134"/>
      </rPr>
      <t>手机助手</t>
    </r>
    <r>
      <rPr>
        <sz val="9"/>
        <rFont val="Verdana"/>
        <family val="2"/>
      </rPr>
      <t>PC</t>
    </r>
    <r>
      <rPr>
        <sz val="9"/>
        <rFont val="宋体"/>
        <family val="3"/>
        <charset val="134"/>
      </rPr>
      <t>客户端</t>
    </r>
  </si>
  <si>
    <r>
      <rPr>
        <sz val="9"/>
        <rFont val="宋体"/>
        <family val="3"/>
        <charset val="134"/>
      </rPr>
      <t>小</t>
    </r>
    <r>
      <rPr>
        <sz val="9"/>
        <rFont val="Verdana"/>
        <family val="2"/>
      </rPr>
      <t>E</t>
    </r>
    <r>
      <rPr>
        <sz val="9"/>
        <rFont val="宋体"/>
        <family val="3"/>
        <charset val="134"/>
      </rPr>
      <t>助手</t>
    </r>
  </si>
  <si>
    <r>
      <rPr>
        <sz val="9"/>
        <rFont val="宋体"/>
        <family val="3"/>
        <charset val="134"/>
      </rPr>
      <t>穿戴</t>
    </r>
    <r>
      <rPr>
        <sz val="9"/>
        <rFont val="Verdana"/>
        <family val="2"/>
      </rPr>
      <t>aw600</t>
    </r>
  </si>
  <si>
    <r>
      <rPr>
        <sz val="10"/>
        <rFont val="宋体"/>
        <family val="3"/>
        <charset val="134"/>
      </rPr>
      <t>负一屏</t>
    </r>
    <r>
      <rPr>
        <sz val="10"/>
        <rFont val="Times New Roman"/>
        <family val="1"/>
      </rPr>
      <t>/Hi</t>
    </r>
    <r>
      <rPr>
        <sz val="10"/>
        <color rgb="FF1F497D"/>
        <rFont val="Times New Roman"/>
        <family val="1"/>
      </rPr>
      <t>B</t>
    </r>
    <r>
      <rPr>
        <sz val="10"/>
        <rFont val="Times New Roman"/>
        <family val="1"/>
      </rPr>
      <t>oard</t>
    </r>
  </si>
  <si>
    <r>
      <rPr>
        <sz val="9"/>
        <rFont val="宋体"/>
        <family val="3"/>
        <charset val="134"/>
      </rPr>
      <t>华为众测</t>
    </r>
    <r>
      <rPr>
        <sz val="9"/>
        <rFont val="Verdana"/>
        <family val="2"/>
      </rPr>
      <t>/CrowdTest</t>
    </r>
  </si>
  <si>
    <r>
      <rPr>
        <sz val="9"/>
        <rFont val="宋体"/>
        <family val="3"/>
        <charset val="134"/>
      </rPr>
      <t>日历</t>
    </r>
    <r>
      <rPr>
        <sz val="9"/>
        <rFont val="Verdana"/>
        <family val="2"/>
      </rPr>
      <t>/Calendar</t>
    </r>
  </si>
  <si>
    <r>
      <rPr>
        <sz val="9"/>
        <rFont val="宋体"/>
        <family val="3"/>
        <charset val="134"/>
      </rPr>
      <t>精准营销（广告）</t>
    </r>
    <r>
      <rPr>
        <sz val="9"/>
        <rFont val="Verdana"/>
        <family val="2"/>
      </rPr>
      <t>Portal</t>
    </r>
  </si>
  <si>
    <t>com.huawei.parentcontrol.parent </t>
  </si>
  <si>
    <r>
      <rPr>
        <sz val="9"/>
        <rFont val="宋体"/>
        <family val="3"/>
        <charset val="134"/>
      </rPr>
      <t>电子书</t>
    </r>
    <r>
      <rPr>
        <sz val="9"/>
        <rFont val="Verdana"/>
        <family val="2"/>
      </rPr>
      <t>audiobook</t>
    </r>
  </si>
  <si>
    <r>
      <rPr>
        <sz val="9"/>
        <rFont val="宋体"/>
        <family val="3"/>
        <charset val="134"/>
      </rPr>
      <t>开发者联盟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</si>
  <si>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开发者联盟</t>
    </r>
    <r>
      <rPr>
        <sz val="9"/>
        <rFont val="Verdana"/>
        <family val="2"/>
      </rPr>
      <t>Portal</t>
    </r>
    <r>
      <rPr>
        <sz val="9"/>
        <rFont val="宋体"/>
        <family val="3"/>
        <charset val="134"/>
      </rPr>
      <t>（后续废弃）</t>
    </r>
  </si>
  <si>
    <t>帐号开放开发者联盟（原智汇云开发者）（暂未割接到UP中，但积分系统接入）</t>
  </si>
  <si>
    <r>
      <rPr>
        <sz val="9"/>
        <rFont val="宋体"/>
        <family val="3"/>
        <charset val="134"/>
      </rPr>
      <t>应用使用</t>
    </r>
    <r>
      <rPr>
        <sz val="9"/>
        <rFont val="Verdana"/>
        <family val="2"/>
      </rPr>
      <t>OpenSDK</t>
    </r>
    <r>
      <rPr>
        <sz val="9"/>
        <rFont val="宋体"/>
        <family val="3"/>
        <charset val="134"/>
      </rPr>
      <t>（帐号团队对外提供）</t>
    </r>
  </si>
  <si>
    <r>
      <rPr>
        <sz val="9"/>
        <rFont val="Verdana"/>
        <family val="2"/>
      </rPr>
      <t>TV</t>
    </r>
    <r>
      <rPr>
        <sz val="9"/>
        <rFont val="宋体"/>
        <family val="3"/>
        <charset val="134"/>
      </rPr>
      <t>应用使用</t>
    </r>
    <r>
      <rPr>
        <sz val="9"/>
        <rFont val="Verdana"/>
        <family val="2"/>
      </rPr>
      <t>OpenSDK</t>
    </r>
    <r>
      <rPr>
        <sz val="9"/>
        <rFont val="宋体"/>
        <family val="3"/>
        <charset val="134"/>
      </rPr>
      <t>（</t>
    </r>
    <r>
      <rPr>
        <sz val="9"/>
        <rFont val="Verdana"/>
        <family val="2"/>
      </rPr>
      <t>TV</t>
    </r>
    <r>
      <rPr>
        <sz val="9"/>
        <rFont val="宋体"/>
        <family val="3"/>
        <charset val="134"/>
      </rPr>
      <t>团队对外提供）</t>
    </r>
  </si>
  <si>
    <r>
      <rPr>
        <sz val="9"/>
        <rFont val="宋体"/>
        <family val="3"/>
        <charset val="134"/>
      </rPr>
      <t>游戏使用</t>
    </r>
    <r>
      <rPr>
        <sz val="9"/>
        <rFont val="Verdana"/>
        <family val="2"/>
      </rPr>
      <t>OpenSDK</t>
    </r>
    <r>
      <rPr>
        <sz val="9"/>
        <rFont val="宋体"/>
        <family val="3"/>
        <charset val="134"/>
      </rPr>
      <t>（游戏团队对外提供）</t>
    </r>
  </si>
  <si>
    <r>
      <rPr>
        <sz val="9"/>
        <rFont val="宋体"/>
        <family val="3"/>
        <charset val="134"/>
      </rPr>
      <t>游戏小号</t>
    </r>
    <r>
      <rPr>
        <sz val="9"/>
        <rFont val="Verdana"/>
        <family val="2"/>
      </rPr>
      <t>OpenSDK</t>
    </r>
  </si>
  <si>
    <t>用户群分析</t>
  </si>
  <si>
    <t>HiSpace/user_group_analysis.cpt</t>
  </si>
  <si>
    <t>整体数据汇总表 (b023)</t>
  </si>
  <si>
    <t>HiSpace/date_summary.cpt</t>
  </si>
  <si>
    <t>刷量应用统计（2012） (b041)</t>
  </si>
  <si>
    <t>HiSpace/hispace_brush_apps_from_2012.cpt</t>
  </si>
  <si>
    <t>搜索关键字下载详情 (b027)</t>
  </si>
  <si>
    <t>HiSpace/download_searchKeyWords.cpt</t>
  </si>
  <si>
    <t>应用分发量分析报表 (b033)</t>
  </si>
  <si>
    <t>HiSpace/dw_hispace_app_distribution_stat.cpt</t>
  </si>
  <si>
    <t>游戏支付概况</t>
  </si>
  <si>
    <t>payment/game_trade_general.cpt</t>
  </si>
  <si>
    <t>游戏支付TOP分布</t>
  </si>
  <si>
    <t>payment/game_trade_general_by_game.cpt</t>
  </si>
  <si>
    <t>游戏中心用户概况统计表</t>
  </si>
  <si>
    <t>game/gamecenter_user_general.cpt</t>
  </si>
  <si>
    <t>华为账号概况</t>
  </si>
  <si>
    <t>register_users_analysis/RegisterUserSituation.cpt</t>
  </si>
  <si>
    <t>统一账号报表</t>
  </si>
  <si>
    <t>upsms/UpUserDetail.cpt</t>
  </si>
  <si>
    <t>Cloud+备份日报表</t>
  </si>
  <si>
    <t>cloudplus/cloudplus_users_10_backup_dm.cpt</t>
  </si>
  <si>
    <t>文件管理日报表</t>
  </si>
  <si>
    <t>cloudplus/cloudplus_users_10_hidisk_dm.cpt</t>
  </si>
  <si>
    <t>Cloud+手机找回日报表</t>
  </si>
  <si>
    <t>cloudplus/cloudplus_users_10_phonefinder_dm.cpt</t>
  </si>
  <si>
    <t>付费情况报表</t>
  </si>
  <si>
    <t>cloudplus/dbank_paid_user_all_data.cpt</t>
  </si>
  <si>
    <t>网盘领空间综合查询报表</t>
  </si>
  <si>
    <t>cloudplus/dbank_160g_users_dm.cpt</t>
  </si>
  <si>
    <t>手机克隆设备数据日报表</t>
  </si>
  <si>
    <t>phoneservice/phone_clone_device_data_dm.cpt</t>
  </si>
  <si>
    <t>穿戴APP日经营数据报表（新开发）（优先级1）</t>
  </si>
  <si>
    <t>穿戴用户累计使用情况（3003）（优先级1）</t>
  </si>
  <si>
    <t>Family/bone_use_total_stat.cpt</t>
  </si>
  <si>
    <t>穿戴APP新增用户数（3025）（优先级2）</t>
  </si>
  <si>
    <t>Family/health_new_user_kpi.cpt</t>
  </si>
  <si>
    <t>穿戴APP新用户30天留存率（3019）（优先级3）</t>
  </si>
  <si>
    <t>Family/home_cloud_bone_user_retained_dm.cpt</t>
  </si>
  <si>
    <t>穿戴APP新用户3个月留存率报表（3053）（优先级4）</t>
  </si>
  <si>
    <t>Family/dw_home_cloud_bone_users_retained_lose_wm.cpt</t>
  </si>
  <si>
    <t>穿戴设备固件版本分布（3009）（优先级5）</t>
  </si>
  <si>
    <t>Family/firm_version_stat.cpt</t>
  </si>
  <si>
    <t>运动健康APP经营数据日报表（新开发）（优先级1）</t>
  </si>
  <si>
    <t>运动健康客户端使用用户数据（3015）（优先级1）</t>
  </si>
  <si>
    <t>Family/client_user_stat.cpt</t>
  </si>
  <si>
    <t>运动健康客户端新增用户数据（3030）（优先级2）</t>
  </si>
  <si>
    <t>Family/client_user_new_stat.cpt</t>
  </si>
  <si>
    <t>运动健康APP新用户留存率（3021）（优先级3）</t>
  </si>
  <si>
    <t>Family/health_user_retained.cpt</t>
  </si>
  <si>
    <t>运动健康APP新用户3个月留存率（新增）（优先级4）</t>
  </si>
  <si>
    <t>Family/ health_new_user_retained.cpt</t>
  </si>
  <si>
    <t>运动健康APP GPS轨迹运动情况报表（新开发）（优先级4）</t>
  </si>
  <si>
    <t>运动健康APP成就点击统计报表（新开发）（优先级5）</t>
  </si>
  <si>
    <t>开放平台周报4060（优先级1）</t>
  </si>
  <si>
    <t>open_alliance/ dw_dev_all_business_info_wm.cpt</t>
  </si>
  <si>
    <t>开放平台月报4061（优先级1）</t>
  </si>
  <si>
    <t>open_alliance/ dw_dev_all_business_info_mm.cpt</t>
  </si>
  <si>
    <t>主题总体概况b021（优先级2）</t>
  </si>
  <si>
    <t>EMUI/emui_hitop_general.cpt</t>
  </si>
  <si>
    <t>华为媒体数据日报4062（优先级3）</t>
  </si>
  <si>
    <t>open_alliance/dw_dev_adv_app_user_detail_count_dm.cpt</t>
  </si>
  <si>
    <t>广告运营统计总表4003（优先级4）</t>
  </si>
  <si>
    <t>dev/dw_dev_userinfo_count_dm.cpt</t>
  </si>
  <si>
    <t>PUSH广告报表4007（优先级5）</t>
  </si>
  <si>
    <t>open_alliance/push_act_result.cpt</t>
  </si>
  <si>
    <t>hicloud广告报表4009（优先级5）</t>
  </si>
  <si>
    <t>open_alliance/hicloud_act_result.cpt</t>
  </si>
  <si>
    <t>开发者周报4014（优先级6）</t>
  </si>
  <si>
    <t>dev/dw_dev_users_state_info_wm.cpt</t>
  </si>
  <si>
    <t>开发者月报4016（优先级6）</t>
  </si>
  <si>
    <t>dev/dw_dev_users_state_info_mm.cpt</t>
  </si>
  <si>
    <t>NFC开卡报表b046</t>
  </si>
  <si>
    <t>wallet/wallet_open_card.cpt</t>
  </si>
  <si>
    <t>支付基础数据报表b022</t>
  </si>
  <si>
    <t>wallet/trade_basic_add_data.cpt</t>
  </si>
  <si>
    <t>全球设备在网量跟踪ALL (a008)</t>
  </si>
  <si>
    <t>EMUI/dw_emui_global_device_online_dm.cpt</t>
  </si>
  <si>
    <t>在网量跟踪ALL(a001)</t>
  </si>
  <si>
    <t>EMUI/emui_online_static_no_control.cpt</t>
  </si>
  <si>
    <t>中国,非洲,南美目标版本升级情况</t>
  </si>
  <si>
    <t>hota/HotaUpdateAnalysis_product.cpt</t>
  </si>
  <si>
    <t>Asia,Oceania OTA Daily</t>
  </si>
  <si>
    <t>hota/HotaUpdatefail_hk_day.cpt</t>
  </si>
  <si>
    <t>Europe OTA Daily(9003)</t>
  </si>
  <si>
    <t>hota/HotaUpdatefail_eur_day.cpt</t>
  </si>
  <si>
    <t>North America OTA Daily(9012)</t>
  </si>
  <si>
    <t>hota/HotaUpdatefail_usa_day.cpt</t>
  </si>
  <si>
    <t>网游总体报表</t>
  </si>
  <si>
    <t>game/game_online_daily.cpt</t>
  </si>
  <si>
    <t>华为应用市场日报</t>
  </si>
  <si>
    <t>游戏概况Top100(NEW)</t>
  </si>
  <si>
    <t>game/game_online_general_new.cpt</t>
  </si>
  <si>
    <t>华为应用市场文本邮件</t>
  </si>
  <si>
    <t>汇总支付基础数据报表</t>
  </si>
  <si>
    <t>payment/trade_basic_data_novmall_for_mail.cpt</t>
  </si>
  <si>
    <t>网游支付基础数据报表</t>
  </si>
  <si>
    <t>payment/trade_basic_data_for_mail.cpt</t>
  </si>
  <si>
    <t>电商日报</t>
  </si>
  <si>
    <t>重点商品销售日报</t>
  </si>
  <si>
    <t>关键任务运行情况报表</t>
  </si>
  <si>
    <t>全产品省份开机明细</t>
  </si>
  <si>
    <t>HONOR/mail_china_all_device_province.cpt</t>
  </si>
  <si>
    <t>荣耀手机省份开机明细</t>
  </si>
  <si>
    <t>china_all_device_province_honor_mail.cpt</t>
  </si>
  <si>
    <t>统一账号日报</t>
  </si>
  <si>
    <t>内容</t>
  </si>
  <si>
    <t>内容部门日报</t>
  </si>
  <si>
    <t>content_dep_daily_report.cpt</t>
  </si>
  <si>
    <t>盖亚视频日报</t>
  </si>
  <si>
    <t>home/hw_movie_daily_report.cpt</t>
  </si>
  <si>
    <t>EMUI发货情况表</t>
  </si>
  <si>
    <t>honor_user_kpi_emui.cpt</t>
  </si>
  <si>
    <t>EMUI 产品线帐号统计</t>
  </si>
  <si>
    <t>HONOR/honor_user_kpi_productline_up.cpt</t>
  </si>
  <si>
    <t>KPI</t>
  </si>
  <si>
    <t>EMUI KPI新增使用(NEW)</t>
  </si>
  <si>
    <t>HONOR/hornor_user_kpi_users_2016.cpt</t>
  </si>
  <si>
    <t>kpi</t>
  </si>
  <si>
    <t>甲乙丙渗透率分析</t>
  </si>
  <si>
    <t>HONOR/honor_jyb_users.cpt</t>
  </si>
  <si>
    <t>EMUI 5.0文件管理+云服务</t>
  </si>
  <si>
    <t>文件管理&amp;云服务</t>
  </si>
  <si>
    <t>EMUI 5.0查找我的手机</t>
  </si>
  <si>
    <r>
      <rPr>
        <sz val="12"/>
        <color rgb="FF000000"/>
        <rFont val="Arial"/>
        <family val="2"/>
      </rPr>
      <t>HiCloud</t>
    </r>
    <r>
      <rPr>
        <sz val="12"/>
        <color rgb="FF000000"/>
        <rFont val="宋体"/>
        <family val="3"/>
        <charset val="134"/>
      </rPr>
      <t>手机管控</t>
    </r>
    <r>
      <rPr>
        <sz val="12"/>
        <color rgb="FF000000"/>
        <rFont val="Arial"/>
        <family val="2"/>
      </rPr>
      <t>(EMUI 4.0</t>
    </r>
    <r>
      <rPr>
        <sz val="12"/>
        <color rgb="FF000000"/>
        <rFont val="宋体"/>
        <family val="3"/>
        <charset val="134"/>
      </rPr>
      <t>、</t>
    </r>
    <r>
      <rPr>
        <sz val="12"/>
        <color rgb="FF000000"/>
        <rFont val="Arial"/>
        <family val="2"/>
      </rPr>
      <t>4.1</t>
    </r>
    <r>
      <rPr>
        <sz val="12"/>
        <color rgb="FF000000"/>
        <rFont val="宋体"/>
        <family val="3"/>
        <charset val="134"/>
      </rPr>
      <t>手机找回</t>
    </r>
    <r>
      <rPr>
        <sz val="12"/>
        <color rgb="FF000000"/>
        <rFont val="Arial"/>
        <family val="2"/>
      </rPr>
      <t>)</t>
    </r>
  </si>
  <si>
    <r>
      <rPr>
        <sz val="12"/>
        <color rgb="FF000000"/>
        <rFont val="Arial"/>
        <family val="2"/>
      </rPr>
      <t>HiCloud</t>
    </r>
    <r>
      <rPr>
        <sz val="12"/>
        <color rgb="FF000000"/>
        <rFont val="宋体"/>
        <family val="3"/>
        <charset val="134"/>
      </rPr>
      <t>同步（PIM印度所的同步）----&gt;云服务</t>
    </r>
  </si>
  <si>
    <r>
      <rPr>
        <sz val="12"/>
        <color rgb="FF000000"/>
        <rFont val="Arial"/>
        <family val="2"/>
      </rPr>
      <t>HiCloud</t>
    </r>
    <r>
      <rPr>
        <sz val="12"/>
        <color rgb="FF000000"/>
        <rFont val="宋体"/>
        <family val="3"/>
        <charset val="134"/>
      </rPr>
      <t>全备份</t>
    </r>
  </si>
  <si>
    <r>
      <rPr>
        <sz val="12"/>
        <color rgb="FF000000"/>
        <rFont val="宋体"/>
        <family val="3"/>
        <charset val="134"/>
      </rPr>
      <t>相册</t>
    </r>
    <r>
      <rPr>
        <sz val="12"/>
        <color rgb="FF000000"/>
        <rFont val="Arial"/>
        <family val="2"/>
      </rPr>
      <t>/Online Gallary</t>
    </r>
  </si>
  <si>
    <t>国内EMUI 3.0照片流</t>
  </si>
  <si>
    <r>
      <rPr>
        <sz val="12"/>
        <color rgb="FF000000"/>
        <rFont val="Arial"/>
        <family val="2"/>
      </rPr>
      <t>Cloud+</t>
    </r>
    <r>
      <rPr>
        <sz val="12"/>
        <color rgb="FF000000"/>
        <rFont val="宋体"/>
        <family val="3"/>
        <charset val="134"/>
      </rPr>
      <t>设置</t>
    </r>
  </si>
  <si>
    <r>
      <rPr>
        <sz val="12"/>
        <color rgb="FF000000"/>
        <rFont val="Arial"/>
        <family val="2"/>
      </rPr>
      <t>HiCloud</t>
    </r>
    <r>
      <rPr>
        <sz val="12"/>
        <color rgb="FF000000"/>
        <rFont val="宋体"/>
        <family val="3"/>
        <charset val="134"/>
      </rPr>
      <t>PC客户端</t>
    </r>
  </si>
  <si>
    <r>
      <rPr>
        <sz val="12"/>
        <color rgb="FF000000"/>
        <rFont val="宋体"/>
        <family val="3"/>
        <charset val="134"/>
      </rPr>
      <t>在线升级</t>
    </r>
    <r>
      <rPr>
        <sz val="12"/>
        <color rgb="FF000000"/>
        <rFont val="Arial"/>
        <family val="2"/>
      </rPr>
      <t>/Online Update</t>
    </r>
  </si>
  <si>
    <r>
      <rPr>
        <sz val="12"/>
        <color rgb="FF000000"/>
        <rFont val="Arial"/>
        <family val="2"/>
      </rPr>
      <t>HiCloud</t>
    </r>
    <r>
      <rPr>
        <sz val="12"/>
        <color rgb="FF000000"/>
        <rFont val="宋体"/>
        <family val="3"/>
        <charset val="134"/>
      </rPr>
      <t>同步</t>
    </r>
  </si>
  <si>
    <t>HiCloud客户端（cloud+）</t>
  </si>
  <si>
    <t xml:space="preserve">华为备份                                      </t>
  </si>
  <si>
    <t>1、15、16</t>
  </si>
  <si>
    <t>以上其余的编号</t>
  </si>
  <si>
    <t>其他（以上其他serviceID为1、15、16）</t>
  </si>
  <si>
    <t>hicloud</t>
    <phoneticPr fontId="21" type="noConversion"/>
  </si>
  <si>
    <t>基础云</t>
    <phoneticPr fontId="21" type="noConversion"/>
  </si>
  <si>
    <t>中国区</t>
    <phoneticPr fontId="21" type="noConversion"/>
  </si>
  <si>
    <t>安全开发部</t>
    <phoneticPr fontId="21" type="noConversion"/>
  </si>
  <si>
    <t>终端OS一部</t>
    <phoneticPr fontId="21" type="noConversion"/>
  </si>
  <si>
    <t>com.huawei.galler</t>
    <phoneticPr fontId="21" type="noConversion"/>
  </si>
  <si>
    <t>com.huawei.dbank.v7</t>
  </si>
  <si>
    <t>com.huawei.gallery</t>
  </si>
  <si>
    <t>com.huawei.android.dsm.notepad</t>
  </si>
  <si>
    <t>天天记事</t>
    <phoneticPr fontId="21" type="noConversion"/>
  </si>
  <si>
    <t>驾驶模式</t>
  </si>
  <si>
    <t>com.huawei.vdrive</t>
  </si>
  <si>
    <t>com.huawei.bd</t>
  </si>
  <si>
    <t>SIM卡工具包</t>
  </si>
  <si>
    <t>com.android.stk</t>
  </si>
  <si>
    <t>下载内容</t>
  </si>
  <si>
    <t>com.android.providers.downloads.ui</t>
  </si>
  <si>
    <t>com.huawei.hiwiservice.android</t>
  </si>
  <si>
    <t>输入法</t>
  </si>
  <si>
    <t>Wifi热点</t>
  </si>
  <si>
    <t>悬浮记事本</t>
  </si>
  <si>
    <t>悬浮日历</t>
  </si>
  <si>
    <t>悬浮计算器</t>
  </si>
  <si>
    <t>帮助中心</t>
  </si>
  <si>
    <t>情景模式</t>
  </si>
  <si>
    <t>语音呼叫</t>
  </si>
  <si>
    <t>电话(phone)</t>
  </si>
  <si>
    <t>电话(通话录音)</t>
  </si>
  <si>
    <t>省电管理</t>
  </si>
  <si>
    <t>权限管理</t>
  </si>
  <si>
    <t>媒体数据库</t>
  </si>
  <si>
    <t>智能遥控</t>
  </si>
  <si>
    <t>stk</t>
    <phoneticPr fontId="21" type="noConversion"/>
  </si>
  <si>
    <t>downloads</t>
    <phoneticPr fontId="21" type="noConversion"/>
  </si>
  <si>
    <t>com.huawei.wifihotspot</t>
    <phoneticPr fontId="21" type="noConversion"/>
  </si>
  <si>
    <t>bdreporter</t>
    <phoneticPr fontId="21" type="noConversion"/>
  </si>
  <si>
    <t>com.huawei.inputmethod.hwpal</t>
    <phoneticPr fontId="21" type="noConversion"/>
  </si>
  <si>
    <t>hwpal</t>
  </si>
  <si>
    <t>wifihot</t>
  </si>
  <si>
    <t>com.android.huawei.floatNotepad</t>
    <phoneticPr fontId="21" type="noConversion"/>
  </si>
  <si>
    <t>com.huawei.android.calendarFloat</t>
    <phoneticPr fontId="21" type="noConversion"/>
  </si>
  <si>
    <t>com.android.huawei.floatCalculator</t>
    <phoneticPr fontId="21" type="noConversion"/>
  </si>
  <si>
    <t>com.huawei.helpcenter</t>
    <phoneticPr fontId="21" type="noConversion"/>
  </si>
  <si>
    <t>helpcenter</t>
  </si>
  <si>
    <t>com.huawei.android.ProfileSwitcher</t>
    <phoneticPr fontId="21" type="noConversion"/>
  </si>
  <si>
    <t>com.android.voicedialer</t>
    <phoneticPr fontId="21" type="noConversion"/>
  </si>
  <si>
    <t>voicedialer</t>
  </si>
  <si>
    <t>com.android.phone</t>
    <phoneticPr fontId="21" type="noConversion"/>
  </si>
  <si>
    <t>com.android.phone.recorder</t>
    <phoneticPr fontId="21" type="noConversion"/>
  </si>
  <si>
    <t>phonerecorder</t>
    <phoneticPr fontId="21" type="noConversion"/>
  </si>
  <si>
    <t>com.huawei.android.hwpowermanager</t>
    <phoneticPr fontId="21" type="noConversion"/>
  </si>
  <si>
    <t>powermanager</t>
  </si>
  <si>
    <t>com.huawei.permissionmanager</t>
    <phoneticPr fontId="21" type="noConversion"/>
  </si>
  <si>
    <t>permissionmanager</t>
  </si>
  <si>
    <t>com.android.providers.media</t>
    <phoneticPr fontId="21" type="noConversion"/>
  </si>
  <si>
    <t>com.remotefairy</t>
    <phoneticPr fontId="21" type="noConversion"/>
  </si>
  <si>
    <t>remotefairy</t>
  </si>
  <si>
    <t>medialib</t>
    <phoneticPr fontId="21" type="noConversion"/>
  </si>
  <si>
    <t>floatcal</t>
    <phoneticPr fontId="21" type="noConversion"/>
  </si>
  <si>
    <t>calendarfloat</t>
    <phoneticPr fontId="21" type="noConversion"/>
  </si>
  <si>
    <t>floatnotepad</t>
    <phoneticPr fontId="21" type="noConversion"/>
  </si>
  <si>
    <t>sightmodel</t>
    <phoneticPr fontId="21" type="noConversion"/>
  </si>
  <si>
    <t>小时光</t>
  </si>
  <si>
    <t>放大镜</t>
  </si>
  <si>
    <t>手电筒</t>
  </si>
  <si>
    <t>华为流量管家</t>
  </si>
  <si>
    <t>mytime</t>
  </si>
  <si>
    <t>com.huawei.magnifier</t>
    <phoneticPr fontId="21" type="noConversion"/>
  </si>
  <si>
    <t>magnifier</t>
  </si>
  <si>
    <t>com.huawei.flashlight</t>
    <phoneticPr fontId="21" type="noConversion"/>
  </si>
  <si>
    <t>flashlight</t>
  </si>
  <si>
    <t>com.huawei.netassistant</t>
    <phoneticPr fontId="21" type="noConversion"/>
  </si>
  <si>
    <t>netassistant</t>
  </si>
  <si>
    <t>com.huawei.pisa.activity</t>
    <phoneticPr fontId="21" type="noConversion"/>
  </si>
  <si>
    <t>com.uei.quicksetsdk.huawei</t>
    <phoneticPr fontId="21" type="noConversion"/>
  </si>
  <si>
    <t>Quickset SDK</t>
    <phoneticPr fontId="21" type="noConversion"/>
  </si>
  <si>
    <t>quickset</t>
    <phoneticPr fontId="21" type="noConversion"/>
  </si>
  <si>
    <t>numbermanager</t>
    <phoneticPr fontId="21" type="noConversion"/>
  </si>
  <si>
    <t>和通讯录Lite(号簿管家)</t>
    <phoneticPr fontId="21" type="noConversion"/>
  </si>
  <si>
    <t>phonecall</t>
    <phoneticPr fontId="21" type="noConversion"/>
  </si>
  <si>
    <t>com.huawei.nearby</t>
    <phoneticPr fontId="21" type="noConversion"/>
  </si>
  <si>
    <t>快速分享/HwInstantShare
（底层）</t>
    <phoneticPr fontId="21" type="noConversion"/>
  </si>
  <si>
    <r>
      <rPr>
        <sz val="9"/>
        <rFont val="宋体"/>
        <family val="3"/>
        <charset val="134"/>
      </rPr>
      <t>墨西哥商城</t>
    </r>
    <r>
      <rPr>
        <sz val="9"/>
        <rFont val="Arial"/>
        <family val="2"/>
      </rPr>
      <t>Portal</t>
    </r>
    <r>
      <rPr>
        <sz val="9"/>
        <rFont val="宋体"/>
        <family val="3"/>
        <charset val="134"/>
      </rPr>
      <t>（</t>
    </r>
    <r>
      <rPr>
        <sz val="9"/>
        <rFont val="Arial"/>
        <family val="2"/>
      </rPr>
      <t>WAP</t>
    </r>
    <r>
      <rPr>
        <sz val="9"/>
        <rFont val="宋体"/>
        <family val="3"/>
        <charset val="134"/>
      </rPr>
      <t>）</t>
    </r>
    <phoneticPr fontId="21" type="noConversion"/>
  </si>
  <si>
    <r>
      <t>Nearby(</t>
    </r>
    <r>
      <rPr>
        <sz val="9"/>
        <rFont val="宋体"/>
        <family val="3"/>
        <charset val="134"/>
      </rPr>
      <t>互联互通中间件</t>
    </r>
    <r>
      <rPr>
        <sz val="9"/>
        <rFont val="Verdana"/>
        <family val="2"/>
      </rPr>
      <t>/</t>
    </r>
    <r>
      <rPr>
        <sz val="9"/>
        <rFont val="宋体"/>
        <family val="3"/>
        <charset val="134"/>
      </rPr>
      <t>作为</t>
    </r>
    <r>
      <rPr>
        <sz val="9"/>
        <rFont val="Verdana"/>
        <family val="2"/>
      </rPr>
      <t>HiShare</t>
    </r>
    <r>
      <rPr>
        <sz val="9"/>
        <rFont val="宋体"/>
        <family val="3"/>
        <charset val="134"/>
      </rPr>
      <t>第二代产品</t>
    </r>
    <r>
      <rPr>
        <sz val="9"/>
        <rFont val="Verdana"/>
        <family val="2"/>
      </rPr>
      <t>)</t>
    </r>
    <phoneticPr fontId="21" type="noConversion"/>
  </si>
  <si>
    <t>c.h.va</t>
    <phoneticPr fontId="21" type="noConversion"/>
  </si>
  <si>
    <t>voice</t>
    <phoneticPr fontId="21" type="noConversion"/>
  </si>
  <si>
    <t>语音</t>
    <phoneticPr fontId="21" type="noConversion"/>
  </si>
  <si>
    <t>vassistant</t>
    <phoneticPr fontId="21" type="noConversion"/>
  </si>
  <si>
    <t>com.huawei.vrsettings</t>
  </si>
  <si>
    <t>com.huawei.scanner</t>
    <phoneticPr fontId="71" type="noConversion"/>
  </si>
  <si>
    <t>com.andriod.Buletooth</t>
    <phoneticPr fontId="71" type="noConversion"/>
  </si>
  <si>
    <t>com.huawei.videoeditor</t>
    <phoneticPr fontId="21" type="noConversion"/>
  </si>
  <si>
    <t>视频编辑</t>
  </si>
  <si>
    <t>com.huawei.vrlauncher</t>
    <phoneticPr fontId="21" type="noConversion"/>
  </si>
  <si>
    <t>VR</t>
    <phoneticPr fontId="21" type="noConversion"/>
  </si>
  <si>
    <t>VR设置</t>
    <phoneticPr fontId="21" type="noConversion"/>
  </si>
  <si>
    <t>扫一扫</t>
    <phoneticPr fontId="21" type="noConversion"/>
  </si>
  <si>
    <t>com.huawei.android.wfdft</t>
    <phoneticPr fontId="71" type="noConversion"/>
  </si>
  <si>
    <t>wlan直连</t>
  </si>
  <si>
    <t>com.huawei.contactscamcard</t>
    <phoneticPr fontId="71" type="noConversion"/>
  </si>
  <si>
    <t>联系人_扫名片</t>
  </si>
  <si>
    <t>蓝牙</t>
    <phoneticPr fontId="21" type="noConversion"/>
  </si>
  <si>
    <t>bluetooth</t>
    <phoneticPr fontId="21" type="noConversion"/>
  </si>
  <si>
    <t>contacts</t>
    <phoneticPr fontId="21" type="noConversion"/>
  </si>
  <si>
    <t>scanner</t>
  </si>
  <si>
    <t>vr</t>
    <phoneticPr fontId="21" type="noConversion"/>
  </si>
  <si>
    <t>videoeditor</t>
  </si>
  <si>
    <t>wfdft</t>
    <phoneticPr fontId="21" type="noConversion"/>
  </si>
  <si>
    <t>com.huawei.mytime</t>
    <phoneticPr fontId="21" type="noConversion"/>
  </si>
  <si>
    <t>天天聊巴展专版</t>
    <phoneticPr fontId="21" type="noConversion"/>
  </si>
  <si>
    <t>天天聊巴展专版</t>
    <phoneticPr fontId="21" type="noConversion"/>
  </si>
  <si>
    <t>视频播放器（内容换成优酷）</t>
    <phoneticPr fontId="21" type="noConversion"/>
  </si>
  <si>
    <t>端侧上报类型（1BISDK，2bdreporter，3both,0未上报）
（bisdk是否上报）</t>
    <phoneticPr fontId="21" type="noConversion"/>
  </si>
  <si>
    <t>hicenter</t>
    <phoneticPr fontId="21" type="noConversion"/>
  </si>
  <si>
    <t>MBB&amp;家庭/MateBook管家</t>
    <phoneticPr fontId="21" type="noConversion"/>
  </si>
  <si>
    <t>HiCenter</t>
    <phoneticPr fontId="21" type="noConversion"/>
  </si>
  <si>
    <t>com.huawei.hisync</t>
    <phoneticPr fontId="21" type="noConversion"/>
  </si>
  <si>
    <t>hisync</t>
    <phoneticPr fontId="21" type="noConversion"/>
  </si>
  <si>
    <t>云同步</t>
    <phoneticPr fontId="21" type="noConversion"/>
  </si>
  <si>
    <t>20170323修改业务名</t>
    <phoneticPr fontId="21" type="noConversion"/>
  </si>
  <si>
    <t>华为阅读</t>
    <phoneticPr fontId="21" type="noConversion"/>
  </si>
  <si>
    <t>华为视频</t>
    <phoneticPr fontId="21" type="noConversion"/>
  </si>
  <si>
    <t>MBB&amp;家庭云</t>
    <phoneticPr fontId="21" type="noConversion"/>
  </si>
  <si>
    <t>软件工程部</t>
    <phoneticPr fontId="21" type="noConversion"/>
  </si>
  <si>
    <t>其他</t>
    <phoneticPr fontId="21" type="noConversion"/>
  </si>
  <si>
    <t>wear</t>
    <phoneticPr fontId="21" type="noConversion"/>
  </si>
  <si>
    <t>天际通 UI</t>
    <phoneticPr fontId="21" type="noConversion"/>
  </si>
  <si>
    <t>花粉俱乐部</t>
    <phoneticPr fontId="21" type="noConversion"/>
  </si>
  <si>
    <t>华为消费者业务官网</t>
  </si>
  <si>
    <t>流量经营</t>
    <phoneticPr fontId="21" type="noConversion"/>
  </si>
  <si>
    <t>com.huawei.hnreader</t>
    <phoneticPr fontId="21" type="noConversion"/>
  </si>
  <si>
    <t>hnread</t>
    <phoneticPr fontId="21" type="noConversion"/>
  </si>
  <si>
    <t>movietv</t>
    <phoneticPr fontId="21" type="noConversion"/>
  </si>
  <si>
    <t>华为视频TV版</t>
    <phoneticPr fontId="21" type="noConversion"/>
  </si>
  <si>
    <t>phoneservicepub</t>
    <phoneticPr fontId="21" type="noConversion"/>
  </si>
  <si>
    <t>phoneserviceover</t>
    <phoneticPr fontId="21" type="noConversion"/>
  </si>
  <si>
    <t>手机服务海外版</t>
    <phoneticPr fontId="21" type="noConversion"/>
  </si>
  <si>
    <t>手机服务公开版</t>
    <phoneticPr fontId="21" type="noConversion"/>
  </si>
  <si>
    <t>手机服务</t>
    <phoneticPr fontId="21" type="noConversion"/>
  </si>
  <si>
    <t>华为帐号管理</t>
    <phoneticPr fontId="21" type="noConversion"/>
  </si>
  <si>
    <t>up</t>
    <phoneticPr fontId="21" type="noConversion"/>
  </si>
  <si>
    <t>开发者联盟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</si>
</sst>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3">
    <font>
      <sz val="12"/>
      <name val="宋体"/>
      <charset val="134"/>
    </font>
    <font>
      <sz val="11"/>
      <name val="宋体"/>
      <family val="3"/>
      <charset val="134"/>
      <scheme val="minor"/>
    </font>
    <font>
      <sz val="12"/>
      <color rgb="FF000000"/>
      <name val="Arial"/>
      <family val="2"/>
    </font>
    <font>
      <sz val="12"/>
      <color rgb="FF000000"/>
      <name val="宋体"/>
      <family val="3"/>
      <charset val="134"/>
    </font>
    <font>
      <sz val="12"/>
      <color rgb="FF164326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Courier New"/>
      <family val="3"/>
    </font>
    <font>
      <sz val="12"/>
      <color rgb="FF424282"/>
      <name val="Times New Roman"/>
      <family val="1"/>
    </font>
    <font>
      <b/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2"/>
      <color theme="1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Arial"/>
      <family val="2"/>
    </font>
    <font>
      <sz val="9"/>
      <name val="宋体"/>
      <family val="3"/>
      <charset val="134"/>
    </font>
    <font>
      <sz val="10.5"/>
      <color rgb="FF0D0D0D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004080"/>
      <name val="宋体"/>
      <family val="3"/>
      <charset val="134"/>
    </font>
    <font>
      <sz val="10.5"/>
      <name val="宋体"/>
      <family val="3"/>
      <charset val="134"/>
    </font>
    <font>
      <sz val="9"/>
      <name val="Verdana"/>
      <family val="2"/>
    </font>
    <font>
      <sz val="10.5"/>
      <name val="Times New Roman"/>
      <family val="1"/>
    </font>
    <font>
      <sz val="12"/>
      <color rgb="FFFF0000"/>
      <name val="宋体"/>
      <family val="3"/>
      <charset val="134"/>
    </font>
    <font>
      <sz val="10.5"/>
      <color rgb="FF1F497D"/>
      <name val="宋体"/>
      <family val="3"/>
      <charset val="134"/>
    </font>
    <font>
      <sz val="11.5"/>
      <color rgb="FF1F497D"/>
      <name val="宋体"/>
      <family val="3"/>
      <charset val="134"/>
    </font>
    <font>
      <sz val="7.5"/>
      <name val="Times New Roman"/>
      <family val="1"/>
    </font>
    <font>
      <sz val="10"/>
      <name val="宋体"/>
      <family val="3"/>
      <charset val="134"/>
    </font>
    <font>
      <sz val="11.5"/>
      <color rgb="FF000000"/>
      <name val="宋体"/>
      <family val="3"/>
      <charset val="134"/>
    </font>
    <font>
      <sz val="10.5"/>
      <color rgb="FF0070C0"/>
      <name val="宋体"/>
      <family val="3"/>
      <charset val="134"/>
    </font>
    <font>
      <sz val="14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Times New Roman"/>
      <family val="1"/>
    </font>
    <font>
      <sz val="9"/>
      <name val="Calibri"/>
      <family val="2"/>
    </font>
    <font>
      <sz val="9"/>
      <name val="Courier New"/>
      <family val="3"/>
    </font>
    <font>
      <b/>
      <sz val="9"/>
      <name val="宋体"/>
      <family val="3"/>
      <charset val="134"/>
    </font>
    <font>
      <sz val="9"/>
      <name val="微软雅黑"/>
      <family val="2"/>
      <charset val="134"/>
    </font>
    <font>
      <sz val="9"/>
      <name val="??"/>
      <family val="1"/>
    </font>
    <font>
      <i/>
      <sz val="9"/>
      <name val="Arial"/>
      <family val="2"/>
    </font>
    <font>
      <sz val="9"/>
      <name val="Segoe UI"/>
      <family val="2"/>
    </font>
    <font>
      <sz val="14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name val="Arial"/>
      <family val="2"/>
    </font>
    <font>
      <sz val="10.5"/>
      <name val="Calibri"/>
      <family val="2"/>
    </font>
    <font>
      <sz val="10"/>
      <name val="Courier New"/>
      <family val="3"/>
    </font>
    <font>
      <sz val="11"/>
      <name val="Calibri"/>
      <family val="2"/>
    </font>
    <font>
      <sz val="11"/>
      <name val="宋体"/>
      <family val="3"/>
      <charset val="134"/>
    </font>
    <font>
      <sz val="10"/>
      <name val="Verdana"/>
      <family val="2"/>
    </font>
    <font>
      <sz val="8"/>
      <name val="微软雅黑"/>
      <family val="2"/>
      <charset val="134"/>
    </font>
    <font>
      <sz val="10"/>
      <name val="Times New Roman"/>
      <family val="1"/>
    </font>
    <font>
      <sz val="11.5"/>
      <name val="宋体"/>
      <family val="3"/>
      <charset val="134"/>
    </font>
    <font>
      <i/>
      <sz val="10"/>
      <name val="Arial"/>
      <family val="2"/>
    </font>
    <font>
      <sz val="10"/>
      <name val="微软雅黑"/>
      <family val="2"/>
      <charset val="134"/>
    </font>
    <font>
      <sz val="10.5"/>
      <name val="Segoe UI"/>
      <family val="2"/>
    </font>
    <font>
      <b/>
      <sz val="10"/>
      <name val="宋体"/>
      <family val="3"/>
      <charset val="134"/>
    </font>
    <font>
      <b/>
      <strike/>
      <sz val="10"/>
      <name val="宋体"/>
      <family val="3"/>
      <charset val="134"/>
    </font>
    <font>
      <sz val="10.5"/>
      <color rgb="FF1F497D"/>
      <name val="Times New Roman"/>
      <family val="1"/>
    </font>
    <font>
      <sz val="10"/>
      <color rgb="FF1F497D"/>
      <name val="Times New Roman"/>
      <family val="1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00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40" fillId="0" borderId="0"/>
  </cellStyleXfs>
  <cellXfs count="223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justify" vertical="top" wrapText="1"/>
    </xf>
    <xf numFmtId="0" fontId="4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13" fillId="0" borderId="1" xfId="3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3" fillId="0" borderId="1" xfId="3" applyFont="1" applyFill="1" applyBorder="1" applyAlignment="1">
      <alignment horizontal="left" vertical="center"/>
    </xf>
    <xf numFmtId="0" fontId="16" fillId="0" borderId="1" xfId="1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7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/>
    </xf>
    <xf numFmtId="0" fontId="19" fillId="0" borderId="6" xfId="0" applyFont="1" applyBorder="1" applyAlignment="1">
      <alignment horizontal="left" vertical="center" wrapText="1"/>
    </xf>
    <xf numFmtId="0" fontId="19" fillId="0" borderId="5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top" wrapText="1"/>
    </xf>
    <xf numFmtId="0" fontId="0" fillId="0" borderId="1" xfId="0" applyBorder="1">
      <alignment vertical="center"/>
    </xf>
    <xf numFmtId="0" fontId="20" fillId="2" borderId="1" xfId="0" applyFont="1" applyFill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justify" vertical="top" wrapText="1"/>
    </xf>
    <xf numFmtId="0" fontId="0" fillId="2" borderId="1" xfId="0" applyFill="1" applyBorder="1">
      <alignment vertical="center"/>
    </xf>
    <xf numFmtId="0" fontId="23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69" fillId="0" borderId="1" xfId="2" applyBorder="1" applyAlignment="1">
      <alignment horizontal="left" vertical="center"/>
    </xf>
    <xf numFmtId="0" fontId="29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30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69" fillId="2" borderId="1" xfId="2" applyFill="1" applyBorder="1" applyAlignment="1">
      <alignment horizontal="left" vertical="center"/>
    </xf>
    <xf numFmtId="0" fontId="31" fillId="0" borderId="1" xfId="0" applyFont="1" applyBorder="1" applyAlignment="1">
      <alignment horizontal="left" vertical="top" wrapText="1"/>
    </xf>
    <xf numFmtId="0" fontId="32" fillId="0" borderId="1" xfId="0" applyFont="1" applyBorder="1" applyAlignment="1">
      <alignment horizontal="left" vertical="top" wrapText="1"/>
    </xf>
    <xf numFmtId="0" fontId="0" fillId="0" borderId="1" xfId="0" applyFont="1" applyBorder="1">
      <alignment vertical="center"/>
    </xf>
    <xf numFmtId="0" fontId="33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 vertical="top" wrapText="1"/>
    </xf>
    <xf numFmtId="0" fontId="20" fillId="7" borderId="1" xfId="0" applyFont="1" applyFill="1" applyBorder="1" applyAlignment="1">
      <alignment horizontal="left" vertical="top" wrapText="1"/>
    </xf>
    <xf numFmtId="0" fontId="37" fillId="8" borderId="6" xfId="0" applyFont="1" applyFill="1" applyBorder="1" applyAlignment="1">
      <alignment horizontal="center" vertical="center"/>
    </xf>
    <xf numFmtId="0" fontId="38" fillId="0" borderId="6" xfId="0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3" applyFont="1" applyAlignment="1">
      <alignment horizontal="left" vertical="center"/>
    </xf>
    <xf numFmtId="0" fontId="41" fillId="9" borderId="6" xfId="0" applyFont="1" applyFill="1" applyBorder="1" applyAlignment="1">
      <alignment horizontal="left" vertical="center"/>
    </xf>
    <xf numFmtId="0" fontId="41" fillId="9" borderId="6" xfId="0" applyFont="1" applyFill="1" applyBorder="1" applyAlignment="1">
      <alignment horizontal="center" vertical="center"/>
    </xf>
    <xf numFmtId="0" fontId="13" fillId="0" borderId="0" xfId="3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 wrapText="1"/>
    </xf>
    <xf numFmtId="0" fontId="42" fillId="0" borderId="6" xfId="0" applyFont="1" applyFill="1" applyBorder="1" applyAlignment="1">
      <alignment horizontal="left" vertical="center"/>
    </xf>
    <xf numFmtId="0" fontId="19" fillId="0" borderId="6" xfId="1" applyFont="1" applyBorder="1" applyAlignment="1">
      <alignment horizontal="center" vertical="center"/>
    </xf>
    <xf numFmtId="0" fontId="69" fillId="0" borderId="0" xfId="2" applyAlignment="1">
      <alignment horizontal="left" vertical="center"/>
    </xf>
    <xf numFmtId="0" fontId="21" fillId="0" borderId="0" xfId="0" applyFont="1" applyFill="1">
      <alignment vertical="center"/>
    </xf>
    <xf numFmtId="0" fontId="21" fillId="0" borderId="1" xfId="0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horizontal="left" vertical="top" wrapText="1"/>
    </xf>
    <xf numFmtId="0" fontId="43" fillId="0" borderId="1" xfId="0" applyFont="1" applyFill="1" applyBorder="1" applyAlignment="1">
      <alignment horizontal="left" vertical="top" wrapText="1"/>
    </xf>
    <xf numFmtId="0" fontId="44" fillId="0" borderId="1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45" fillId="0" borderId="1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horizontal="left" vertical="center" wrapText="1"/>
    </xf>
    <xf numFmtId="0" fontId="43" fillId="0" borderId="1" xfId="0" applyFont="1" applyFill="1" applyBorder="1" applyAlignment="1">
      <alignment horizontal="justify" vertical="top" wrapText="1"/>
    </xf>
    <xf numFmtId="0" fontId="27" fillId="0" borderId="1" xfId="0" applyFont="1" applyFill="1" applyBorder="1" applyAlignment="1">
      <alignment horizontal="left" vertical="top" wrapText="1"/>
    </xf>
    <xf numFmtId="0" fontId="46" fillId="0" borderId="1" xfId="0" applyFont="1" applyFill="1" applyBorder="1" applyAlignment="1">
      <alignment horizontal="left" vertical="top" wrapText="1"/>
    </xf>
    <xf numFmtId="0" fontId="47" fillId="0" borderId="1" xfId="0" applyFont="1" applyFill="1" applyBorder="1" applyAlignment="1">
      <alignment horizontal="left" vertical="top" wrapText="1"/>
    </xf>
    <xf numFmtId="0" fontId="43" fillId="0" borderId="2" xfId="0" applyFont="1" applyFill="1" applyBorder="1" applyAlignment="1">
      <alignment horizontal="left" vertical="top" wrapText="1"/>
    </xf>
    <xf numFmtId="0" fontId="48" fillId="0" borderId="1" xfId="0" applyFont="1" applyFill="1" applyBorder="1" applyAlignment="1">
      <alignment horizontal="left" vertical="top" wrapText="1"/>
    </xf>
    <xf numFmtId="0" fontId="44" fillId="0" borderId="1" xfId="0" applyFont="1" applyFill="1" applyBorder="1" applyAlignment="1">
      <alignment horizontal="justify" vertical="top" wrapText="1"/>
    </xf>
    <xf numFmtId="0" fontId="49" fillId="0" borderId="1" xfId="0" applyFont="1" applyFill="1" applyBorder="1" applyAlignment="1">
      <alignment horizontal="left" vertical="top" wrapText="1"/>
    </xf>
    <xf numFmtId="0" fontId="21" fillId="0" borderId="1" xfId="0" applyFont="1" applyFill="1" applyBorder="1">
      <alignment vertical="center"/>
    </xf>
    <xf numFmtId="0" fontId="50" fillId="0" borderId="1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center" wrapText="1"/>
    </xf>
    <xf numFmtId="0" fontId="51" fillId="10" borderId="8" xfId="0" applyFont="1" applyFill="1" applyBorder="1" applyAlignment="1">
      <alignment horizontal="center" vertical="center" wrapText="1" readingOrder="1"/>
    </xf>
    <xf numFmtId="0" fontId="11" fillId="0" borderId="8" xfId="0" applyFont="1" applyBorder="1" applyAlignment="1">
      <alignment horizontal="center" vertical="center" wrapText="1" readingOrder="1"/>
    </xf>
    <xf numFmtId="0" fontId="11" fillId="0" borderId="9" xfId="0" applyFont="1" applyBorder="1" applyAlignment="1">
      <alignment vertical="center" wrapText="1" readingOrder="1"/>
    </xf>
    <xf numFmtId="0" fontId="52" fillId="0" borderId="8" xfId="0" applyFont="1" applyBorder="1" applyAlignment="1">
      <alignment horizontal="center" vertical="center" wrapText="1" readingOrder="1"/>
    </xf>
    <xf numFmtId="0" fontId="11" fillId="0" borderId="10" xfId="0" applyFont="1" applyFill="1" applyBorder="1" applyAlignment="1">
      <alignment horizontal="center" vertical="center" wrapText="1" readingOrder="1"/>
    </xf>
    <xf numFmtId="0" fontId="21" fillId="0" borderId="0" xfId="0" applyFont="1">
      <alignment vertical="center"/>
    </xf>
    <xf numFmtId="0" fontId="53" fillId="0" borderId="1" xfId="0" applyFont="1" applyBorder="1" applyAlignment="1">
      <alignment horizontal="left" vertical="top" wrapText="1"/>
    </xf>
    <xf numFmtId="0" fontId="54" fillId="0" borderId="1" xfId="0" applyFont="1" applyBorder="1" applyAlignment="1">
      <alignment horizontal="left" vertical="top" wrapText="1"/>
    </xf>
    <xf numFmtId="0" fontId="55" fillId="0" borderId="1" xfId="0" applyFont="1" applyBorder="1" applyAlignment="1">
      <alignment horizontal="left" vertical="top" wrapText="1"/>
    </xf>
    <xf numFmtId="0" fontId="56" fillId="0" borderId="1" xfId="0" applyFont="1" applyBorder="1" applyAlignment="1">
      <alignment horizontal="left" vertical="top" wrapText="1"/>
    </xf>
    <xf numFmtId="0" fontId="57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justify" vertical="top" wrapText="1"/>
    </xf>
    <xf numFmtId="0" fontId="58" fillId="0" borderId="1" xfId="0" applyFont="1" applyBorder="1" applyAlignment="1">
      <alignment horizontal="left" vertical="top" wrapText="1"/>
    </xf>
    <xf numFmtId="0" fontId="59" fillId="0" borderId="1" xfId="0" applyFont="1" applyBorder="1" applyAlignment="1">
      <alignment horizontal="left" vertical="top" wrapText="1"/>
    </xf>
    <xf numFmtId="0" fontId="60" fillId="0" borderId="1" xfId="0" applyFont="1" applyBorder="1" applyAlignment="1">
      <alignment horizontal="left" vertical="top" wrapText="1"/>
    </xf>
    <xf numFmtId="0" fontId="61" fillId="0" borderId="1" xfId="0" applyFont="1" applyBorder="1" applyAlignment="1">
      <alignment horizontal="left" vertical="top" wrapText="1"/>
    </xf>
    <xf numFmtId="0" fontId="28" fillId="0" borderId="2" xfId="0" applyFont="1" applyBorder="1" applyAlignment="1">
      <alignment horizontal="left" vertical="top" wrapText="1"/>
    </xf>
    <xf numFmtId="0" fontId="48" fillId="0" borderId="1" xfId="0" applyFont="1" applyBorder="1" applyAlignment="1">
      <alignment horizontal="left" vertical="top" wrapText="1"/>
    </xf>
    <xf numFmtId="0" fontId="54" fillId="0" borderId="1" xfId="0" applyFont="1" applyBorder="1" applyAlignment="1">
      <alignment horizontal="justify" vertical="top" wrapText="1"/>
    </xf>
    <xf numFmtId="0" fontId="62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63" fillId="0" borderId="1" xfId="0" applyFont="1" applyBorder="1" applyAlignment="1">
      <alignment horizontal="left" vertical="top" wrapText="1"/>
    </xf>
    <xf numFmtId="0" fontId="64" fillId="0" borderId="1" xfId="0" applyFont="1" applyBorder="1" applyAlignment="1">
      <alignment horizontal="left" vertical="top" wrapText="1"/>
    </xf>
    <xf numFmtId="0" fontId="43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center" wrapText="1"/>
    </xf>
    <xf numFmtId="0" fontId="21" fillId="2" borderId="0" xfId="0" applyFont="1" applyFill="1" applyAlignment="1">
      <alignment vertical="center"/>
    </xf>
    <xf numFmtId="0" fontId="21" fillId="2" borderId="1" xfId="0" applyFont="1" applyFill="1" applyBorder="1" applyAlignment="1">
      <alignment horizontal="left" vertical="top"/>
    </xf>
    <xf numFmtId="0" fontId="21" fillId="0" borderId="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/>
    </xf>
    <xf numFmtId="0" fontId="21" fillId="2" borderId="1" xfId="0" applyFont="1" applyFill="1" applyBorder="1" applyAlignment="1">
      <alignment horizontal="justify" vertical="top"/>
    </xf>
    <xf numFmtId="0" fontId="27" fillId="2" borderId="1" xfId="0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left" vertical="top"/>
    </xf>
    <xf numFmtId="0" fontId="20" fillId="0" borderId="2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center"/>
    </xf>
    <xf numFmtId="0" fontId="33" fillId="0" borderId="0" xfId="2" applyFont="1" applyFill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33" fillId="0" borderId="0" xfId="0" applyFont="1" applyFill="1" applyAlignment="1">
      <alignment horizontal="left" vertical="center" wrapText="1"/>
    </xf>
    <xf numFmtId="0" fontId="33" fillId="0" borderId="0" xfId="0" applyFont="1" applyFill="1">
      <alignment vertical="center"/>
    </xf>
    <xf numFmtId="0" fontId="65" fillId="0" borderId="1" xfId="0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/>
    </xf>
    <xf numFmtId="14" fontId="33" fillId="0" borderId="1" xfId="0" applyNumberFormat="1" applyFont="1" applyFill="1" applyBorder="1" applyAlignment="1">
      <alignment horizontal="left" vertical="center" wrapText="1"/>
    </xf>
    <xf numFmtId="0" fontId="33" fillId="0" borderId="1" xfId="0" applyFont="1" applyFill="1" applyBorder="1">
      <alignment vertical="center"/>
    </xf>
    <xf numFmtId="0" fontId="33" fillId="0" borderId="1" xfId="2" applyFont="1" applyFill="1" applyBorder="1" applyAlignment="1">
      <alignment horizontal="left" vertical="center"/>
    </xf>
    <xf numFmtId="0" fontId="63" fillId="0" borderId="1" xfId="3" applyFont="1" applyFill="1" applyBorder="1" applyAlignment="1">
      <alignment horizontal="left" vertical="center"/>
    </xf>
    <xf numFmtId="0" fontId="63" fillId="0" borderId="1" xfId="1" applyFont="1" applyFill="1" applyBorder="1" applyAlignment="1">
      <alignment horizontal="left" vertical="center"/>
    </xf>
    <xf numFmtId="0" fontId="53" fillId="0" borderId="1" xfId="0" applyFont="1" applyFill="1" applyBorder="1" applyAlignment="1">
      <alignment horizontal="left" vertical="top" wrapText="1"/>
    </xf>
    <xf numFmtId="0" fontId="33" fillId="0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horizontal="left" vertical="top" wrapText="1"/>
    </xf>
    <xf numFmtId="0" fontId="70" fillId="0" borderId="1" xfId="0" applyFont="1" applyFill="1" applyBorder="1" applyAlignment="1">
      <alignment horizontal="left" vertical="center" wrapText="1"/>
    </xf>
    <xf numFmtId="0" fontId="70" fillId="0" borderId="1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33" fillId="0" borderId="1" xfId="2" applyFont="1" applyFill="1" applyBorder="1" applyAlignment="1">
      <alignment horizontal="left" vertical="top"/>
    </xf>
    <xf numFmtId="0" fontId="33" fillId="0" borderId="1" xfId="0" applyFont="1" applyBorder="1">
      <alignment vertical="center"/>
    </xf>
    <xf numFmtId="0" fontId="33" fillId="0" borderId="1" xfId="2" applyFont="1" applyBorder="1" applyAlignment="1">
      <alignment horizontal="left" vertical="center"/>
    </xf>
    <xf numFmtId="0" fontId="72" fillId="0" borderId="1" xfId="0" applyFont="1" applyBorder="1">
      <alignment vertical="center"/>
    </xf>
    <xf numFmtId="49" fontId="33" fillId="0" borderId="0" xfId="0" applyNumberFormat="1" applyFont="1" applyFill="1" applyAlignment="1">
      <alignment horizontal="left" vertical="center"/>
    </xf>
    <xf numFmtId="0" fontId="33" fillId="0" borderId="1" xfId="2" applyFont="1" applyFill="1" applyBorder="1" applyAlignment="1">
      <alignment horizontal="left" vertical="center" wrapText="1"/>
    </xf>
    <xf numFmtId="0" fontId="27" fillId="0" borderId="0" xfId="0" applyFont="1" applyFill="1">
      <alignment vertical="center"/>
    </xf>
    <xf numFmtId="0" fontId="69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33" fillId="3" borderId="1" xfId="0" applyFont="1" applyFill="1" applyBorder="1" applyAlignment="1">
      <alignment horizontal="left" vertical="center" wrapText="1"/>
    </xf>
    <xf numFmtId="0" fontId="33" fillId="3" borderId="1" xfId="2" applyFont="1" applyFill="1" applyBorder="1" applyAlignment="1">
      <alignment horizontal="left" vertical="center"/>
    </xf>
    <xf numFmtId="0" fontId="33" fillId="3" borderId="1" xfId="0" applyFont="1" applyFill="1" applyBorder="1">
      <alignment vertical="center"/>
    </xf>
    <xf numFmtId="49" fontId="21" fillId="3" borderId="1" xfId="0" applyNumberFormat="1" applyFont="1" applyFill="1" applyBorder="1" applyAlignment="1">
      <alignment horizontal="left" vertical="top" wrapText="1"/>
    </xf>
    <xf numFmtId="0" fontId="33" fillId="3" borderId="1" xfId="0" applyFont="1" applyFill="1" applyBorder="1" applyAlignment="1">
      <alignment horizontal="left" vertical="center"/>
    </xf>
    <xf numFmtId="0" fontId="33" fillId="11" borderId="1" xfId="2" applyFont="1" applyFill="1" applyBorder="1" applyAlignment="1">
      <alignment horizontal="left" vertical="center"/>
    </xf>
    <xf numFmtId="0" fontId="33" fillId="11" borderId="1" xfId="0" applyFont="1" applyFill="1" applyBorder="1" applyAlignment="1">
      <alignment horizontal="left" vertical="center" wrapText="1"/>
    </xf>
    <xf numFmtId="0" fontId="33" fillId="11" borderId="0" xfId="0" applyFont="1" applyFill="1">
      <alignment vertical="center"/>
    </xf>
    <xf numFmtId="0" fontId="53" fillId="3" borderId="1" xfId="0" applyFont="1" applyFill="1" applyBorder="1" applyAlignment="1">
      <alignment horizontal="left" vertical="top" wrapText="1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常规 2 2" xfId="1"/>
    <cellStyle name="常规 5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#1">
  <dgm:title val=""/>
  <dgm:desc val=""/>
  <dgm:catLst>
    <dgm:cat type="accent1" pri="11200"/>
  </dgm:catLst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8D90118-E049-450F-8FFE-315E72295DBD}" type="doc">
      <dgm:prSet loTypeId="urn:microsoft.com/office/officeart/2005/8/layout/bList2#2" loCatId="list" qsTypeId="urn:microsoft.com/office/officeart/2005/8/quickstyle/simple1#1" qsCatId="simple" csTypeId="urn:microsoft.com/office/officeart/2005/8/colors/accent1_2#1" csCatId="accent1" phldr="1"/>
      <dgm:spPr/>
    </dgm:pt>
    <dgm:pt modelId="{54D0C7BC-EBC6-412A-9857-4BEB9EDF4097}">
      <dgm:prSet phldrT="[文本]"/>
      <dgm:spPr/>
      <dgm:t>
        <a:bodyPr/>
        <a:lstStyle/>
        <a:p>
          <a:r>
            <a:rPr lang="zh-CN" altLang="en-US"/>
            <a:t>用户经营</a:t>
          </a:r>
        </a:p>
      </dgm:t>
    </dgm:pt>
    <dgm:pt modelId="{6A23D6B8-E37D-4DD5-BF8B-881A69E6AABC}" type="parTrans" cxnId="{971ECA14-27F4-4C6C-A01B-1F88FF360002}">
      <dgm:prSet/>
      <dgm:spPr/>
      <dgm:t>
        <a:bodyPr/>
        <a:lstStyle/>
        <a:p>
          <a:endParaRPr lang="zh-CN" altLang="en-US"/>
        </a:p>
      </dgm:t>
    </dgm:pt>
    <dgm:pt modelId="{07754F0D-3338-485D-A5FD-24B868A99084}" type="sibTrans" cxnId="{971ECA14-27F4-4C6C-A01B-1F88FF360002}">
      <dgm:prSet/>
      <dgm:spPr/>
      <dgm:t>
        <a:bodyPr/>
        <a:lstStyle/>
        <a:p>
          <a:endParaRPr lang="zh-CN" altLang="en-US"/>
        </a:p>
      </dgm:t>
    </dgm:pt>
    <dgm:pt modelId="{E7B8A928-107B-4F15-A374-041600347147}">
      <dgm:prSet phldrT="[文本]"/>
      <dgm:spPr/>
      <dgm:t>
        <a:bodyPr/>
        <a:lstStyle/>
        <a:p>
          <a:r>
            <a:rPr lang="zh-CN" altLang="en-US"/>
            <a:t>开放平台</a:t>
          </a:r>
        </a:p>
      </dgm:t>
    </dgm:pt>
    <dgm:pt modelId="{3D6DEE00-BD80-4010-9299-4B98A19AA7CD}" type="parTrans" cxnId="{E68230C7-479D-403D-8347-3AA49FE9F080}">
      <dgm:prSet/>
      <dgm:spPr/>
      <dgm:t>
        <a:bodyPr/>
        <a:lstStyle/>
        <a:p>
          <a:endParaRPr lang="zh-CN" altLang="en-US"/>
        </a:p>
      </dgm:t>
    </dgm:pt>
    <dgm:pt modelId="{885DAB7B-0E21-4B9F-AF04-FA17E33D1F54}" type="sibTrans" cxnId="{E68230C7-479D-403D-8347-3AA49FE9F080}">
      <dgm:prSet/>
      <dgm:spPr/>
      <dgm:t>
        <a:bodyPr/>
        <a:lstStyle/>
        <a:p>
          <a:endParaRPr lang="zh-CN" altLang="en-US"/>
        </a:p>
      </dgm:t>
    </dgm:pt>
    <dgm:pt modelId="{BE8485ED-F529-45E9-81EE-5D7C6186DABA}">
      <dgm:prSet phldrT="[文本]"/>
      <dgm:spPr/>
      <dgm:t>
        <a:bodyPr/>
        <a:lstStyle/>
        <a:p>
          <a:r>
            <a:rPr lang="zh-CN" altLang="en-US"/>
            <a:t>基础云</a:t>
          </a:r>
        </a:p>
      </dgm:t>
    </dgm:pt>
    <dgm:pt modelId="{240989E4-CCCA-4A8F-A24E-B0C00EEB8530}" type="parTrans" cxnId="{1A15AFD8-B246-48EE-A042-4BC4430ACBAB}">
      <dgm:prSet/>
      <dgm:spPr/>
      <dgm:t>
        <a:bodyPr/>
        <a:lstStyle/>
        <a:p>
          <a:endParaRPr lang="zh-CN" altLang="en-US"/>
        </a:p>
      </dgm:t>
    </dgm:pt>
    <dgm:pt modelId="{D212B1AE-95A7-4069-8859-AF82D9B53361}" type="sibTrans" cxnId="{1A15AFD8-B246-48EE-A042-4BC4430ACBAB}">
      <dgm:prSet/>
      <dgm:spPr/>
      <dgm:t>
        <a:bodyPr/>
        <a:lstStyle/>
        <a:p>
          <a:endParaRPr lang="zh-CN" altLang="en-US"/>
        </a:p>
      </dgm:t>
    </dgm:pt>
    <dgm:pt modelId="{44939AB2-BC51-42A6-BC52-AB32833FFAE4}">
      <dgm:prSet phldrT="[文本]"/>
      <dgm:spPr/>
      <dgm:t>
        <a:bodyPr/>
        <a:lstStyle/>
        <a:p>
          <a:r>
            <a:rPr lang="zh-CN" altLang="en-US"/>
            <a:t>应用市场</a:t>
          </a:r>
        </a:p>
      </dgm:t>
    </dgm:pt>
    <dgm:pt modelId="{66880512-6231-49A5-91DB-BF380ADB415F}" type="parTrans" cxnId="{43B97AB8-1CFF-4057-A35B-9C9317BF70C0}">
      <dgm:prSet/>
      <dgm:spPr/>
      <dgm:t>
        <a:bodyPr/>
        <a:lstStyle/>
        <a:p>
          <a:endParaRPr lang="zh-CN" altLang="en-US"/>
        </a:p>
      </dgm:t>
    </dgm:pt>
    <dgm:pt modelId="{058878F0-6CBC-4ED6-BE09-8EE84D8EAEB6}" type="sibTrans" cxnId="{43B97AB8-1CFF-4057-A35B-9C9317BF70C0}">
      <dgm:prSet/>
      <dgm:spPr/>
      <dgm:t>
        <a:bodyPr/>
        <a:lstStyle/>
        <a:p>
          <a:endParaRPr lang="zh-CN" altLang="en-US"/>
        </a:p>
      </dgm:t>
    </dgm:pt>
    <dgm:pt modelId="{282B75D4-355D-41EF-BB93-1268CA7E79CF}">
      <dgm:prSet phldrT="[文本]"/>
      <dgm:spPr/>
      <dgm:t>
        <a:bodyPr/>
        <a:lstStyle/>
        <a:p>
          <a:r>
            <a:rPr lang="zh-CN" altLang="en-US"/>
            <a:t>游戏中心</a:t>
          </a:r>
        </a:p>
      </dgm:t>
    </dgm:pt>
    <dgm:pt modelId="{118EB501-D426-4C5A-B402-45B0CDB03CB4}" type="parTrans" cxnId="{DADA9BF7-CF71-4331-9745-7B24380D1484}">
      <dgm:prSet/>
      <dgm:spPr/>
      <dgm:t>
        <a:bodyPr/>
        <a:lstStyle/>
        <a:p>
          <a:endParaRPr lang="zh-CN" altLang="en-US"/>
        </a:p>
      </dgm:t>
    </dgm:pt>
    <dgm:pt modelId="{14F338A8-DD99-4A97-AACF-F2AEDD8C0725}" type="sibTrans" cxnId="{DADA9BF7-CF71-4331-9745-7B24380D1484}">
      <dgm:prSet/>
      <dgm:spPr/>
      <dgm:t>
        <a:bodyPr/>
        <a:lstStyle/>
        <a:p>
          <a:endParaRPr lang="zh-CN" altLang="en-US"/>
        </a:p>
      </dgm:t>
    </dgm:pt>
    <dgm:pt modelId="{658AF376-3F8A-464D-B40D-44C7C49C18D9}">
      <dgm:prSet phldrT="[文本]"/>
      <dgm:spPr/>
      <dgm:t>
        <a:bodyPr/>
        <a:lstStyle/>
        <a:p>
          <a:r>
            <a:rPr lang="zh-CN" altLang="en-US"/>
            <a:t>帐号</a:t>
          </a:r>
        </a:p>
      </dgm:t>
    </dgm:pt>
    <dgm:pt modelId="{98EAD0BF-B873-4024-8521-E05658B6C343}" type="parTrans" cxnId="{1E737DBD-EEA3-4F07-AB6B-C2D3246B3922}">
      <dgm:prSet/>
      <dgm:spPr/>
      <dgm:t>
        <a:bodyPr/>
        <a:lstStyle/>
        <a:p>
          <a:endParaRPr lang="zh-CN" altLang="en-US"/>
        </a:p>
      </dgm:t>
    </dgm:pt>
    <dgm:pt modelId="{6133D02E-534B-48D1-89BE-DC273BA57F0C}" type="sibTrans" cxnId="{1E737DBD-EEA3-4F07-AB6B-C2D3246B3922}">
      <dgm:prSet/>
      <dgm:spPr/>
      <dgm:t>
        <a:bodyPr/>
        <a:lstStyle/>
        <a:p>
          <a:endParaRPr lang="zh-CN" altLang="en-US"/>
        </a:p>
      </dgm:t>
    </dgm:pt>
    <dgm:pt modelId="{23FA626E-CBD6-47E4-8F33-3238987DEE7D}">
      <dgm:prSet phldrT="[文本]"/>
      <dgm:spPr/>
      <dgm:t>
        <a:bodyPr/>
        <a:lstStyle/>
        <a:p>
          <a:r>
            <a:rPr lang="zh-CN" altLang="en-US"/>
            <a:t>支付</a:t>
          </a:r>
        </a:p>
      </dgm:t>
    </dgm:pt>
    <dgm:pt modelId="{374ACF2F-A27C-4C71-8CDA-F792F5E6535D}" type="parTrans" cxnId="{36F96AD2-529E-4293-BA1F-459E57427489}">
      <dgm:prSet/>
      <dgm:spPr/>
      <dgm:t>
        <a:bodyPr/>
        <a:lstStyle/>
        <a:p>
          <a:endParaRPr lang="zh-CN" altLang="en-US"/>
        </a:p>
      </dgm:t>
    </dgm:pt>
    <dgm:pt modelId="{AB6B254E-5392-46A7-B556-8F641C99A26C}" type="sibTrans" cxnId="{36F96AD2-529E-4293-BA1F-459E57427489}">
      <dgm:prSet/>
      <dgm:spPr/>
      <dgm:t>
        <a:bodyPr/>
        <a:lstStyle/>
        <a:p>
          <a:endParaRPr lang="zh-CN" altLang="en-US"/>
        </a:p>
      </dgm:t>
    </dgm:pt>
    <dgm:pt modelId="{E77F6866-2093-4191-A909-A328F02FA6A4}">
      <dgm:prSet phldrT="[文本]"/>
      <dgm:spPr/>
      <dgm:t>
        <a:bodyPr/>
        <a:lstStyle/>
        <a:p>
          <a:r>
            <a:rPr lang="zh-CN" altLang="en-US"/>
            <a:t>钱包</a:t>
          </a:r>
        </a:p>
      </dgm:t>
    </dgm:pt>
    <dgm:pt modelId="{08FAA319-C6E1-4934-9D4D-D0C309B6EB27}" type="parTrans" cxnId="{79C0A50F-343F-4C9E-B7AA-0B60F7E301EB}">
      <dgm:prSet/>
      <dgm:spPr/>
      <dgm:t>
        <a:bodyPr/>
        <a:lstStyle/>
        <a:p>
          <a:endParaRPr lang="zh-CN" altLang="en-US"/>
        </a:p>
      </dgm:t>
    </dgm:pt>
    <dgm:pt modelId="{6160CD64-4985-4C6A-AA86-F464EEDDACA7}" type="sibTrans" cxnId="{79C0A50F-343F-4C9E-B7AA-0B60F7E301EB}">
      <dgm:prSet/>
      <dgm:spPr/>
      <dgm:t>
        <a:bodyPr/>
        <a:lstStyle/>
        <a:p>
          <a:endParaRPr lang="zh-CN" altLang="en-US"/>
        </a:p>
      </dgm:t>
    </dgm:pt>
    <dgm:pt modelId="{F5975A67-FC3C-4B38-A87B-5186D7D3A22B}">
      <dgm:prSet phldrT="[文本]"/>
      <dgm:spPr/>
      <dgm:t>
        <a:bodyPr/>
        <a:lstStyle/>
        <a:p>
          <a:r>
            <a:rPr lang="zh-CN" altLang="en-US"/>
            <a:t>生活服务</a:t>
          </a:r>
        </a:p>
      </dgm:t>
    </dgm:pt>
    <dgm:pt modelId="{9109E99A-0A8A-4289-9828-9F54C20B7F63}" type="parTrans" cxnId="{3B1B5BE6-D3EE-4937-99E9-34CE83E0E063}">
      <dgm:prSet/>
      <dgm:spPr/>
      <dgm:t>
        <a:bodyPr/>
        <a:lstStyle/>
        <a:p>
          <a:endParaRPr lang="zh-CN" altLang="en-US"/>
        </a:p>
      </dgm:t>
    </dgm:pt>
    <dgm:pt modelId="{3E41EAFA-01F7-425F-86B9-AF0BF7B0AD32}" type="sibTrans" cxnId="{3B1B5BE6-D3EE-4937-99E9-34CE83E0E063}">
      <dgm:prSet/>
      <dgm:spPr/>
      <dgm:t>
        <a:bodyPr/>
        <a:lstStyle/>
        <a:p>
          <a:endParaRPr lang="zh-CN" altLang="en-US"/>
        </a:p>
      </dgm:t>
    </dgm:pt>
    <dgm:pt modelId="{79E10C81-871B-4AB9-BDF7-6D989BC5AB81}">
      <dgm:prSet phldrT="[文本]"/>
      <dgm:spPr/>
      <dgm:t>
        <a:bodyPr/>
        <a:lstStyle/>
        <a:p>
          <a:r>
            <a:rPr lang="zh-CN" altLang="en-US"/>
            <a:t>手机服务</a:t>
          </a:r>
        </a:p>
      </dgm:t>
    </dgm:pt>
    <dgm:pt modelId="{28510E62-ABE6-4F3B-B1EF-DA808540D37E}" type="parTrans" cxnId="{84A38E44-C2F0-4974-90D9-880C03D6CFCF}">
      <dgm:prSet/>
      <dgm:spPr/>
      <dgm:t>
        <a:bodyPr/>
        <a:lstStyle/>
        <a:p>
          <a:endParaRPr lang="zh-CN" altLang="en-US"/>
        </a:p>
      </dgm:t>
    </dgm:pt>
    <dgm:pt modelId="{4E0CEE55-6493-4C14-84AB-B355DE55146E}" type="sibTrans" cxnId="{84A38E44-C2F0-4974-90D9-880C03D6CFCF}">
      <dgm:prSet/>
      <dgm:spPr/>
      <dgm:t>
        <a:bodyPr/>
        <a:lstStyle/>
        <a:p>
          <a:endParaRPr lang="zh-CN" altLang="en-US"/>
        </a:p>
      </dgm:t>
    </dgm:pt>
    <dgm:pt modelId="{E879DF50-2F9E-4B09-98A1-67E1AB587415}">
      <dgm:prSet phldrT="[文本]"/>
      <dgm:spPr/>
      <dgm:t>
        <a:bodyPr/>
        <a:lstStyle/>
        <a:p>
          <a:r>
            <a:rPr lang="zh-CN" altLang="en-US"/>
            <a:t>手机助手</a:t>
          </a:r>
        </a:p>
      </dgm:t>
    </dgm:pt>
    <dgm:pt modelId="{D285148A-3315-4BA3-B760-7BC032298A41}" type="parTrans" cxnId="{26729AD7-28F3-415E-BC04-21B9F03F67FF}">
      <dgm:prSet/>
      <dgm:spPr/>
      <dgm:t>
        <a:bodyPr/>
        <a:lstStyle/>
        <a:p>
          <a:endParaRPr lang="zh-CN" altLang="en-US"/>
        </a:p>
      </dgm:t>
    </dgm:pt>
    <dgm:pt modelId="{3689DA18-25F7-4851-8534-01D97683927C}" type="sibTrans" cxnId="{26729AD7-28F3-415E-BC04-21B9F03F67FF}">
      <dgm:prSet/>
      <dgm:spPr/>
      <dgm:t>
        <a:bodyPr/>
        <a:lstStyle/>
        <a:p>
          <a:endParaRPr lang="zh-CN" altLang="en-US"/>
        </a:p>
      </dgm:t>
    </dgm:pt>
    <dgm:pt modelId="{6C6B4D83-47D1-405B-B4FD-62E39347A2AB}">
      <dgm:prSet phldrT="[文本]"/>
      <dgm:spPr/>
      <dgm:t>
        <a:bodyPr/>
        <a:lstStyle/>
        <a:p>
          <a:r>
            <a:rPr lang="zh-CN" altLang="en-US"/>
            <a:t>浏览器</a:t>
          </a:r>
        </a:p>
      </dgm:t>
    </dgm:pt>
    <dgm:pt modelId="{EA37090B-D97B-4F56-83A1-7DE3D6BCBFF4}" type="parTrans" cxnId="{E2AFF910-E4E4-4A42-8345-1C0338EAC73F}">
      <dgm:prSet/>
      <dgm:spPr/>
      <dgm:t>
        <a:bodyPr/>
        <a:lstStyle/>
        <a:p>
          <a:endParaRPr lang="zh-CN" altLang="en-US"/>
        </a:p>
      </dgm:t>
    </dgm:pt>
    <dgm:pt modelId="{CE0917DF-B582-440B-A4E3-21BAA0F0F48D}" type="sibTrans" cxnId="{E2AFF910-E4E4-4A42-8345-1C0338EAC73F}">
      <dgm:prSet/>
      <dgm:spPr/>
      <dgm:t>
        <a:bodyPr/>
        <a:lstStyle/>
        <a:p>
          <a:endParaRPr lang="zh-CN" altLang="en-US"/>
        </a:p>
      </dgm:t>
    </dgm:pt>
    <dgm:pt modelId="{8201B1C6-8C1D-4F76-93F4-5AF2A596D560}">
      <dgm:prSet phldrT="[文本]"/>
      <dgm:spPr/>
      <dgm:t>
        <a:bodyPr/>
        <a:lstStyle/>
        <a:p>
          <a:r>
            <a:rPr lang="zh-CN" altLang="en-US"/>
            <a:t>安装器</a:t>
          </a:r>
        </a:p>
      </dgm:t>
    </dgm:pt>
    <dgm:pt modelId="{8AAB9FA5-057C-476F-9E5E-D64B6A16C69F}" type="parTrans" cxnId="{A444D8FC-47DB-41F4-99D6-3A87A125FD15}">
      <dgm:prSet/>
      <dgm:spPr/>
      <dgm:t>
        <a:bodyPr/>
        <a:lstStyle/>
        <a:p>
          <a:endParaRPr lang="zh-CN" altLang="en-US"/>
        </a:p>
      </dgm:t>
    </dgm:pt>
    <dgm:pt modelId="{19BF046C-D238-44C4-AD06-253010526E58}" type="sibTrans" cxnId="{A444D8FC-47DB-41F4-99D6-3A87A125FD15}">
      <dgm:prSet/>
      <dgm:spPr/>
      <dgm:t>
        <a:bodyPr/>
        <a:lstStyle/>
        <a:p>
          <a:endParaRPr lang="zh-CN" altLang="en-US"/>
        </a:p>
      </dgm:t>
    </dgm:pt>
    <dgm:pt modelId="{296A20F2-A776-44ED-89F5-935F775DF98D}">
      <dgm:prSet phldrT="[文本]"/>
      <dgm:spPr/>
      <dgm:t>
        <a:bodyPr/>
        <a:lstStyle/>
        <a:p>
          <a:r>
            <a:rPr lang="zh-CN" altLang="en-US"/>
            <a:t>亲情关怀</a:t>
          </a:r>
        </a:p>
      </dgm:t>
    </dgm:pt>
    <dgm:pt modelId="{5682BAC6-FD09-48A0-9053-17587A8951DE}" type="parTrans" cxnId="{39456A21-4EE8-47DE-9DB7-F5693F7E90F1}">
      <dgm:prSet/>
      <dgm:spPr/>
      <dgm:t>
        <a:bodyPr/>
        <a:lstStyle/>
        <a:p>
          <a:endParaRPr lang="zh-CN" altLang="en-US"/>
        </a:p>
      </dgm:t>
    </dgm:pt>
    <dgm:pt modelId="{C5AE25C1-C949-4216-92E8-EA5044A94986}" type="sibTrans" cxnId="{39456A21-4EE8-47DE-9DB7-F5693F7E90F1}">
      <dgm:prSet/>
      <dgm:spPr/>
      <dgm:t>
        <a:bodyPr/>
        <a:lstStyle/>
        <a:p>
          <a:endParaRPr lang="zh-CN" altLang="en-US"/>
        </a:p>
      </dgm:t>
    </dgm:pt>
    <dgm:pt modelId="{C28C43D8-8125-4B0C-AC14-BDFD30CE38DA}">
      <dgm:prSet phldrT="[文本]"/>
      <dgm:spPr/>
      <dgm:t>
        <a:bodyPr/>
        <a:lstStyle/>
        <a:p>
          <a:r>
            <a:rPr lang="zh-CN" altLang="en-US"/>
            <a:t>内容经营</a:t>
          </a:r>
        </a:p>
      </dgm:t>
    </dgm:pt>
    <dgm:pt modelId="{D9D572AF-0177-4A23-8671-048DC30A5F31}" type="parTrans" cxnId="{3BD58504-14D6-49ED-B0FC-25DF88D4AA1B}">
      <dgm:prSet/>
      <dgm:spPr/>
      <dgm:t>
        <a:bodyPr/>
        <a:lstStyle/>
        <a:p>
          <a:endParaRPr lang="zh-CN" altLang="en-US"/>
        </a:p>
      </dgm:t>
    </dgm:pt>
    <dgm:pt modelId="{0EE26C22-AC34-449E-ADE9-29CBB3F7B688}" type="sibTrans" cxnId="{3BD58504-14D6-49ED-B0FC-25DF88D4AA1B}">
      <dgm:prSet/>
      <dgm:spPr/>
      <dgm:t>
        <a:bodyPr/>
        <a:lstStyle/>
        <a:p>
          <a:endParaRPr lang="zh-CN" altLang="en-US"/>
        </a:p>
      </dgm:t>
    </dgm:pt>
    <dgm:pt modelId="{50F02BA8-D49D-4AD3-9279-B5F036EFD570}">
      <dgm:prSet phldrT="[文本]"/>
      <dgm:spPr/>
      <dgm:t>
        <a:bodyPr/>
        <a:lstStyle/>
        <a:p>
          <a:r>
            <a:rPr lang="zh-CN" altLang="en-US"/>
            <a:t>运动健康</a:t>
          </a:r>
        </a:p>
      </dgm:t>
    </dgm:pt>
    <dgm:pt modelId="{00D63445-0674-4091-AF9C-AD9D5A2EB49C}" type="parTrans" cxnId="{30D4AE83-04FF-41C5-80CB-2768005A6F60}">
      <dgm:prSet/>
      <dgm:spPr/>
      <dgm:t>
        <a:bodyPr/>
        <a:lstStyle/>
        <a:p>
          <a:endParaRPr lang="zh-CN" altLang="en-US"/>
        </a:p>
      </dgm:t>
    </dgm:pt>
    <dgm:pt modelId="{D6D90A67-CC64-495A-AE6F-F6DCE3232EAE}" type="sibTrans" cxnId="{30D4AE83-04FF-41C5-80CB-2768005A6F60}">
      <dgm:prSet/>
      <dgm:spPr/>
      <dgm:t>
        <a:bodyPr/>
        <a:lstStyle/>
        <a:p>
          <a:endParaRPr lang="zh-CN" altLang="en-US"/>
        </a:p>
      </dgm:t>
    </dgm:pt>
    <dgm:pt modelId="{567E7E87-FC26-4061-9A45-0B3445B7A4EE}">
      <dgm:prSet phldrT="[文本]"/>
      <dgm:spPr/>
      <dgm:t>
        <a:bodyPr/>
        <a:lstStyle/>
        <a:p>
          <a:r>
            <a:rPr lang="zh-CN" altLang="en-US"/>
            <a:t>其他</a:t>
          </a:r>
        </a:p>
      </dgm:t>
    </dgm:pt>
    <dgm:pt modelId="{E8B04B54-6D66-4A67-B4D1-61BE75FF5868}" type="parTrans" cxnId="{BDF0DEA0-2635-481E-B4D3-C1C163722CA2}">
      <dgm:prSet/>
      <dgm:spPr/>
      <dgm:t>
        <a:bodyPr/>
        <a:lstStyle/>
        <a:p>
          <a:endParaRPr lang="zh-CN" altLang="en-US"/>
        </a:p>
      </dgm:t>
    </dgm:pt>
    <dgm:pt modelId="{4CA1374F-100A-4FF6-ADBC-AE80DA0CF04B}" type="sibTrans" cxnId="{BDF0DEA0-2635-481E-B4D3-C1C163722CA2}">
      <dgm:prSet/>
      <dgm:spPr/>
      <dgm:t>
        <a:bodyPr/>
        <a:lstStyle/>
        <a:p>
          <a:endParaRPr lang="zh-CN" altLang="en-US"/>
        </a:p>
      </dgm:t>
    </dgm:pt>
    <dgm:pt modelId="{AF63444A-DC18-4CF7-85D5-8FE138F77D71}">
      <dgm:prSet phldrT="[文本]"/>
      <dgm:spPr/>
      <dgm:t>
        <a:bodyPr/>
        <a:lstStyle/>
        <a:p>
          <a:r>
            <a:rPr lang="zh-CN" altLang="en-US"/>
            <a:t>音乐</a:t>
          </a:r>
        </a:p>
      </dgm:t>
    </dgm:pt>
    <dgm:pt modelId="{ADC15FD2-5AE5-4F4C-B772-7F5B2599820D}" type="parTrans" cxnId="{17C7F661-27D5-49EF-BE54-71729E522DE0}">
      <dgm:prSet/>
      <dgm:spPr/>
      <dgm:t>
        <a:bodyPr/>
        <a:lstStyle/>
        <a:p>
          <a:endParaRPr lang="zh-CN" altLang="en-US"/>
        </a:p>
      </dgm:t>
    </dgm:pt>
    <dgm:pt modelId="{D11A5627-5528-4248-979A-E7CFEDC089EC}" type="sibTrans" cxnId="{17C7F661-27D5-49EF-BE54-71729E522DE0}">
      <dgm:prSet/>
      <dgm:spPr/>
      <dgm:t>
        <a:bodyPr/>
        <a:lstStyle/>
        <a:p>
          <a:endParaRPr lang="zh-CN" altLang="en-US"/>
        </a:p>
      </dgm:t>
    </dgm:pt>
    <dgm:pt modelId="{558463C5-2FA9-4594-BFAD-EE9332FD1B84}">
      <dgm:prSet phldrT="[文本]"/>
      <dgm:spPr/>
      <dgm:t>
        <a:bodyPr/>
        <a:lstStyle/>
        <a:p>
          <a:r>
            <a:rPr lang="zh-CN" altLang="en-US"/>
            <a:t>视频</a:t>
          </a:r>
        </a:p>
      </dgm:t>
    </dgm:pt>
    <dgm:pt modelId="{2F4EE1CD-1E4F-4B97-A005-8295C06D7AAB}" type="parTrans" cxnId="{A01C8FE2-5B7C-4F46-AD96-C68859683E10}">
      <dgm:prSet/>
      <dgm:spPr/>
      <dgm:t>
        <a:bodyPr/>
        <a:lstStyle/>
        <a:p>
          <a:endParaRPr lang="zh-CN" altLang="en-US"/>
        </a:p>
      </dgm:t>
    </dgm:pt>
    <dgm:pt modelId="{25A9265F-2583-423B-A538-0CFAB20408EC}" type="sibTrans" cxnId="{A01C8FE2-5B7C-4F46-AD96-C68859683E10}">
      <dgm:prSet/>
      <dgm:spPr/>
      <dgm:t>
        <a:bodyPr/>
        <a:lstStyle/>
        <a:p>
          <a:endParaRPr lang="zh-CN" altLang="en-US"/>
        </a:p>
      </dgm:t>
    </dgm:pt>
    <dgm:pt modelId="{CFFE758B-C39A-498C-B715-C56C02B67498}">
      <dgm:prSet phldrT="[文本]"/>
      <dgm:spPr/>
      <dgm:t>
        <a:bodyPr/>
        <a:lstStyle/>
        <a:p>
          <a:r>
            <a:rPr lang="zh-CN" altLang="en-US"/>
            <a:t>阅读</a:t>
          </a:r>
        </a:p>
      </dgm:t>
    </dgm:pt>
    <dgm:pt modelId="{921656DD-D671-4C7B-A631-9A063E502447}" type="parTrans" cxnId="{446060DC-7988-4E11-815B-B051CD47DF68}">
      <dgm:prSet/>
      <dgm:spPr/>
      <dgm:t>
        <a:bodyPr/>
        <a:lstStyle/>
        <a:p>
          <a:endParaRPr lang="zh-CN" altLang="en-US"/>
        </a:p>
      </dgm:t>
    </dgm:pt>
    <dgm:pt modelId="{B55B713A-80A3-4FEA-B9E3-2D5F44F9B87E}" type="sibTrans" cxnId="{446060DC-7988-4E11-815B-B051CD47DF68}">
      <dgm:prSet/>
      <dgm:spPr/>
      <dgm:t>
        <a:bodyPr/>
        <a:lstStyle/>
        <a:p>
          <a:endParaRPr lang="zh-CN" altLang="en-US"/>
        </a:p>
      </dgm:t>
    </dgm:pt>
    <dgm:pt modelId="{385D6AE7-02E4-4E78-AE0C-C8F9A4C45902}">
      <dgm:prSet phldrT="[文本]"/>
      <dgm:spPr/>
      <dgm:t>
        <a:bodyPr/>
        <a:lstStyle/>
        <a:p>
          <a:r>
            <a:rPr lang="zh-CN" altLang="en-US"/>
            <a:t>智能家居</a:t>
          </a:r>
        </a:p>
      </dgm:t>
    </dgm:pt>
    <dgm:pt modelId="{FE6F3D80-566D-49B3-8C70-240466174CAE}" type="parTrans" cxnId="{AF315E6F-9C0D-4781-BC2E-77DC66BA578B}">
      <dgm:prSet/>
      <dgm:spPr/>
      <dgm:t>
        <a:bodyPr/>
        <a:lstStyle/>
        <a:p>
          <a:endParaRPr lang="zh-CN" altLang="en-US"/>
        </a:p>
      </dgm:t>
    </dgm:pt>
    <dgm:pt modelId="{D3F31809-E99E-4DE0-8B6E-041BAD2F3C77}" type="sibTrans" cxnId="{AF315E6F-9C0D-4781-BC2E-77DC66BA578B}">
      <dgm:prSet/>
      <dgm:spPr/>
      <dgm:t>
        <a:bodyPr/>
        <a:lstStyle/>
        <a:p>
          <a:endParaRPr lang="zh-CN" altLang="en-US"/>
        </a:p>
      </dgm:t>
    </dgm:pt>
    <dgm:pt modelId="{223FCAA8-60AF-4025-9DF6-3FADC4AB7F6C}">
      <dgm:prSet phldrT="[文本]"/>
      <dgm:spPr/>
      <dgm:t>
        <a:bodyPr/>
        <a:lstStyle/>
        <a:p>
          <a:r>
            <a:rPr lang="zh-CN" altLang="en-US"/>
            <a:t>云文件夹</a:t>
          </a:r>
        </a:p>
      </dgm:t>
    </dgm:pt>
    <dgm:pt modelId="{1D243AD4-07A5-4DA3-8032-864460C61008}" type="parTrans" cxnId="{3144244A-B5E6-44B7-AA42-D26A4241E738}">
      <dgm:prSet/>
      <dgm:spPr/>
      <dgm:t>
        <a:bodyPr/>
        <a:lstStyle/>
        <a:p>
          <a:endParaRPr lang="zh-CN" altLang="en-US"/>
        </a:p>
      </dgm:t>
    </dgm:pt>
    <dgm:pt modelId="{59A2C8F1-D4CE-4E41-853A-6C7CA41E5167}" type="sibTrans" cxnId="{3144244A-B5E6-44B7-AA42-D26A4241E738}">
      <dgm:prSet/>
      <dgm:spPr/>
      <dgm:t>
        <a:bodyPr/>
        <a:lstStyle/>
        <a:p>
          <a:endParaRPr lang="zh-CN" altLang="en-US"/>
        </a:p>
      </dgm:t>
    </dgm:pt>
    <dgm:pt modelId="{AA3FF3B5-67DD-47FD-A117-6EDB636E9941}">
      <dgm:prSet phldrT="[文本]"/>
      <dgm:spPr/>
      <dgm:t>
        <a:bodyPr/>
        <a:lstStyle/>
        <a:p>
          <a:r>
            <a:rPr lang="zh-CN" altLang="en-US"/>
            <a:t>广告</a:t>
          </a:r>
        </a:p>
      </dgm:t>
    </dgm:pt>
    <dgm:pt modelId="{142F036C-32BB-41F5-9BD8-3BEE6A9E09AA}" type="parTrans" cxnId="{D1477FAA-600D-4373-A1E1-2C02B05C058E}">
      <dgm:prSet/>
      <dgm:spPr/>
      <dgm:t>
        <a:bodyPr/>
        <a:lstStyle/>
        <a:p>
          <a:endParaRPr lang="zh-CN" altLang="en-US"/>
        </a:p>
      </dgm:t>
    </dgm:pt>
    <dgm:pt modelId="{AE4231F9-93B5-45AE-82D0-99AE9DDB7EA1}" type="sibTrans" cxnId="{D1477FAA-600D-4373-A1E1-2C02B05C058E}">
      <dgm:prSet/>
      <dgm:spPr/>
      <dgm:t>
        <a:bodyPr/>
        <a:lstStyle/>
        <a:p>
          <a:endParaRPr lang="zh-CN" altLang="en-US"/>
        </a:p>
      </dgm:t>
    </dgm:pt>
    <dgm:pt modelId="{0C29581D-9649-4F80-BA0E-9DF8BF0D4F2C}">
      <dgm:prSet phldrT="[文本]"/>
      <dgm:spPr/>
      <dgm:t>
        <a:bodyPr/>
        <a:lstStyle/>
        <a:p>
          <a:r>
            <a:rPr lang="en-US" altLang="zh-CN"/>
            <a:t>PUSH</a:t>
          </a:r>
          <a:endParaRPr lang="zh-CN" altLang="en-US"/>
        </a:p>
      </dgm:t>
    </dgm:pt>
    <dgm:pt modelId="{87B23674-4296-4235-9208-F7DB28C19151}" type="parTrans" cxnId="{AFD68EE3-F132-4B4F-9279-86C796873739}">
      <dgm:prSet/>
      <dgm:spPr/>
      <dgm:t>
        <a:bodyPr/>
        <a:lstStyle/>
        <a:p>
          <a:endParaRPr lang="zh-CN" altLang="en-US"/>
        </a:p>
      </dgm:t>
    </dgm:pt>
    <dgm:pt modelId="{51797007-1B2C-4CDA-A1BD-CA17DB2DB76E}" type="sibTrans" cxnId="{AFD68EE3-F132-4B4F-9279-86C796873739}">
      <dgm:prSet/>
      <dgm:spPr/>
      <dgm:t>
        <a:bodyPr/>
        <a:lstStyle/>
        <a:p>
          <a:endParaRPr lang="zh-CN" altLang="en-US"/>
        </a:p>
      </dgm:t>
    </dgm:pt>
    <dgm:pt modelId="{01C40A4C-3C63-4165-AA71-F44B38AB59F3}">
      <dgm:prSet phldrT="[文本]"/>
      <dgm:spPr/>
      <dgm:t>
        <a:bodyPr/>
        <a:lstStyle/>
        <a:p>
          <a:r>
            <a:rPr lang="zh-CN" altLang="en-US"/>
            <a:t>主题</a:t>
          </a:r>
        </a:p>
      </dgm:t>
    </dgm:pt>
    <dgm:pt modelId="{51DC9257-B005-44DA-B266-E4619C22D0B8}" type="parTrans" cxnId="{9149BA94-E823-43EC-868A-B8F8EAB5B217}">
      <dgm:prSet/>
      <dgm:spPr/>
      <dgm:t>
        <a:bodyPr/>
        <a:lstStyle/>
        <a:p>
          <a:endParaRPr lang="zh-CN" altLang="en-US"/>
        </a:p>
      </dgm:t>
    </dgm:pt>
    <dgm:pt modelId="{452E75C6-7AC0-460E-B10A-7454B12AF4BB}" type="sibTrans" cxnId="{9149BA94-E823-43EC-868A-B8F8EAB5B217}">
      <dgm:prSet/>
      <dgm:spPr/>
      <dgm:t>
        <a:bodyPr/>
        <a:lstStyle/>
        <a:p>
          <a:endParaRPr lang="zh-CN" altLang="en-US"/>
        </a:p>
      </dgm:t>
    </dgm:pt>
    <dgm:pt modelId="{6B8555D7-5B27-44CA-B86E-9D6DC4BBC864}">
      <dgm:prSet phldrT="[文本]"/>
      <dgm:spPr/>
      <dgm:t>
        <a:bodyPr/>
        <a:lstStyle/>
        <a:p>
          <a:r>
            <a:rPr lang="zh-CN" altLang="en-US"/>
            <a:t>手机找回</a:t>
          </a:r>
        </a:p>
      </dgm:t>
    </dgm:pt>
    <dgm:pt modelId="{937862E6-0CA1-494B-A65A-0F4C0F904EFD}" type="parTrans" cxnId="{1634CA4D-5E30-4621-AE50-29D36FBB7E4C}">
      <dgm:prSet/>
      <dgm:spPr/>
      <dgm:t>
        <a:bodyPr/>
        <a:lstStyle/>
        <a:p>
          <a:endParaRPr lang="zh-CN" altLang="en-US"/>
        </a:p>
      </dgm:t>
    </dgm:pt>
    <dgm:pt modelId="{12C8C960-47A5-40F7-A3B5-A8805ED3EE99}" type="sibTrans" cxnId="{1634CA4D-5E30-4621-AE50-29D36FBB7E4C}">
      <dgm:prSet/>
      <dgm:spPr/>
      <dgm:t>
        <a:bodyPr/>
        <a:lstStyle/>
        <a:p>
          <a:endParaRPr lang="zh-CN" altLang="en-US"/>
        </a:p>
      </dgm:t>
    </dgm:pt>
    <dgm:pt modelId="{73006B69-D3CD-4680-8F9E-DEFBFA3B5456}">
      <dgm:prSet phldrT="[文本]"/>
      <dgm:spPr/>
      <dgm:t>
        <a:bodyPr/>
        <a:lstStyle/>
        <a:p>
          <a:r>
            <a:rPr lang="zh-CN" altLang="en-US"/>
            <a:t>备份</a:t>
          </a:r>
        </a:p>
      </dgm:t>
    </dgm:pt>
    <dgm:pt modelId="{C6EF15A8-4740-44AF-AA14-9E12E24A49D7}" type="parTrans" cxnId="{FDFF6CC7-E1C3-4B4F-9C10-5724AABFC7ED}">
      <dgm:prSet/>
      <dgm:spPr/>
      <dgm:t>
        <a:bodyPr/>
        <a:lstStyle/>
        <a:p>
          <a:endParaRPr lang="zh-CN" altLang="en-US"/>
        </a:p>
      </dgm:t>
    </dgm:pt>
    <dgm:pt modelId="{021B7C4B-4C8B-4A18-B0E1-A11853D0CC1E}" type="sibTrans" cxnId="{FDFF6CC7-E1C3-4B4F-9C10-5724AABFC7ED}">
      <dgm:prSet/>
      <dgm:spPr/>
      <dgm:t>
        <a:bodyPr/>
        <a:lstStyle/>
        <a:p>
          <a:endParaRPr lang="zh-CN" altLang="en-US"/>
        </a:p>
      </dgm:t>
    </dgm:pt>
    <dgm:pt modelId="{8E4482B6-5975-4902-AC98-163DF0E5A07D}">
      <dgm:prSet phldrT="[文本]"/>
      <dgm:spPr/>
      <dgm:t>
        <a:bodyPr/>
        <a:lstStyle/>
        <a:p>
          <a:r>
            <a:rPr lang="zh-CN" altLang="en-US"/>
            <a:t>文件管理器</a:t>
          </a:r>
        </a:p>
      </dgm:t>
    </dgm:pt>
    <dgm:pt modelId="{E2027FC2-9582-46C1-8BA9-2B2E91E314D1}" type="parTrans" cxnId="{75943299-4F85-496B-8D4D-148B5EF74103}">
      <dgm:prSet/>
      <dgm:spPr/>
      <dgm:t>
        <a:bodyPr/>
        <a:lstStyle/>
        <a:p>
          <a:endParaRPr lang="zh-CN" altLang="en-US"/>
        </a:p>
      </dgm:t>
    </dgm:pt>
    <dgm:pt modelId="{CBA6CE2A-5975-46EE-8193-6EA0C8EEA52D}" type="sibTrans" cxnId="{75943299-4F85-496B-8D4D-148B5EF74103}">
      <dgm:prSet/>
      <dgm:spPr/>
      <dgm:t>
        <a:bodyPr/>
        <a:lstStyle/>
        <a:p>
          <a:endParaRPr lang="zh-CN" altLang="en-US"/>
        </a:p>
      </dgm:t>
    </dgm:pt>
    <dgm:pt modelId="{BF3A59BE-3F09-43DD-A843-D54D415FFF9C}">
      <dgm:prSet phldrT="[文本]"/>
      <dgm:spPr/>
      <dgm:t>
        <a:bodyPr/>
        <a:lstStyle/>
        <a:p>
          <a:r>
            <a:rPr lang="zh-CN" altLang="en-US"/>
            <a:t>云服务</a:t>
          </a:r>
        </a:p>
      </dgm:t>
    </dgm:pt>
    <dgm:pt modelId="{778E4F33-29CE-4CD7-B29A-95086D8DABAE}" type="parTrans" cxnId="{38385ED7-76C7-4191-85E2-68089AAEAE55}">
      <dgm:prSet/>
      <dgm:spPr/>
      <dgm:t>
        <a:bodyPr/>
        <a:lstStyle/>
        <a:p>
          <a:endParaRPr lang="zh-CN" altLang="en-US"/>
        </a:p>
      </dgm:t>
    </dgm:pt>
    <dgm:pt modelId="{6724462B-66B0-4B34-A07E-41A0264C078F}" type="sibTrans" cxnId="{38385ED7-76C7-4191-85E2-68089AAEAE55}">
      <dgm:prSet/>
      <dgm:spPr/>
      <dgm:t>
        <a:bodyPr/>
        <a:lstStyle/>
        <a:p>
          <a:endParaRPr lang="zh-CN" altLang="en-US"/>
        </a:p>
      </dgm:t>
    </dgm:pt>
    <dgm:pt modelId="{403AC274-AF46-4488-B52A-06430DDCFB76}">
      <dgm:prSet phldrT="[文本]"/>
      <dgm:spPr/>
      <dgm:t>
        <a:bodyPr/>
        <a:lstStyle/>
        <a:p>
          <a:r>
            <a:rPr lang="zh-CN" altLang="en-US"/>
            <a:t>手机克隆</a:t>
          </a:r>
        </a:p>
      </dgm:t>
    </dgm:pt>
    <dgm:pt modelId="{ED32AE92-4C24-4626-8166-23B61B3A9EB9}" type="parTrans" cxnId="{48CA5251-AC87-42AB-9ED2-553DF97CA317}">
      <dgm:prSet/>
      <dgm:spPr/>
      <dgm:t>
        <a:bodyPr/>
        <a:lstStyle/>
        <a:p>
          <a:endParaRPr lang="zh-CN" altLang="en-US"/>
        </a:p>
      </dgm:t>
    </dgm:pt>
    <dgm:pt modelId="{AD8888D0-429A-4B64-A854-78C0328C50E5}" type="sibTrans" cxnId="{48CA5251-AC87-42AB-9ED2-553DF97CA317}">
      <dgm:prSet/>
      <dgm:spPr/>
      <dgm:t>
        <a:bodyPr/>
        <a:lstStyle/>
        <a:p>
          <a:endParaRPr lang="zh-CN" altLang="en-US"/>
        </a:p>
      </dgm:t>
    </dgm:pt>
    <dgm:pt modelId="{D77652F8-DA01-4F56-B053-2542E1B34E87}">
      <dgm:prSet phldrT="[文本]"/>
      <dgm:spPr/>
      <dgm:t>
        <a:bodyPr/>
        <a:lstStyle/>
        <a:p>
          <a:r>
            <a:rPr lang="en-US" altLang="zh-CN"/>
            <a:t>wifi</a:t>
          </a:r>
          <a:endParaRPr lang="zh-CN" altLang="en-US"/>
        </a:p>
      </dgm:t>
    </dgm:pt>
    <dgm:pt modelId="{A9612E8F-76CD-4B58-BE07-1D195EAB4550}" type="parTrans" cxnId="{5078B892-B91C-4A08-984D-577F12F1DAEE}">
      <dgm:prSet/>
      <dgm:spPr/>
      <dgm:t>
        <a:bodyPr/>
        <a:lstStyle/>
        <a:p>
          <a:endParaRPr lang="zh-CN" altLang="en-US"/>
        </a:p>
      </dgm:t>
    </dgm:pt>
    <dgm:pt modelId="{736CCE2D-F9B6-42F8-9BA0-93FA6E911A0D}" type="sibTrans" cxnId="{5078B892-B91C-4A08-984D-577F12F1DAEE}">
      <dgm:prSet/>
      <dgm:spPr/>
      <dgm:t>
        <a:bodyPr/>
        <a:lstStyle/>
        <a:p>
          <a:endParaRPr lang="zh-CN" altLang="en-US"/>
        </a:p>
      </dgm:t>
    </dgm:pt>
    <dgm:pt modelId="{81C4CD2B-9174-4A0E-B63A-78C70BEE6E2A}">
      <dgm:prSet phldrT="[文本]"/>
      <dgm:spPr/>
      <dgm:t>
        <a:bodyPr/>
        <a:lstStyle/>
        <a:p>
          <a:r>
            <a:rPr lang="zh-CN" altLang="en-US"/>
            <a:t>天际通</a:t>
          </a:r>
        </a:p>
      </dgm:t>
    </dgm:pt>
    <dgm:pt modelId="{5F99EACF-B9F5-4E82-BA31-3FAF00A6A056}" type="parTrans" cxnId="{761F8C03-286F-453F-B72F-53A39A80F323}">
      <dgm:prSet/>
      <dgm:spPr/>
      <dgm:t>
        <a:bodyPr/>
        <a:lstStyle/>
        <a:p>
          <a:endParaRPr lang="zh-CN" altLang="en-US"/>
        </a:p>
      </dgm:t>
    </dgm:pt>
    <dgm:pt modelId="{BACF04E0-83BE-4AEE-9670-521B5404DB1C}" type="sibTrans" cxnId="{761F8C03-286F-453F-B72F-53A39A80F323}">
      <dgm:prSet/>
      <dgm:spPr/>
      <dgm:t>
        <a:bodyPr/>
        <a:lstStyle/>
        <a:p>
          <a:endParaRPr lang="zh-CN" altLang="en-US"/>
        </a:p>
      </dgm:t>
    </dgm:pt>
    <dgm:pt modelId="{28A3EFCF-6408-4EB3-894A-A3B274DF7248}">
      <dgm:prSet phldrT="[文本]"/>
      <dgm:spPr/>
      <dgm:t>
        <a:bodyPr/>
        <a:lstStyle/>
        <a:p>
          <a:r>
            <a:rPr lang="zh-CN" altLang="en-US"/>
            <a:t>运动健康</a:t>
          </a:r>
        </a:p>
      </dgm:t>
    </dgm:pt>
    <dgm:pt modelId="{17A02066-18A4-4533-BCE9-B26032066BDD}" type="parTrans" cxnId="{6422A565-F999-40F0-9478-BB83354356FF}">
      <dgm:prSet/>
      <dgm:spPr/>
      <dgm:t>
        <a:bodyPr/>
        <a:lstStyle/>
        <a:p>
          <a:endParaRPr lang="zh-CN" altLang="en-US"/>
        </a:p>
      </dgm:t>
    </dgm:pt>
    <dgm:pt modelId="{A6B68438-B9A5-47E4-B00D-03AE263A6AC6}" type="sibTrans" cxnId="{6422A565-F999-40F0-9478-BB83354356FF}">
      <dgm:prSet/>
      <dgm:spPr/>
      <dgm:t>
        <a:bodyPr/>
        <a:lstStyle/>
        <a:p>
          <a:endParaRPr lang="zh-CN" altLang="en-US"/>
        </a:p>
      </dgm:t>
    </dgm:pt>
    <dgm:pt modelId="{C881DA3A-1AA5-478D-8463-1535C7943CD7}">
      <dgm:prSet phldrT="[文本]"/>
      <dgm:spPr/>
      <dgm:t>
        <a:bodyPr/>
        <a:lstStyle/>
        <a:p>
          <a:r>
            <a:rPr lang="zh-CN" altLang="en-US"/>
            <a:t>华为穿戴</a:t>
          </a:r>
        </a:p>
      </dgm:t>
    </dgm:pt>
    <dgm:pt modelId="{432ADF32-AF95-4A36-8295-553E2A7C659F}" type="parTrans" cxnId="{F9D13E09-3DC6-4E0B-AA0E-5FDE2A1069CA}">
      <dgm:prSet/>
      <dgm:spPr/>
      <dgm:t>
        <a:bodyPr/>
        <a:lstStyle/>
        <a:p>
          <a:endParaRPr lang="zh-CN" altLang="en-US"/>
        </a:p>
      </dgm:t>
    </dgm:pt>
    <dgm:pt modelId="{A48AA9D4-0B96-4D33-ACBC-AACB16714940}" type="sibTrans" cxnId="{F9D13E09-3DC6-4E0B-AA0E-5FDE2A1069CA}">
      <dgm:prSet/>
      <dgm:spPr/>
      <dgm:t>
        <a:bodyPr/>
        <a:lstStyle/>
        <a:p>
          <a:endParaRPr lang="zh-CN" altLang="en-US"/>
        </a:p>
      </dgm:t>
    </dgm:pt>
    <dgm:pt modelId="{409B9579-E9AD-40D0-9BDE-72174B538C75}" type="pres">
      <dgm:prSet presAssocID="{D8D90118-E049-450F-8FFE-315E72295DBD}" presName="diagram" presStyleCnt="0">
        <dgm:presLayoutVars>
          <dgm:dir/>
          <dgm:animLvl val="lvl"/>
          <dgm:resizeHandles val="exact"/>
        </dgm:presLayoutVars>
      </dgm:prSet>
      <dgm:spPr/>
    </dgm:pt>
    <dgm:pt modelId="{4EE3280D-97A9-4487-8C87-4D50224C160B}" type="pres">
      <dgm:prSet presAssocID="{54D0C7BC-EBC6-412A-9857-4BEB9EDF4097}" presName="compNode" presStyleCnt="0"/>
      <dgm:spPr/>
    </dgm:pt>
    <dgm:pt modelId="{A6615236-367E-4BA0-BCB7-C5F5660C5D78}" type="pres">
      <dgm:prSet presAssocID="{54D0C7BC-EBC6-412A-9857-4BEB9EDF4097}" presName="childRect" presStyleLbl="bgAcc1" presStyleIdx="0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68630107-C932-49AE-BC25-6ED7DE64F7A0}" type="pres">
      <dgm:prSet presAssocID="{54D0C7BC-EBC6-412A-9857-4BEB9EDF4097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E6971040-790C-4B2E-868E-D9AF6E050585}" type="pres">
      <dgm:prSet presAssocID="{54D0C7BC-EBC6-412A-9857-4BEB9EDF4097}" presName="parentRect" presStyleLbl="alignNode1" presStyleIdx="0" presStyleCnt="6"/>
      <dgm:spPr/>
      <dgm:t>
        <a:bodyPr/>
        <a:lstStyle/>
        <a:p>
          <a:endParaRPr lang="zh-CN" altLang="en-US"/>
        </a:p>
      </dgm:t>
    </dgm:pt>
    <dgm:pt modelId="{7598EC4F-EB68-4BFC-9B88-CC8AB2B7E86A}" type="pres">
      <dgm:prSet presAssocID="{54D0C7BC-EBC6-412A-9857-4BEB9EDF4097}" presName="adorn" presStyleLbl="fgAccFollowNode1" presStyleIdx="0" presStyleCnt="6"/>
      <dgm:spPr/>
    </dgm:pt>
    <dgm:pt modelId="{172E18F4-CFD5-40CA-96F1-797D4D03C9C5}" type="pres">
      <dgm:prSet presAssocID="{07754F0D-3338-485D-A5FD-24B868A99084}" presName="sibTrans" presStyleLbl="sibTrans2D1" presStyleIdx="0" presStyleCnt="0"/>
      <dgm:spPr/>
      <dgm:t>
        <a:bodyPr/>
        <a:lstStyle/>
        <a:p>
          <a:endParaRPr lang="zh-CN" altLang="en-US"/>
        </a:p>
      </dgm:t>
    </dgm:pt>
    <dgm:pt modelId="{693F8F32-EDC5-4E8F-A7F7-716044210794}" type="pres">
      <dgm:prSet presAssocID="{C28C43D8-8125-4B0C-AC14-BDFD30CE38DA}" presName="compNode" presStyleCnt="0"/>
      <dgm:spPr/>
    </dgm:pt>
    <dgm:pt modelId="{6F1EA04D-BD11-4301-B268-63D379B3A177}" type="pres">
      <dgm:prSet presAssocID="{C28C43D8-8125-4B0C-AC14-BDFD30CE38DA}" presName="childRect" presStyleLbl="bgAcc1" presStyleIdx="1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72B64548-3347-4150-850E-3199595CADAD}" type="pres">
      <dgm:prSet presAssocID="{C28C43D8-8125-4B0C-AC14-BDFD30CE38DA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59001DE-1CC2-4EE5-8EB1-82F755A57EBA}" type="pres">
      <dgm:prSet presAssocID="{C28C43D8-8125-4B0C-AC14-BDFD30CE38DA}" presName="parentRect" presStyleLbl="alignNode1" presStyleIdx="1" presStyleCnt="6"/>
      <dgm:spPr/>
      <dgm:t>
        <a:bodyPr/>
        <a:lstStyle/>
        <a:p>
          <a:endParaRPr lang="zh-CN" altLang="en-US"/>
        </a:p>
      </dgm:t>
    </dgm:pt>
    <dgm:pt modelId="{2D3DD960-77F3-4472-84CC-4C2FA2EC3AAC}" type="pres">
      <dgm:prSet presAssocID="{C28C43D8-8125-4B0C-AC14-BDFD30CE38DA}" presName="adorn" presStyleLbl="fgAccFollowNode1" presStyleIdx="1" presStyleCnt="6"/>
      <dgm:spPr/>
    </dgm:pt>
    <dgm:pt modelId="{74E4A8A2-7576-4705-853A-392609D944D3}" type="pres">
      <dgm:prSet presAssocID="{0EE26C22-AC34-449E-ADE9-29CBB3F7B688}" presName="sibTrans" presStyleLbl="sibTrans2D1" presStyleIdx="0" presStyleCnt="0"/>
      <dgm:spPr/>
      <dgm:t>
        <a:bodyPr/>
        <a:lstStyle/>
        <a:p>
          <a:endParaRPr lang="zh-CN" altLang="en-US"/>
        </a:p>
      </dgm:t>
    </dgm:pt>
    <dgm:pt modelId="{25EEEBBC-1DE6-4F07-AF60-4FDF44F2E72D}" type="pres">
      <dgm:prSet presAssocID="{E7B8A928-107B-4F15-A374-041600347147}" presName="compNode" presStyleCnt="0"/>
      <dgm:spPr/>
    </dgm:pt>
    <dgm:pt modelId="{56C0BED2-4622-41C6-840A-1C0045CF2B73}" type="pres">
      <dgm:prSet presAssocID="{E7B8A928-107B-4F15-A374-041600347147}" presName="childRect" presStyleLbl="bgAcc1" presStyleIdx="2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9EFBD56-0BC9-43B5-97B0-2EF4CADE0864}" type="pres">
      <dgm:prSet presAssocID="{E7B8A928-107B-4F15-A374-041600347147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9CECEA9-4DAF-408A-B8FF-14E76C8B3B64}" type="pres">
      <dgm:prSet presAssocID="{E7B8A928-107B-4F15-A374-041600347147}" presName="parentRect" presStyleLbl="alignNode1" presStyleIdx="2" presStyleCnt="6"/>
      <dgm:spPr/>
      <dgm:t>
        <a:bodyPr/>
        <a:lstStyle/>
        <a:p>
          <a:endParaRPr lang="zh-CN" altLang="en-US"/>
        </a:p>
      </dgm:t>
    </dgm:pt>
    <dgm:pt modelId="{595A478C-AA1E-4FFE-B9B0-F57D5587F93B}" type="pres">
      <dgm:prSet presAssocID="{E7B8A928-107B-4F15-A374-041600347147}" presName="adorn" presStyleLbl="fgAccFollowNode1" presStyleIdx="2" presStyleCnt="6"/>
      <dgm:spPr/>
    </dgm:pt>
    <dgm:pt modelId="{1165F5A1-6A7B-46D8-A94C-38CCE00ED0DE}" type="pres">
      <dgm:prSet presAssocID="{885DAB7B-0E21-4B9F-AF04-FA17E33D1F54}" presName="sibTrans" presStyleLbl="sibTrans2D1" presStyleIdx="0" presStyleCnt="0"/>
      <dgm:spPr/>
      <dgm:t>
        <a:bodyPr/>
        <a:lstStyle/>
        <a:p>
          <a:endParaRPr lang="zh-CN" altLang="en-US"/>
        </a:p>
      </dgm:t>
    </dgm:pt>
    <dgm:pt modelId="{20C7AC38-C002-48A7-BFCA-59BBFF5BB123}" type="pres">
      <dgm:prSet presAssocID="{BE8485ED-F529-45E9-81EE-5D7C6186DABA}" presName="compNode" presStyleCnt="0"/>
      <dgm:spPr/>
    </dgm:pt>
    <dgm:pt modelId="{23463500-72F8-4085-83D4-C8CEAE83CF5E}" type="pres">
      <dgm:prSet presAssocID="{BE8485ED-F529-45E9-81EE-5D7C6186DABA}" presName="childRect" presStyleLbl="bgAcc1" presStyleIdx="3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6FEB3A8-3F51-4885-91CA-508E1A35AE61}" type="pres">
      <dgm:prSet presAssocID="{BE8485ED-F529-45E9-81EE-5D7C6186DABA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30AED31-0C98-4A93-8D47-80E40556E80F}" type="pres">
      <dgm:prSet presAssocID="{BE8485ED-F529-45E9-81EE-5D7C6186DABA}" presName="parentRect" presStyleLbl="alignNode1" presStyleIdx="3" presStyleCnt="6"/>
      <dgm:spPr/>
      <dgm:t>
        <a:bodyPr/>
        <a:lstStyle/>
        <a:p>
          <a:endParaRPr lang="zh-CN" altLang="en-US"/>
        </a:p>
      </dgm:t>
    </dgm:pt>
    <dgm:pt modelId="{DC592081-3616-4F92-A9CC-1A451066ACB5}" type="pres">
      <dgm:prSet presAssocID="{BE8485ED-F529-45E9-81EE-5D7C6186DABA}" presName="adorn" presStyleLbl="fgAccFollowNode1" presStyleIdx="3" presStyleCnt="6"/>
      <dgm:spPr/>
    </dgm:pt>
    <dgm:pt modelId="{4BEB980D-E50F-47FE-95A1-8F46EFA92F8B}" type="pres">
      <dgm:prSet presAssocID="{D212B1AE-95A7-4069-8859-AF82D9B53361}" presName="sibTrans" presStyleLbl="sibTrans2D1" presStyleIdx="0" presStyleCnt="0"/>
      <dgm:spPr/>
      <dgm:t>
        <a:bodyPr/>
        <a:lstStyle/>
        <a:p>
          <a:endParaRPr lang="zh-CN" altLang="en-US"/>
        </a:p>
      </dgm:t>
    </dgm:pt>
    <dgm:pt modelId="{431F5F49-1757-4F7A-B274-7B76561AD36A}" type="pres">
      <dgm:prSet presAssocID="{50F02BA8-D49D-4AD3-9279-B5F036EFD570}" presName="compNode" presStyleCnt="0"/>
      <dgm:spPr/>
    </dgm:pt>
    <dgm:pt modelId="{488158DE-C7FA-4E07-89FA-0FC88E58C14F}" type="pres">
      <dgm:prSet presAssocID="{50F02BA8-D49D-4AD3-9279-B5F036EFD570}" presName="childRect" presStyleLbl="bgAcc1" presStyleIdx="4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323E80F-E899-453C-AD17-3477F731F7BD}" type="pres">
      <dgm:prSet presAssocID="{50F02BA8-D49D-4AD3-9279-B5F036EFD570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D9818403-A464-4BA3-8187-A6BBA090DE8E}" type="pres">
      <dgm:prSet presAssocID="{50F02BA8-D49D-4AD3-9279-B5F036EFD570}" presName="parentRect" presStyleLbl="alignNode1" presStyleIdx="4" presStyleCnt="6"/>
      <dgm:spPr/>
      <dgm:t>
        <a:bodyPr/>
        <a:lstStyle/>
        <a:p>
          <a:endParaRPr lang="zh-CN" altLang="en-US"/>
        </a:p>
      </dgm:t>
    </dgm:pt>
    <dgm:pt modelId="{1F1B3F5A-DDA6-42E1-B5A1-09ED7A84666C}" type="pres">
      <dgm:prSet presAssocID="{50F02BA8-D49D-4AD3-9279-B5F036EFD570}" presName="adorn" presStyleLbl="fgAccFollowNode1" presStyleIdx="4" presStyleCnt="6"/>
      <dgm:spPr/>
    </dgm:pt>
    <dgm:pt modelId="{77BD88DF-412D-4E27-BCE7-FB70C3A8CE25}" type="pres">
      <dgm:prSet presAssocID="{D6D90A67-CC64-495A-AE6F-F6DCE3232EAE}" presName="sibTrans" presStyleLbl="sibTrans2D1" presStyleIdx="0" presStyleCnt="0"/>
      <dgm:spPr/>
      <dgm:t>
        <a:bodyPr/>
        <a:lstStyle/>
        <a:p>
          <a:endParaRPr lang="zh-CN" altLang="en-US"/>
        </a:p>
      </dgm:t>
    </dgm:pt>
    <dgm:pt modelId="{005D5DB0-050D-4942-A803-23260CD94349}" type="pres">
      <dgm:prSet presAssocID="{567E7E87-FC26-4061-9A45-0B3445B7A4EE}" presName="compNode" presStyleCnt="0"/>
      <dgm:spPr/>
    </dgm:pt>
    <dgm:pt modelId="{C832DA63-29B7-4A74-8FAE-E5F62EDCB328}" type="pres">
      <dgm:prSet presAssocID="{567E7E87-FC26-4061-9A45-0B3445B7A4EE}" presName="childRect" presStyleLbl="bgAcc1" presStyleIdx="5" presStyleCnt="6">
        <dgm:presLayoutVars>
          <dgm:bulletEnabled val="1"/>
        </dgm:presLayoutVars>
      </dgm:prSet>
      <dgm:spPr/>
    </dgm:pt>
    <dgm:pt modelId="{3F2D169A-7D2E-4337-A803-963227042213}" type="pres">
      <dgm:prSet presAssocID="{567E7E87-FC26-4061-9A45-0B3445B7A4EE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605B22A-A8CA-49B6-ABB0-EA002D6946E1}" type="pres">
      <dgm:prSet presAssocID="{567E7E87-FC26-4061-9A45-0B3445B7A4EE}" presName="parentRect" presStyleLbl="alignNode1" presStyleIdx="5" presStyleCnt="6"/>
      <dgm:spPr/>
      <dgm:t>
        <a:bodyPr/>
        <a:lstStyle/>
        <a:p>
          <a:endParaRPr lang="zh-CN" altLang="en-US"/>
        </a:p>
      </dgm:t>
    </dgm:pt>
    <dgm:pt modelId="{F5B9B32D-455F-4571-A689-283662D1A70A}" type="pres">
      <dgm:prSet presAssocID="{567E7E87-FC26-4061-9A45-0B3445B7A4EE}" presName="adorn" presStyleLbl="fgAccFollowNode1" presStyleIdx="5" presStyleCnt="6"/>
      <dgm:spPr/>
    </dgm:pt>
  </dgm:ptLst>
  <dgm:cxnLst>
    <dgm:cxn modelId="{C255C183-A6BF-4766-A37E-0D0754762289}" type="presOf" srcId="{0EE26C22-AC34-449E-ADE9-29CBB3F7B688}" destId="{74E4A8A2-7576-4705-853A-392609D944D3}" srcOrd="0" destOrd="0" presId="urn:microsoft.com/office/officeart/2005/8/layout/bList2#2"/>
    <dgm:cxn modelId="{ADD700ED-466F-4795-92F0-F9279CB51EEC}" type="presOf" srcId="{8E4482B6-5975-4902-AC98-163DF0E5A07D}" destId="{23463500-72F8-4085-83D4-C8CEAE83CF5E}" srcOrd="0" destOrd="2" presId="urn:microsoft.com/office/officeart/2005/8/layout/bList2#2"/>
    <dgm:cxn modelId="{D1477FAA-600D-4373-A1E1-2C02B05C058E}" srcId="{E7B8A928-107B-4F15-A374-041600347147}" destId="{AA3FF3B5-67DD-47FD-A117-6EDB636E9941}" srcOrd="1" destOrd="0" parTransId="{142F036C-32BB-41F5-9BD8-3BEE6A9E09AA}" sibTransId="{AE4231F9-93B5-45AE-82D0-99AE9DDB7EA1}"/>
    <dgm:cxn modelId="{446060DC-7988-4E11-815B-B051CD47DF68}" srcId="{C28C43D8-8125-4B0C-AC14-BDFD30CE38DA}" destId="{CFFE758B-C39A-498C-B715-C56C02B67498}" srcOrd="2" destOrd="0" parTransId="{921656DD-D671-4C7B-A631-9A063E502447}" sibTransId="{B55B713A-80A3-4FEA-B9E3-2D5F44F9B87E}"/>
    <dgm:cxn modelId="{3A3FCB42-57AD-4B3E-9638-7637EFE433EC}" type="presOf" srcId="{79E10C81-871B-4AB9-BDF7-6D989BC5AB81}" destId="{A6615236-367E-4BA0-BCB7-C5F5660C5D78}" srcOrd="0" destOrd="6" presId="urn:microsoft.com/office/officeart/2005/8/layout/bList2#2"/>
    <dgm:cxn modelId="{B6538C52-B0EF-4CA7-BF23-62B5FBF968A7}" type="presOf" srcId="{BE8485ED-F529-45E9-81EE-5D7C6186DABA}" destId="{96FEB3A8-3F51-4885-91CA-508E1A35AE61}" srcOrd="0" destOrd="0" presId="urn:microsoft.com/office/officeart/2005/8/layout/bList2#2"/>
    <dgm:cxn modelId="{39456A21-4EE8-47DE-9DB7-F5693F7E90F1}" srcId="{54D0C7BC-EBC6-412A-9857-4BEB9EDF4097}" destId="{296A20F2-A776-44ED-89F5-935F775DF98D}" srcOrd="10" destOrd="0" parTransId="{5682BAC6-FD09-48A0-9053-17587A8951DE}" sibTransId="{C5AE25C1-C949-4216-92E8-EA5044A94986}"/>
    <dgm:cxn modelId="{4A79A0CA-0379-49A5-9D3C-3ACEB3E8E731}" type="presOf" srcId="{54D0C7BC-EBC6-412A-9857-4BEB9EDF4097}" destId="{E6971040-790C-4B2E-868E-D9AF6E050585}" srcOrd="1" destOrd="0" presId="urn:microsoft.com/office/officeart/2005/8/layout/bList2#2"/>
    <dgm:cxn modelId="{AF315E6F-9C0D-4781-BC2E-77DC66BA578B}" srcId="{C28C43D8-8125-4B0C-AC14-BDFD30CE38DA}" destId="{385D6AE7-02E4-4E78-AE0C-C8F9A4C45902}" srcOrd="3" destOrd="0" parTransId="{FE6F3D80-566D-49B3-8C70-240466174CAE}" sibTransId="{D3F31809-E99E-4DE0-8B6E-041BAD2F3C77}"/>
    <dgm:cxn modelId="{C1E43EF3-7153-4BBD-9039-06741E4D7750}" type="presOf" srcId="{C28C43D8-8125-4B0C-AC14-BDFD30CE38DA}" destId="{859001DE-1CC2-4EE5-8EB1-82F755A57EBA}" srcOrd="1" destOrd="0" presId="urn:microsoft.com/office/officeart/2005/8/layout/bList2#2"/>
    <dgm:cxn modelId="{200A16BA-5B1E-452A-94C6-F3798A569FC5}" type="presOf" srcId="{23FA626E-CBD6-47E4-8F33-3238987DEE7D}" destId="{A6615236-367E-4BA0-BCB7-C5F5660C5D78}" srcOrd="0" destOrd="3" presId="urn:microsoft.com/office/officeart/2005/8/layout/bList2#2"/>
    <dgm:cxn modelId="{D6F7BEB4-D727-46CA-9637-34D8412662E7}" type="presOf" srcId="{C881DA3A-1AA5-478D-8463-1535C7943CD7}" destId="{488158DE-C7FA-4E07-89FA-0FC88E58C14F}" srcOrd="0" destOrd="1" presId="urn:microsoft.com/office/officeart/2005/8/layout/bList2#2"/>
    <dgm:cxn modelId="{3B1B5BE6-D3EE-4937-99E9-34CE83E0E063}" srcId="{54D0C7BC-EBC6-412A-9857-4BEB9EDF4097}" destId="{F5975A67-FC3C-4B38-A87B-5186D7D3A22B}" srcOrd="5" destOrd="0" parTransId="{9109E99A-0A8A-4289-9828-9F54C20B7F63}" sibTransId="{3E41EAFA-01F7-425F-86B9-AF0BF7B0AD32}"/>
    <dgm:cxn modelId="{89FBE2B8-A642-45A5-A0F7-A1038B116005}" type="presOf" srcId="{558463C5-2FA9-4594-BFAD-EE9332FD1B84}" destId="{6F1EA04D-BD11-4301-B268-63D379B3A177}" srcOrd="0" destOrd="1" presId="urn:microsoft.com/office/officeart/2005/8/layout/bList2#2"/>
    <dgm:cxn modelId="{F9D13E09-3DC6-4E0B-AA0E-5FDE2A1069CA}" srcId="{50F02BA8-D49D-4AD3-9279-B5F036EFD570}" destId="{C881DA3A-1AA5-478D-8463-1535C7943CD7}" srcOrd="1" destOrd="0" parTransId="{432ADF32-AF95-4A36-8295-553E2A7C659F}" sibTransId="{A48AA9D4-0B96-4D33-ACBC-AACB16714940}"/>
    <dgm:cxn modelId="{D8E63CA1-755E-429F-A74B-1C23500F46FA}" type="presOf" srcId="{403AC274-AF46-4488-B52A-06430DDCFB76}" destId="{23463500-72F8-4085-83D4-C8CEAE83CF5E}" srcOrd="0" destOrd="4" presId="urn:microsoft.com/office/officeart/2005/8/layout/bList2#2"/>
    <dgm:cxn modelId="{1634CA4D-5E30-4621-AE50-29D36FBB7E4C}" srcId="{BE8485ED-F529-45E9-81EE-5D7C6186DABA}" destId="{6B8555D7-5B27-44CA-B86E-9D6DC4BBC864}" srcOrd="0" destOrd="0" parTransId="{937862E6-0CA1-494B-A65A-0F4C0F904EFD}" sibTransId="{12C8C960-47A5-40F7-A3B5-A8805ED3EE99}"/>
    <dgm:cxn modelId="{5C6E5BF0-104C-42B4-BC24-65C7EFF1A530}" type="presOf" srcId="{567E7E87-FC26-4061-9A45-0B3445B7A4EE}" destId="{9605B22A-A8CA-49B6-ABB0-EA002D6946E1}" srcOrd="1" destOrd="0" presId="urn:microsoft.com/office/officeart/2005/8/layout/bList2#2"/>
    <dgm:cxn modelId="{E68230C7-479D-403D-8347-3AA49FE9F080}" srcId="{D8D90118-E049-450F-8FFE-315E72295DBD}" destId="{E7B8A928-107B-4F15-A374-041600347147}" srcOrd="2" destOrd="0" parTransId="{3D6DEE00-BD80-4010-9299-4B98A19AA7CD}" sibTransId="{885DAB7B-0E21-4B9F-AF04-FA17E33D1F54}"/>
    <dgm:cxn modelId="{D27F9170-252B-4C0C-923C-D1EA77D03C86}" type="presOf" srcId="{885DAB7B-0E21-4B9F-AF04-FA17E33D1F54}" destId="{1165F5A1-6A7B-46D8-A94C-38CCE00ED0DE}" srcOrd="0" destOrd="0" presId="urn:microsoft.com/office/officeart/2005/8/layout/bList2#2"/>
    <dgm:cxn modelId="{BCFC06CC-BF4C-4E7A-B84A-5F545975010E}" type="presOf" srcId="{D77652F8-DA01-4F56-B053-2542E1B34E87}" destId="{23463500-72F8-4085-83D4-C8CEAE83CF5E}" srcOrd="0" destOrd="5" presId="urn:microsoft.com/office/officeart/2005/8/layout/bList2#2"/>
    <dgm:cxn modelId="{17C7F661-27D5-49EF-BE54-71729E522DE0}" srcId="{C28C43D8-8125-4B0C-AC14-BDFD30CE38DA}" destId="{AF63444A-DC18-4CF7-85D5-8FE138F77D71}" srcOrd="0" destOrd="0" parTransId="{ADC15FD2-5AE5-4F4C-B772-7F5B2599820D}" sibTransId="{D11A5627-5528-4248-979A-E7CFEDC089EC}"/>
    <dgm:cxn modelId="{DA63BE6F-CCFC-43BA-AEAC-DC62B323E01D}" type="presOf" srcId="{28A3EFCF-6408-4EB3-894A-A3B274DF7248}" destId="{488158DE-C7FA-4E07-89FA-0FC88E58C14F}" srcOrd="0" destOrd="0" presId="urn:microsoft.com/office/officeart/2005/8/layout/bList2#2"/>
    <dgm:cxn modelId="{48CA5251-AC87-42AB-9ED2-553DF97CA317}" srcId="{BE8485ED-F529-45E9-81EE-5D7C6186DABA}" destId="{403AC274-AF46-4488-B52A-06430DDCFB76}" srcOrd="4" destOrd="0" parTransId="{ED32AE92-4C24-4626-8166-23B61B3A9EB9}" sibTransId="{AD8888D0-429A-4B64-A854-78C0328C50E5}"/>
    <dgm:cxn modelId="{3BD58504-14D6-49ED-B0FC-25DF88D4AA1B}" srcId="{D8D90118-E049-450F-8FFE-315E72295DBD}" destId="{C28C43D8-8125-4B0C-AC14-BDFD30CE38DA}" srcOrd="1" destOrd="0" parTransId="{D9D572AF-0177-4A23-8671-048DC30A5F31}" sibTransId="{0EE26C22-AC34-449E-ADE9-29CBB3F7B688}"/>
    <dgm:cxn modelId="{F8AB7DC5-358F-453B-A592-A87704261190}" type="presOf" srcId="{6B8555D7-5B27-44CA-B86E-9D6DC4BBC864}" destId="{23463500-72F8-4085-83D4-C8CEAE83CF5E}" srcOrd="0" destOrd="0" presId="urn:microsoft.com/office/officeart/2005/8/layout/bList2#2"/>
    <dgm:cxn modelId="{38385ED7-76C7-4191-85E2-68089AAEAE55}" srcId="{BE8485ED-F529-45E9-81EE-5D7C6186DABA}" destId="{BF3A59BE-3F09-43DD-A843-D54D415FFF9C}" srcOrd="3" destOrd="0" parTransId="{778E4F33-29CE-4CD7-B29A-95086D8DABAE}" sibTransId="{6724462B-66B0-4B34-A07E-41A0264C078F}"/>
    <dgm:cxn modelId="{1E737DBD-EEA3-4F07-AB6B-C2D3246B3922}" srcId="{54D0C7BC-EBC6-412A-9857-4BEB9EDF4097}" destId="{658AF376-3F8A-464D-B40D-44C7C49C18D9}" srcOrd="2" destOrd="0" parTransId="{98EAD0BF-B873-4024-8521-E05658B6C343}" sibTransId="{6133D02E-534B-48D1-89BE-DC273BA57F0C}"/>
    <dgm:cxn modelId="{D4C7F1CE-9D36-48AF-8BA4-F0B9EAE58743}" type="presOf" srcId="{44939AB2-BC51-42A6-BC52-AB32833FFAE4}" destId="{A6615236-367E-4BA0-BCB7-C5F5660C5D78}" srcOrd="0" destOrd="0" presId="urn:microsoft.com/office/officeart/2005/8/layout/bList2#2"/>
    <dgm:cxn modelId="{9775218B-0753-4B69-86C0-3C43BB4877F1}" type="presOf" srcId="{50F02BA8-D49D-4AD3-9279-B5F036EFD570}" destId="{D9818403-A464-4BA3-8187-A6BBA090DE8E}" srcOrd="1" destOrd="0" presId="urn:microsoft.com/office/officeart/2005/8/layout/bList2#2"/>
    <dgm:cxn modelId="{30D4AE83-04FF-41C5-80CB-2768005A6F60}" srcId="{D8D90118-E049-450F-8FFE-315E72295DBD}" destId="{50F02BA8-D49D-4AD3-9279-B5F036EFD570}" srcOrd="4" destOrd="0" parTransId="{00D63445-0674-4091-AF9C-AD9D5A2EB49C}" sibTransId="{D6D90A67-CC64-495A-AE6F-F6DCE3232EAE}"/>
    <dgm:cxn modelId="{75943299-4F85-496B-8D4D-148B5EF74103}" srcId="{BE8485ED-F529-45E9-81EE-5D7C6186DABA}" destId="{8E4482B6-5975-4902-AC98-163DF0E5A07D}" srcOrd="2" destOrd="0" parTransId="{E2027FC2-9582-46C1-8BA9-2B2E91E314D1}" sibTransId="{CBA6CE2A-5975-46EE-8193-6EA0C8EEA52D}"/>
    <dgm:cxn modelId="{BDF0DEA0-2635-481E-B4D3-C1C163722CA2}" srcId="{D8D90118-E049-450F-8FFE-315E72295DBD}" destId="{567E7E87-FC26-4061-9A45-0B3445B7A4EE}" srcOrd="5" destOrd="0" parTransId="{E8B04B54-6D66-4A67-B4D1-61BE75FF5868}" sibTransId="{4CA1374F-100A-4FF6-ADBC-AE80DA0CF04B}"/>
    <dgm:cxn modelId="{AFD68EE3-F132-4B4F-9279-86C796873739}" srcId="{E7B8A928-107B-4F15-A374-041600347147}" destId="{0C29581D-9649-4F80-BA0E-9DF8BF0D4F2C}" srcOrd="2" destOrd="0" parTransId="{87B23674-4296-4235-9208-F7DB28C19151}" sibTransId="{51797007-1B2C-4CDA-A1BD-CA17DB2DB76E}"/>
    <dgm:cxn modelId="{32BF0D38-7D66-4B53-80AD-06D559DADC40}" type="presOf" srcId="{E77F6866-2093-4191-A909-A328F02FA6A4}" destId="{A6615236-367E-4BA0-BCB7-C5F5660C5D78}" srcOrd="0" destOrd="4" presId="urn:microsoft.com/office/officeart/2005/8/layout/bList2#2"/>
    <dgm:cxn modelId="{DADA9BF7-CF71-4331-9745-7B24380D1484}" srcId="{54D0C7BC-EBC6-412A-9857-4BEB9EDF4097}" destId="{282B75D4-355D-41EF-BB93-1268CA7E79CF}" srcOrd="1" destOrd="0" parTransId="{118EB501-D426-4C5A-B402-45B0CDB03CB4}" sibTransId="{14F338A8-DD99-4A97-AACF-F2AEDD8C0725}"/>
    <dgm:cxn modelId="{102F2166-CFCD-4080-8C21-D121176468E5}" type="presOf" srcId="{07754F0D-3338-485D-A5FD-24B868A99084}" destId="{172E18F4-CFD5-40CA-96F1-797D4D03C9C5}" srcOrd="0" destOrd="0" presId="urn:microsoft.com/office/officeart/2005/8/layout/bList2#2"/>
    <dgm:cxn modelId="{36F96AD2-529E-4293-BA1F-459E57427489}" srcId="{54D0C7BC-EBC6-412A-9857-4BEB9EDF4097}" destId="{23FA626E-CBD6-47E4-8F33-3238987DEE7D}" srcOrd="3" destOrd="0" parTransId="{374ACF2F-A27C-4C71-8CDA-F792F5E6535D}" sibTransId="{AB6B254E-5392-46A7-B556-8F641C99A26C}"/>
    <dgm:cxn modelId="{A2823307-A87B-4023-A08F-C77B72841965}" type="presOf" srcId="{296A20F2-A776-44ED-89F5-935F775DF98D}" destId="{A6615236-367E-4BA0-BCB7-C5F5660C5D78}" srcOrd="0" destOrd="10" presId="urn:microsoft.com/office/officeart/2005/8/layout/bList2#2"/>
    <dgm:cxn modelId="{1A15AFD8-B246-48EE-A042-4BC4430ACBAB}" srcId="{D8D90118-E049-450F-8FFE-315E72295DBD}" destId="{BE8485ED-F529-45E9-81EE-5D7C6186DABA}" srcOrd="3" destOrd="0" parTransId="{240989E4-CCCA-4A8F-A24E-B0C00EEB8530}" sibTransId="{D212B1AE-95A7-4069-8859-AF82D9B53361}"/>
    <dgm:cxn modelId="{AE6F8BDB-CD10-4CAE-A22F-B5D4DAEECC3E}" type="presOf" srcId="{50F02BA8-D49D-4AD3-9279-B5F036EFD570}" destId="{A323E80F-E899-453C-AD17-3477F731F7BD}" srcOrd="0" destOrd="0" presId="urn:microsoft.com/office/officeart/2005/8/layout/bList2#2"/>
    <dgm:cxn modelId="{39690B26-3642-49B1-A547-EF7476331AB9}" type="presOf" srcId="{81C4CD2B-9174-4A0E-B63A-78C70BEE6E2A}" destId="{23463500-72F8-4085-83D4-C8CEAE83CF5E}" srcOrd="0" destOrd="6" presId="urn:microsoft.com/office/officeart/2005/8/layout/bList2#2"/>
    <dgm:cxn modelId="{3144244A-B5E6-44B7-AA42-D26A4241E738}" srcId="{E7B8A928-107B-4F15-A374-041600347147}" destId="{223FCAA8-60AF-4025-9DF6-3FADC4AB7F6C}" srcOrd="0" destOrd="0" parTransId="{1D243AD4-07A5-4DA3-8032-864460C61008}" sibTransId="{59A2C8F1-D4CE-4E41-853A-6C7CA41E5167}"/>
    <dgm:cxn modelId="{76A72F5A-B067-4F67-9E2D-ADB6B244AA70}" type="presOf" srcId="{282B75D4-355D-41EF-BB93-1268CA7E79CF}" destId="{A6615236-367E-4BA0-BCB7-C5F5660C5D78}" srcOrd="0" destOrd="1" presId="urn:microsoft.com/office/officeart/2005/8/layout/bList2#2"/>
    <dgm:cxn modelId="{EA385A82-23D7-40CA-A4A3-12218CE52B28}" type="presOf" srcId="{6C6B4D83-47D1-405B-B4FD-62E39347A2AB}" destId="{A6615236-367E-4BA0-BCB7-C5F5660C5D78}" srcOrd="0" destOrd="8" presId="urn:microsoft.com/office/officeart/2005/8/layout/bList2#2"/>
    <dgm:cxn modelId="{3E894A13-1264-42FA-9C4A-FD2C4226A774}" type="presOf" srcId="{C28C43D8-8125-4B0C-AC14-BDFD30CE38DA}" destId="{72B64548-3347-4150-850E-3199595CADAD}" srcOrd="0" destOrd="0" presId="urn:microsoft.com/office/officeart/2005/8/layout/bList2#2"/>
    <dgm:cxn modelId="{FDFF6CC7-E1C3-4B4F-9C10-5724AABFC7ED}" srcId="{BE8485ED-F529-45E9-81EE-5D7C6186DABA}" destId="{73006B69-D3CD-4680-8F9E-DEFBFA3B5456}" srcOrd="1" destOrd="0" parTransId="{C6EF15A8-4740-44AF-AA14-9E12E24A49D7}" sibTransId="{021B7C4B-4C8B-4A18-B0E1-A11853D0CC1E}"/>
    <dgm:cxn modelId="{C71DAF7C-5E21-49F1-A6D8-F4F28F196770}" type="presOf" srcId="{AF63444A-DC18-4CF7-85D5-8FE138F77D71}" destId="{6F1EA04D-BD11-4301-B268-63D379B3A177}" srcOrd="0" destOrd="0" presId="urn:microsoft.com/office/officeart/2005/8/layout/bList2#2"/>
    <dgm:cxn modelId="{49F82F18-E9B4-4173-9B36-95FA33472CF8}" type="presOf" srcId="{223FCAA8-60AF-4025-9DF6-3FADC4AB7F6C}" destId="{56C0BED2-4622-41C6-840A-1C0045CF2B73}" srcOrd="0" destOrd="0" presId="urn:microsoft.com/office/officeart/2005/8/layout/bList2#2"/>
    <dgm:cxn modelId="{79C0A50F-343F-4C9E-B7AA-0B60F7E301EB}" srcId="{54D0C7BC-EBC6-412A-9857-4BEB9EDF4097}" destId="{E77F6866-2093-4191-A909-A328F02FA6A4}" srcOrd="4" destOrd="0" parTransId="{08FAA319-C6E1-4934-9D4D-D0C309B6EB27}" sibTransId="{6160CD64-4985-4C6A-AA86-F464EEDDACA7}"/>
    <dgm:cxn modelId="{0B9B77ED-3E95-46BA-8D38-D697D319F7F7}" type="presOf" srcId="{658AF376-3F8A-464D-B40D-44C7C49C18D9}" destId="{A6615236-367E-4BA0-BCB7-C5F5660C5D78}" srcOrd="0" destOrd="2" presId="urn:microsoft.com/office/officeart/2005/8/layout/bList2#2"/>
    <dgm:cxn modelId="{34D972B7-3359-4AEC-A312-A9C7B643E6AD}" type="presOf" srcId="{CFFE758B-C39A-498C-B715-C56C02B67498}" destId="{6F1EA04D-BD11-4301-B268-63D379B3A177}" srcOrd="0" destOrd="2" presId="urn:microsoft.com/office/officeart/2005/8/layout/bList2#2"/>
    <dgm:cxn modelId="{43B97AB8-1CFF-4057-A35B-9C9317BF70C0}" srcId="{54D0C7BC-EBC6-412A-9857-4BEB9EDF4097}" destId="{44939AB2-BC51-42A6-BC52-AB32833FFAE4}" srcOrd="0" destOrd="0" parTransId="{66880512-6231-49A5-91DB-BF380ADB415F}" sibTransId="{058878F0-6CBC-4ED6-BE09-8EE84D8EAEB6}"/>
    <dgm:cxn modelId="{BB369499-2302-470B-9996-7F5F813A32A0}" type="presOf" srcId="{8201B1C6-8C1D-4F76-93F4-5AF2A596D560}" destId="{A6615236-367E-4BA0-BCB7-C5F5660C5D78}" srcOrd="0" destOrd="9" presId="urn:microsoft.com/office/officeart/2005/8/layout/bList2#2"/>
    <dgm:cxn modelId="{895D2F2A-A2AA-4A02-B466-AFBA828DFC6B}" type="presOf" srcId="{567E7E87-FC26-4061-9A45-0B3445B7A4EE}" destId="{3F2D169A-7D2E-4337-A803-963227042213}" srcOrd="0" destOrd="0" presId="urn:microsoft.com/office/officeart/2005/8/layout/bList2#2"/>
    <dgm:cxn modelId="{0AF98A55-DCAC-43C6-B24D-12C75E1A3FAF}" type="presOf" srcId="{E879DF50-2F9E-4B09-98A1-67E1AB587415}" destId="{A6615236-367E-4BA0-BCB7-C5F5660C5D78}" srcOrd="0" destOrd="7" presId="urn:microsoft.com/office/officeart/2005/8/layout/bList2#2"/>
    <dgm:cxn modelId="{6D1DC7D3-B6D0-4489-B538-12C6BFB9DA07}" type="presOf" srcId="{54D0C7BC-EBC6-412A-9857-4BEB9EDF4097}" destId="{68630107-C932-49AE-BC25-6ED7DE64F7A0}" srcOrd="0" destOrd="0" presId="urn:microsoft.com/office/officeart/2005/8/layout/bList2#2"/>
    <dgm:cxn modelId="{5078B892-B91C-4A08-984D-577F12F1DAEE}" srcId="{BE8485ED-F529-45E9-81EE-5D7C6186DABA}" destId="{D77652F8-DA01-4F56-B053-2542E1B34E87}" srcOrd="5" destOrd="0" parTransId="{A9612E8F-76CD-4B58-BE07-1D195EAB4550}" sibTransId="{736CCE2D-F9B6-42F8-9BA0-93FA6E911A0D}"/>
    <dgm:cxn modelId="{7106665C-54B7-4EB6-AFCD-DB11D88C9FFC}" type="presOf" srcId="{F5975A67-FC3C-4B38-A87B-5186D7D3A22B}" destId="{A6615236-367E-4BA0-BCB7-C5F5660C5D78}" srcOrd="0" destOrd="5" presId="urn:microsoft.com/office/officeart/2005/8/layout/bList2#2"/>
    <dgm:cxn modelId="{06E5ABE3-B446-42E4-AAEC-EE14A7214946}" type="presOf" srcId="{AA3FF3B5-67DD-47FD-A117-6EDB636E9941}" destId="{56C0BED2-4622-41C6-840A-1C0045CF2B73}" srcOrd="0" destOrd="1" presId="urn:microsoft.com/office/officeart/2005/8/layout/bList2#2"/>
    <dgm:cxn modelId="{115478F4-7344-4007-928B-A46E5C91A4EC}" type="presOf" srcId="{01C40A4C-3C63-4165-AA71-F44B38AB59F3}" destId="{56C0BED2-4622-41C6-840A-1C0045CF2B73}" srcOrd="0" destOrd="3" presId="urn:microsoft.com/office/officeart/2005/8/layout/bList2#2"/>
    <dgm:cxn modelId="{71A9371C-034B-4F5C-B4F7-BCA0889C7022}" type="presOf" srcId="{E7B8A928-107B-4F15-A374-041600347147}" destId="{09EFBD56-0BC9-43B5-97B0-2EF4CADE0864}" srcOrd="0" destOrd="0" presId="urn:microsoft.com/office/officeart/2005/8/layout/bList2#2"/>
    <dgm:cxn modelId="{A01C8FE2-5B7C-4F46-AD96-C68859683E10}" srcId="{C28C43D8-8125-4B0C-AC14-BDFD30CE38DA}" destId="{558463C5-2FA9-4594-BFAD-EE9332FD1B84}" srcOrd="1" destOrd="0" parTransId="{2F4EE1CD-1E4F-4B97-A005-8295C06D7AAB}" sibTransId="{25A9265F-2583-423B-A538-0CFAB20408EC}"/>
    <dgm:cxn modelId="{7E07A282-DF87-456B-BE1C-410D5ED6B8C1}" type="presOf" srcId="{D212B1AE-95A7-4069-8859-AF82D9B53361}" destId="{4BEB980D-E50F-47FE-95A1-8F46EFA92F8B}" srcOrd="0" destOrd="0" presId="urn:microsoft.com/office/officeart/2005/8/layout/bList2#2"/>
    <dgm:cxn modelId="{616EE3F7-4A6E-4050-9B74-B74BE1E20790}" type="presOf" srcId="{D8D90118-E049-450F-8FFE-315E72295DBD}" destId="{409B9579-E9AD-40D0-9BDE-72174B538C75}" srcOrd="0" destOrd="0" presId="urn:microsoft.com/office/officeart/2005/8/layout/bList2#2"/>
    <dgm:cxn modelId="{A444D8FC-47DB-41F4-99D6-3A87A125FD15}" srcId="{54D0C7BC-EBC6-412A-9857-4BEB9EDF4097}" destId="{8201B1C6-8C1D-4F76-93F4-5AF2A596D560}" srcOrd="9" destOrd="0" parTransId="{8AAB9FA5-057C-476F-9E5E-D64B6A16C69F}" sibTransId="{19BF046C-D238-44C4-AD06-253010526E58}"/>
    <dgm:cxn modelId="{26729AD7-28F3-415E-BC04-21B9F03F67FF}" srcId="{54D0C7BC-EBC6-412A-9857-4BEB9EDF4097}" destId="{E879DF50-2F9E-4B09-98A1-67E1AB587415}" srcOrd="7" destOrd="0" parTransId="{D285148A-3315-4BA3-B760-7BC032298A41}" sibTransId="{3689DA18-25F7-4851-8534-01D97683927C}"/>
    <dgm:cxn modelId="{01FF9710-51BB-4C17-A295-AA5BBD1E664B}" type="presOf" srcId="{D6D90A67-CC64-495A-AE6F-F6DCE3232EAE}" destId="{77BD88DF-412D-4E27-BCE7-FB70C3A8CE25}" srcOrd="0" destOrd="0" presId="urn:microsoft.com/office/officeart/2005/8/layout/bList2#2"/>
    <dgm:cxn modelId="{E2AFF910-E4E4-4A42-8345-1C0338EAC73F}" srcId="{54D0C7BC-EBC6-412A-9857-4BEB9EDF4097}" destId="{6C6B4D83-47D1-405B-B4FD-62E39347A2AB}" srcOrd="8" destOrd="0" parTransId="{EA37090B-D97B-4F56-83A1-7DE3D6BCBFF4}" sibTransId="{CE0917DF-B582-440B-A4E3-21BAA0F0F48D}"/>
    <dgm:cxn modelId="{D0C55DC9-DE62-428F-9B33-75E187BC4C0E}" type="presOf" srcId="{BF3A59BE-3F09-43DD-A843-D54D415FFF9C}" destId="{23463500-72F8-4085-83D4-C8CEAE83CF5E}" srcOrd="0" destOrd="3" presId="urn:microsoft.com/office/officeart/2005/8/layout/bList2#2"/>
    <dgm:cxn modelId="{761F8C03-286F-453F-B72F-53A39A80F323}" srcId="{BE8485ED-F529-45E9-81EE-5D7C6186DABA}" destId="{81C4CD2B-9174-4A0E-B63A-78C70BEE6E2A}" srcOrd="6" destOrd="0" parTransId="{5F99EACF-B9F5-4E82-BA31-3FAF00A6A056}" sibTransId="{BACF04E0-83BE-4AEE-9670-521B5404DB1C}"/>
    <dgm:cxn modelId="{6BC56A76-EDA7-4A8D-A82F-29347A502872}" type="presOf" srcId="{BE8485ED-F529-45E9-81EE-5D7C6186DABA}" destId="{F30AED31-0C98-4A93-8D47-80E40556E80F}" srcOrd="1" destOrd="0" presId="urn:microsoft.com/office/officeart/2005/8/layout/bList2#2"/>
    <dgm:cxn modelId="{86E0AC94-5898-4A9D-8F16-09C2BD1DF48F}" type="presOf" srcId="{385D6AE7-02E4-4E78-AE0C-C8F9A4C45902}" destId="{6F1EA04D-BD11-4301-B268-63D379B3A177}" srcOrd="0" destOrd="3" presId="urn:microsoft.com/office/officeart/2005/8/layout/bList2#2"/>
    <dgm:cxn modelId="{6422A565-F999-40F0-9478-BB83354356FF}" srcId="{50F02BA8-D49D-4AD3-9279-B5F036EFD570}" destId="{28A3EFCF-6408-4EB3-894A-A3B274DF7248}" srcOrd="0" destOrd="0" parTransId="{17A02066-18A4-4533-BCE9-B26032066BDD}" sibTransId="{A6B68438-B9A5-47E4-B00D-03AE263A6AC6}"/>
    <dgm:cxn modelId="{84A38E44-C2F0-4974-90D9-880C03D6CFCF}" srcId="{54D0C7BC-EBC6-412A-9857-4BEB9EDF4097}" destId="{79E10C81-871B-4AB9-BDF7-6D989BC5AB81}" srcOrd="6" destOrd="0" parTransId="{28510E62-ABE6-4F3B-B1EF-DA808540D37E}" sibTransId="{4E0CEE55-6493-4C14-84AB-B355DE55146E}"/>
    <dgm:cxn modelId="{9149BA94-E823-43EC-868A-B8F8EAB5B217}" srcId="{E7B8A928-107B-4F15-A374-041600347147}" destId="{01C40A4C-3C63-4165-AA71-F44B38AB59F3}" srcOrd="3" destOrd="0" parTransId="{51DC9257-B005-44DA-B266-E4619C22D0B8}" sibTransId="{452E75C6-7AC0-460E-B10A-7454B12AF4BB}"/>
    <dgm:cxn modelId="{5A015B4E-800B-4FEB-A821-665A2657B605}" type="presOf" srcId="{E7B8A928-107B-4F15-A374-041600347147}" destId="{A9CECEA9-4DAF-408A-B8FF-14E76C8B3B64}" srcOrd="1" destOrd="0" presId="urn:microsoft.com/office/officeart/2005/8/layout/bList2#2"/>
    <dgm:cxn modelId="{D0B7A1C9-C5BD-4500-91E0-61BA772CBC6B}" type="presOf" srcId="{73006B69-D3CD-4680-8F9E-DEFBFA3B5456}" destId="{23463500-72F8-4085-83D4-C8CEAE83CF5E}" srcOrd="0" destOrd="1" presId="urn:microsoft.com/office/officeart/2005/8/layout/bList2#2"/>
    <dgm:cxn modelId="{971ECA14-27F4-4C6C-A01B-1F88FF360002}" srcId="{D8D90118-E049-450F-8FFE-315E72295DBD}" destId="{54D0C7BC-EBC6-412A-9857-4BEB9EDF4097}" srcOrd="0" destOrd="0" parTransId="{6A23D6B8-E37D-4DD5-BF8B-881A69E6AABC}" sibTransId="{07754F0D-3338-485D-A5FD-24B868A99084}"/>
    <dgm:cxn modelId="{3209A7B7-2D21-480E-B00D-0FBC83A65FA7}" type="presOf" srcId="{0C29581D-9649-4F80-BA0E-9DF8BF0D4F2C}" destId="{56C0BED2-4622-41C6-840A-1C0045CF2B73}" srcOrd="0" destOrd="2" presId="urn:microsoft.com/office/officeart/2005/8/layout/bList2#2"/>
    <dgm:cxn modelId="{C7C01084-FA17-4819-8D35-92C57E3CA1E6}" type="presParOf" srcId="{409B9579-E9AD-40D0-9BDE-72174B538C75}" destId="{4EE3280D-97A9-4487-8C87-4D50224C160B}" srcOrd="0" destOrd="0" presId="urn:microsoft.com/office/officeart/2005/8/layout/bList2#2"/>
    <dgm:cxn modelId="{8DBE0200-1720-4C24-B8A2-71C9DBD8CEC3}" type="presParOf" srcId="{4EE3280D-97A9-4487-8C87-4D50224C160B}" destId="{A6615236-367E-4BA0-BCB7-C5F5660C5D78}" srcOrd="0" destOrd="0" presId="urn:microsoft.com/office/officeart/2005/8/layout/bList2#2"/>
    <dgm:cxn modelId="{F90EF6D6-53FF-40D4-AE8A-472F90246088}" type="presParOf" srcId="{4EE3280D-97A9-4487-8C87-4D50224C160B}" destId="{68630107-C932-49AE-BC25-6ED7DE64F7A0}" srcOrd="1" destOrd="0" presId="urn:microsoft.com/office/officeart/2005/8/layout/bList2#2"/>
    <dgm:cxn modelId="{21A255DB-ED8A-4318-9B92-F5A5DB5F3874}" type="presParOf" srcId="{4EE3280D-97A9-4487-8C87-4D50224C160B}" destId="{E6971040-790C-4B2E-868E-D9AF6E050585}" srcOrd="2" destOrd="0" presId="urn:microsoft.com/office/officeart/2005/8/layout/bList2#2"/>
    <dgm:cxn modelId="{A7B6643C-7750-405B-A818-DFBF30061434}" type="presParOf" srcId="{4EE3280D-97A9-4487-8C87-4D50224C160B}" destId="{7598EC4F-EB68-4BFC-9B88-CC8AB2B7E86A}" srcOrd="3" destOrd="0" presId="urn:microsoft.com/office/officeart/2005/8/layout/bList2#2"/>
    <dgm:cxn modelId="{4B69275A-2183-4199-85C5-6E5D8D50E861}" type="presParOf" srcId="{409B9579-E9AD-40D0-9BDE-72174B538C75}" destId="{172E18F4-CFD5-40CA-96F1-797D4D03C9C5}" srcOrd="1" destOrd="0" presId="urn:microsoft.com/office/officeart/2005/8/layout/bList2#2"/>
    <dgm:cxn modelId="{46D19B45-F824-4DBF-82EF-F52AC51736FB}" type="presParOf" srcId="{409B9579-E9AD-40D0-9BDE-72174B538C75}" destId="{693F8F32-EDC5-4E8F-A7F7-716044210794}" srcOrd="2" destOrd="0" presId="urn:microsoft.com/office/officeart/2005/8/layout/bList2#2"/>
    <dgm:cxn modelId="{D154E6EB-0E7A-4E53-AB79-68BFAD50A185}" type="presParOf" srcId="{693F8F32-EDC5-4E8F-A7F7-716044210794}" destId="{6F1EA04D-BD11-4301-B268-63D379B3A177}" srcOrd="0" destOrd="0" presId="urn:microsoft.com/office/officeart/2005/8/layout/bList2#2"/>
    <dgm:cxn modelId="{03E76997-C391-4C6D-86AC-C64F6F7A0928}" type="presParOf" srcId="{693F8F32-EDC5-4E8F-A7F7-716044210794}" destId="{72B64548-3347-4150-850E-3199595CADAD}" srcOrd="1" destOrd="0" presId="urn:microsoft.com/office/officeart/2005/8/layout/bList2#2"/>
    <dgm:cxn modelId="{AEDDD5BA-12B7-4A8F-872D-A8E4AF1145B3}" type="presParOf" srcId="{693F8F32-EDC5-4E8F-A7F7-716044210794}" destId="{859001DE-1CC2-4EE5-8EB1-82F755A57EBA}" srcOrd="2" destOrd="0" presId="urn:microsoft.com/office/officeart/2005/8/layout/bList2#2"/>
    <dgm:cxn modelId="{2DA81038-10C1-481A-9255-33DD5AF4AAE9}" type="presParOf" srcId="{693F8F32-EDC5-4E8F-A7F7-716044210794}" destId="{2D3DD960-77F3-4472-84CC-4C2FA2EC3AAC}" srcOrd="3" destOrd="0" presId="urn:microsoft.com/office/officeart/2005/8/layout/bList2#2"/>
    <dgm:cxn modelId="{12AF14E2-38E5-4AFB-A86A-AB24611E91E5}" type="presParOf" srcId="{409B9579-E9AD-40D0-9BDE-72174B538C75}" destId="{74E4A8A2-7576-4705-853A-392609D944D3}" srcOrd="3" destOrd="0" presId="urn:microsoft.com/office/officeart/2005/8/layout/bList2#2"/>
    <dgm:cxn modelId="{48ED4B2D-657E-4705-ACED-08F233F57FDB}" type="presParOf" srcId="{409B9579-E9AD-40D0-9BDE-72174B538C75}" destId="{25EEEBBC-1DE6-4F07-AF60-4FDF44F2E72D}" srcOrd="4" destOrd="0" presId="urn:microsoft.com/office/officeart/2005/8/layout/bList2#2"/>
    <dgm:cxn modelId="{C334654D-57E3-4D50-BD1F-F695965F68BC}" type="presParOf" srcId="{25EEEBBC-1DE6-4F07-AF60-4FDF44F2E72D}" destId="{56C0BED2-4622-41C6-840A-1C0045CF2B73}" srcOrd="0" destOrd="0" presId="urn:microsoft.com/office/officeart/2005/8/layout/bList2#2"/>
    <dgm:cxn modelId="{26754267-1F5C-4254-B445-898509D3D9A6}" type="presParOf" srcId="{25EEEBBC-1DE6-4F07-AF60-4FDF44F2E72D}" destId="{09EFBD56-0BC9-43B5-97B0-2EF4CADE0864}" srcOrd="1" destOrd="0" presId="urn:microsoft.com/office/officeart/2005/8/layout/bList2#2"/>
    <dgm:cxn modelId="{F6DC1E31-1F57-4D7F-9218-B6D633B6BB27}" type="presParOf" srcId="{25EEEBBC-1DE6-4F07-AF60-4FDF44F2E72D}" destId="{A9CECEA9-4DAF-408A-B8FF-14E76C8B3B64}" srcOrd="2" destOrd="0" presId="urn:microsoft.com/office/officeart/2005/8/layout/bList2#2"/>
    <dgm:cxn modelId="{F9AB2C0F-BDAD-47D3-A13F-FD23DC62E992}" type="presParOf" srcId="{25EEEBBC-1DE6-4F07-AF60-4FDF44F2E72D}" destId="{595A478C-AA1E-4FFE-B9B0-F57D5587F93B}" srcOrd="3" destOrd="0" presId="urn:microsoft.com/office/officeart/2005/8/layout/bList2#2"/>
    <dgm:cxn modelId="{57CD86A4-35B6-44DF-A96C-5E7D33F02CF1}" type="presParOf" srcId="{409B9579-E9AD-40D0-9BDE-72174B538C75}" destId="{1165F5A1-6A7B-46D8-A94C-38CCE00ED0DE}" srcOrd="5" destOrd="0" presId="urn:microsoft.com/office/officeart/2005/8/layout/bList2#2"/>
    <dgm:cxn modelId="{03414BB1-6C82-4FB5-9713-700CEDA0C727}" type="presParOf" srcId="{409B9579-E9AD-40D0-9BDE-72174B538C75}" destId="{20C7AC38-C002-48A7-BFCA-59BBFF5BB123}" srcOrd="6" destOrd="0" presId="urn:microsoft.com/office/officeart/2005/8/layout/bList2#2"/>
    <dgm:cxn modelId="{6EE0A4F8-3673-4E9A-BFDB-1BCB46D4FDC6}" type="presParOf" srcId="{20C7AC38-C002-48A7-BFCA-59BBFF5BB123}" destId="{23463500-72F8-4085-83D4-C8CEAE83CF5E}" srcOrd="0" destOrd="0" presId="urn:microsoft.com/office/officeart/2005/8/layout/bList2#2"/>
    <dgm:cxn modelId="{20F118D4-2CA0-4128-BA90-99E136C4FC96}" type="presParOf" srcId="{20C7AC38-C002-48A7-BFCA-59BBFF5BB123}" destId="{96FEB3A8-3F51-4885-91CA-508E1A35AE61}" srcOrd="1" destOrd="0" presId="urn:microsoft.com/office/officeart/2005/8/layout/bList2#2"/>
    <dgm:cxn modelId="{2538E820-BC2A-4ADD-AA67-767981835FE7}" type="presParOf" srcId="{20C7AC38-C002-48A7-BFCA-59BBFF5BB123}" destId="{F30AED31-0C98-4A93-8D47-80E40556E80F}" srcOrd="2" destOrd="0" presId="urn:microsoft.com/office/officeart/2005/8/layout/bList2#2"/>
    <dgm:cxn modelId="{C37E5CAA-A7D8-4ABE-93BA-DCD67C17D438}" type="presParOf" srcId="{20C7AC38-C002-48A7-BFCA-59BBFF5BB123}" destId="{DC592081-3616-4F92-A9CC-1A451066ACB5}" srcOrd="3" destOrd="0" presId="urn:microsoft.com/office/officeart/2005/8/layout/bList2#2"/>
    <dgm:cxn modelId="{4B11A927-CE43-488D-9793-FE7986B7A041}" type="presParOf" srcId="{409B9579-E9AD-40D0-9BDE-72174B538C75}" destId="{4BEB980D-E50F-47FE-95A1-8F46EFA92F8B}" srcOrd="7" destOrd="0" presId="urn:microsoft.com/office/officeart/2005/8/layout/bList2#2"/>
    <dgm:cxn modelId="{82C91CA3-7DD6-441A-B7BF-AD96A8EDA758}" type="presParOf" srcId="{409B9579-E9AD-40D0-9BDE-72174B538C75}" destId="{431F5F49-1757-4F7A-B274-7B76561AD36A}" srcOrd="8" destOrd="0" presId="urn:microsoft.com/office/officeart/2005/8/layout/bList2#2"/>
    <dgm:cxn modelId="{A5A97304-D8C9-4A39-9B3D-8BCFCE93A5B3}" type="presParOf" srcId="{431F5F49-1757-4F7A-B274-7B76561AD36A}" destId="{488158DE-C7FA-4E07-89FA-0FC88E58C14F}" srcOrd="0" destOrd="0" presId="urn:microsoft.com/office/officeart/2005/8/layout/bList2#2"/>
    <dgm:cxn modelId="{8E1AD7BA-1D3D-4983-8606-0042CBBBC609}" type="presParOf" srcId="{431F5F49-1757-4F7A-B274-7B76561AD36A}" destId="{A323E80F-E899-453C-AD17-3477F731F7BD}" srcOrd="1" destOrd="0" presId="urn:microsoft.com/office/officeart/2005/8/layout/bList2#2"/>
    <dgm:cxn modelId="{352D503B-48A0-4F4E-8E35-75B848B69AFD}" type="presParOf" srcId="{431F5F49-1757-4F7A-B274-7B76561AD36A}" destId="{D9818403-A464-4BA3-8187-A6BBA090DE8E}" srcOrd="2" destOrd="0" presId="urn:microsoft.com/office/officeart/2005/8/layout/bList2#2"/>
    <dgm:cxn modelId="{56EF0CD5-173A-4FEC-9064-B43C5A1D9F97}" type="presParOf" srcId="{431F5F49-1757-4F7A-B274-7B76561AD36A}" destId="{1F1B3F5A-DDA6-42E1-B5A1-09ED7A84666C}" srcOrd="3" destOrd="0" presId="urn:microsoft.com/office/officeart/2005/8/layout/bList2#2"/>
    <dgm:cxn modelId="{E95C83AA-4065-4F0E-AA45-0CF66B2A2F74}" type="presParOf" srcId="{409B9579-E9AD-40D0-9BDE-72174B538C75}" destId="{77BD88DF-412D-4E27-BCE7-FB70C3A8CE25}" srcOrd="9" destOrd="0" presId="urn:microsoft.com/office/officeart/2005/8/layout/bList2#2"/>
    <dgm:cxn modelId="{EAE4BF90-A751-4688-9754-B879E9A53A0E}" type="presParOf" srcId="{409B9579-E9AD-40D0-9BDE-72174B538C75}" destId="{005D5DB0-050D-4942-A803-23260CD94349}" srcOrd="10" destOrd="0" presId="urn:microsoft.com/office/officeart/2005/8/layout/bList2#2"/>
    <dgm:cxn modelId="{08E13461-7FBE-49BA-BE43-D2817C1B0653}" type="presParOf" srcId="{005D5DB0-050D-4942-A803-23260CD94349}" destId="{C832DA63-29B7-4A74-8FAE-E5F62EDCB328}" srcOrd="0" destOrd="0" presId="urn:microsoft.com/office/officeart/2005/8/layout/bList2#2"/>
    <dgm:cxn modelId="{2E4E6F88-463E-49FF-BD61-EFDB9990BB00}" type="presParOf" srcId="{005D5DB0-050D-4942-A803-23260CD94349}" destId="{3F2D169A-7D2E-4337-A803-963227042213}" srcOrd="1" destOrd="0" presId="urn:microsoft.com/office/officeart/2005/8/layout/bList2#2"/>
    <dgm:cxn modelId="{DA71DABA-5006-4212-9B2F-1C02F5919501}" type="presParOf" srcId="{005D5DB0-050D-4942-A803-23260CD94349}" destId="{9605B22A-A8CA-49B6-ABB0-EA002D6946E1}" srcOrd="2" destOrd="0" presId="urn:microsoft.com/office/officeart/2005/8/layout/bList2#2"/>
    <dgm:cxn modelId="{0720A715-43B1-4B89-B17B-0249E7A3E670}" type="presParOf" srcId="{005D5DB0-050D-4942-A803-23260CD94349}" destId="{F5B9B32D-455F-4571-A689-283662D1A70A}" srcOrd="3" destOrd="0" presId="urn:microsoft.com/office/officeart/2005/8/layout/bList2#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bList2#2">
  <dgm:title val=""/>
  <dgm:desc val=""/>
  <dgm:catLst>
    <dgm:cat type="list" pri="7000"/>
    <dgm:cat type="convert" pri="1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dir/>
      <dgm:animLvl val="lvl"/>
      <dgm:resizeHandles val="exact"/>
    </dgm:varLst>
    <dgm:choose name="Name0">
      <dgm:if name="Name1" axis="self" func="var" arg="dir" op="equ" val="norm">
        <dgm:alg type="snake">
          <dgm:param type="off" val="ctr"/>
          <dgm:param type="contDir" val="sameDir"/>
          <dgm:param type="grDir" val="tL"/>
          <dgm:param type="flowDir" val="row"/>
        </dgm:alg>
      </dgm:if>
      <dgm:else name="Name2">
        <dgm:alg type="snake">
          <dgm:param type="off" val="ctr"/>
          <dgm:param type="contDir" val="sameDir"/>
          <dgm:param type="grDir" val="tR"/>
          <dgm:param type="flowDir" val="row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w" for="ch" ptType="sibTrans" refType="w" refFor="ch" refForName="compNode" op="equ" fact="0.08"/>
      <dgm:constr type="sp" refType="w" refFor="ch" refForName="compNode" op="equ" fact="0.16"/>
      <dgm:constr type="primFontSz" for="des" forName="parentText" op="equ" val="65"/>
      <dgm:constr type="primFontSz" for="des" forName="childRect" op="equ" val="65"/>
    </dgm:constrLst>
    <dgm:ruleLst/>
    <dgm:forEach name="nodesForEach" axis="ch" ptType="node">
      <dgm:layoutNode name="compNode">
        <dgm:alg type="composite">
          <dgm:param type="ar" val="0.943"/>
        </dgm:alg>
        <dgm:shape xmlns:r="http://schemas.openxmlformats.org/officeDocument/2006/relationships" r:blip="">
          <dgm:adjLst/>
        </dgm:shape>
        <dgm:presOf/>
        <dgm:choose name="Name3">
          <dgm:if name="Name4" axis="self" func="var" arg="dir" op="equ" val="norm">
            <dgm:constrLst>
              <dgm:constr type="w" val="1"/>
              <dgm:constr type="h" refType="w" fact="1.06"/>
              <dgm:constr type="h" for="ch" forName="childRect" refType="h" fact="0.65"/>
              <dgm:constr type="w" for="ch" forName="childRect" refType="w" fact="0.923"/>
              <dgm:constr type="l" for="ch" forName="childRect"/>
              <dgm:constr type="t" for="ch" forName="childRect"/>
              <dgm:constr type="w" for="ch" forName="parentText" refType="w" fact="0.65"/>
              <dgm:constr type="h" for="ch" forName="parentText" refType="h" refFor="ch" refForName="childRect" fact="0.43"/>
              <dgm:constr type="l" for="ch" forName="parentText"/>
              <dgm:constr type="t" for="ch" forName="parentText" refType="h" refFor="ch" refForName="childRect"/>
              <dgm:constr type="w" for="ch" forName="parentRect" refType="w" fact="0.923"/>
              <dgm:constr type="h" for="ch" forName="parentRect" refType="h" refFor="ch" refForName="parentText"/>
              <dgm:constr type="l" for="ch" forName="parentRect"/>
              <dgm:constr type="t" for="ch" forName="parentRect" refType="t" refFor="ch" refForName="parentText"/>
              <dgm:constr type="w" for="ch" forName="adorn" refType="w" refFor="ch" refForName="parentRect" fact="0.35"/>
              <dgm:constr type="h" for="ch" forName="adorn" refType="w" refFor="ch" refForName="parentRect" fact="0.35"/>
              <dgm:constr type="b" for="ch" forName="adorn" refType="h"/>
              <dgm:constr type="r" for="ch" forName="adorn" refType="w"/>
            </dgm:constrLst>
          </dgm:if>
          <dgm:else name="Name5">
            <dgm:constrLst>
              <dgm:constr type="w" val="1"/>
              <dgm:constr type="h" refType="w" fact="1.06"/>
              <dgm:constr type="h" for="ch" forName="childRect" refType="h" fact="0.65"/>
              <dgm:constr type="w" for="ch" forName="childRect" refType="w" fact="0.923"/>
              <dgm:constr type="r" for="ch" forName="childRect" refType="w"/>
              <dgm:constr type="t" for="ch" forName="childRect"/>
              <dgm:constr type="w" for="ch" forName="parentText" refType="w" fact="0.65"/>
              <dgm:constr type="h" for="ch" forName="parentText" refType="h" refFor="ch" refForName="childRect" fact="0.43"/>
              <dgm:constr type="r" for="ch" forName="parentText" refType="w"/>
              <dgm:constr type="t" for="ch" forName="parentText" refType="h" refFor="ch" refForName="childRect"/>
              <dgm:constr type="w" for="ch" forName="parentRect" refType="w" fact="0.923"/>
              <dgm:constr type="h" for="ch" forName="parentRect" refType="h" refFor="ch" refForName="parentText"/>
              <dgm:constr type="r" for="ch" forName="parentRect" refType="w"/>
              <dgm:constr type="t" for="ch" forName="parentRect" refType="t" refFor="ch" refForName="parentText"/>
              <dgm:constr type="w" for="ch" forName="adorn" refType="w" refFor="ch" refForName="parentRect" fact="0.35"/>
              <dgm:constr type="h" for="ch" forName="adorn" refType="w" refFor="ch" refForName="parentRect" fact="0.35"/>
              <dgm:constr type="b" for="ch" forName="adorn" refType="h"/>
              <dgm:constr type="l" for="ch" forName="adorn"/>
            </dgm:constrLst>
          </dgm:else>
        </dgm:choose>
        <dgm:ruleLst/>
        <dgm:layoutNode name="childRect" styleLbl="bgAcc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ound2SameRect" r:blip="">
            <dgm:adjLst>
              <dgm:adj idx="1" val="0.08"/>
            </dgm:adjLst>
          </dgm:shape>
          <dgm:presOf axis="des" ptType="node"/>
          <dgm:constrLst>
            <dgm:constr type="secFontSz" refType="primFontSz"/>
            <dgm:constr type="tMarg" refType="primFontSz" fact="0.3"/>
            <dgm:constr type="bMarg" refType="primFontSz" fact="0.1"/>
            <dgm:constr type="lMarg" refType="primFontSz" fact="0.1"/>
            <dgm:constr type="rMarg" refType="primFontSz" fact="0.1"/>
          </dgm:constrLst>
          <dgm:ruleLst>
            <dgm:rule type="primFontSz" val="5" fact="NaN" max="NaN"/>
          </dgm:ruleLst>
        </dgm:layoutNode>
        <dgm:layoutNode name="parentText">
          <dgm:varLst>
            <dgm:chMax val="0"/>
            <dgm:bulletEnabled val="1"/>
          </dgm:varLst>
          <dgm:choose name="Name6">
            <dgm:if name="Name7" func="var" arg="dir" op="equ" val="norm">
              <dgm:alg type="tx">
                <dgm:param type="parTxLTRAlign" val="l"/>
                <dgm:param type="parTxRTLAlign" val="l"/>
              </dgm:alg>
            </dgm:if>
            <dgm:else name="Name8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ect" r:blip="" zOrderOff="1" hideGeom="1">
            <dgm:adjLst/>
          </dgm:shape>
          <dgm:presOf axis="self" ptType="node"/>
          <dgm:constrLst>
            <dgm:constr type="tMarg"/>
            <dgm:constr type="bMarg"/>
            <dgm:constr type="lMarg" refType="primFontSz" fact="0.3"/>
            <dgm:constr type="rMarg" refType="primFontSz" fact="0.1"/>
          </dgm:constrLst>
          <dgm:ruleLst>
            <dgm:rule type="primFontSz" val="5" fact="NaN" max="NaN"/>
          </dgm:ruleLst>
        </dgm:layoutNode>
        <dgm:layoutNode name="parentRect" styleLbl="alignNode1">
          <dgm:alg type="sp"/>
          <dgm:shape xmlns:r="http://schemas.openxmlformats.org/officeDocument/2006/relationships" type="rect" r:blip="">
            <dgm:adjLst/>
          </dgm:shape>
          <dgm:presOf axis="self" ptType="node"/>
          <dgm:constrLst/>
          <dgm:ruleLst/>
        </dgm:layoutNode>
        <dgm:layoutNode name="adorn" styleLbl="fgAccFollowNod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w" val="1"/>
            <dgm:constr type="h" refType="w"/>
          </dgm:constrLst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#1">
  <dgm:title val=""/>
  <dgm:desc val=""/>
  <dgm:catLst>
    <dgm:cat type="simple" pri="10100"/>
  </dgm:catLst>
  <dgm:scene3d>
    <a:camera prst="orthographicFront"/>
    <a:lightRig rig="threePt" dir="t"/>
  </dgm:scene3d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5</xdr:row>
      <xdr:rowOff>171450</xdr:rowOff>
    </xdr:from>
    <xdr:to>
      <xdr:col>21</xdr:col>
      <xdr:colOff>628650</xdr:colOff>
      <xdr:row>35</xdr:row>
      <xdr:rowOff>171450</xdr:rowOff>
    </xdr:to>
    <xdr:graphicFrame macro="">
      <xdr:nvGraphicFramePr>
        <xdr:cNvPr id="2" name="图示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161925</xdr:rowOff>
    </xdr:from>
    <xdr:to>
      <xdr:col>12</xdr:col>
      <xdr:colOff>209550</xdr:colOff>
      <xdr:row>23</xdr:row>
      <xdr:rowOff>47625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9100" y="342900"/>
          <a:ext cx="8020050" cy="3867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47"/>
  <sheetViews>
    <sheetView tabSelected="1" workbookViewId="0">
      <pane ySplit="1" topLeftCell="A15" activePane="bottomLeft" state="frozen"/>
      <selection pane="bottomLeft" activeCell="B266" sqref="B266:B272"/>
    </sheetView>
  </sheetViews>
  <sheetFormatPr defaultColWidth="9" defaultRowHeight="12"/>
  <cols>
    <col min="1" max="1" width="14.375" style="184" customWidth="1"/>
    <col min="2" max="2" width="29.375" style="184" customWidth="1"/>
    <col min="3" max="3" width="17.625" style="184" customWidth="1"/>
    <col min="4" max="4" width="5.5" style="184" customWidth="1"/>
    <col min="5" max="5" width="4.875" style="184" customWidth="1"/>
    <col min="6" max="6" width="2.875" style="185" customWidth="1"/>
    <col min="7" max="7" width="5.875" style="185" customWidth="1"/>
    <col min="8" max="8" width="10.125" style="185" customWidth="1"/>
    <col min="9" max="9" width="40.75" style="185" customWidth="1"/>
    <col min="10" max="10" width="17.5" style="186" customWidth="1"/>
    <col min="11" max="11" width="14.375" style="184" customWidth="1"/>
    <col min="12" max="16384" width="9" style="187"/>
  </cols>
  <sheetData>
    <row r="1" spans="1:12" ht="24" customHeight="1">
      <c r="A1" s="188" t="s">
        <v>0</v>
      </c>
      <c r="B1" s="188" t="s">
        <v>1</v>
      </c>
      <c r="C1" s="188" t="s">
        <v>2</v>
      </c>
      <c r="D1" s="189" t="s">
        <v>1303</v>
      </c>
      <c r="E1" s="188" t="s">
        <v>3</v>
      </c>
      <c r="F1" s="188" t="s">
        <v>4</v>
      </c>
      <c r="G1" s="188" t="s">
        <v>5</v>
      </c>
      <c r="H1" s="188" t="s">
        <v>6</v>
      </c>
      <c r="I1" s="188" t="s">
        <v>7</v>
      </c>
      <c r="J1" s="188" t="s">
        <v>8</v>
      </c>
      <c r="K1" s="188" t="s">
        <v>9</v>
      </c>
      <c r="L1" s="188" t="s">
        <v>10</v>
      </c>
    </row>
    <row r="2" spans="1:12" hidden="1">
      <c r="A2" s="200" t="s">
        <v>11</v>
      </c>
      <c r="B2" s="190" t="s">
        <v>12</v>
      </c>
      <c r="C2" s="190" t="s">
        <v>13</v>
      </c>
      <c r="D2" s="190">
        <v>0</v>
      </c>
      <c r="E2" s="190">
        <v>1</v>
      </c>
      <c r="F2" s="191"/>
      <c r="G2" s="191" t="e">
        <f>VLOOKUP(C2,帐号业务!A:C,3,FALSE)</f>
        <v>#N/A</v>
      </c>
      <c r="H2" s="191" t="e">
        <f>VLOOKUP(C2,帐号业务!A:B,2,FALSE)</f>
        <v>#N/A</v>
      </c>
      <c r="I2" s="191" t="e">
        <f>VLOOKUP(C2,帐号业务!A:D,4,FALSE)</f>
        <v>#N/A</v>
      </c>
      <c r="J2" s="190" t="e">
        <f>VLOOKUP(C2,帐号业务!A:F,6,FALSE)</f>
        <v>#N/A</v>
      </c>
      <c r="K2" s="192" t="s">
        <v>14</v>
      </c>
      <c r="L2" s="193">
        <v>1</v>
      </c>
    </row>
    <row r="3" spans="1:12" ht="24" hidden="1">
      <c r="A3" s="190" t="s">
        <v>15</v>
      </c>
      <c r="B3" s="190" t="s">
        <v>16</v>
      </c>
      <c r="C3" s="190" t="s">
        <v>17</v>
      </c>
      <c r="D3" s="190">
        <v>2</v>
      </c>
      <c r="E3" s="190">
        <v>1</v>
      </c>
      <c r="F3" s="191"/>
      <c r="G3" s="191">
        <f>VLOOKUP(C3,帐号业务!A:C,3,FALSE)</f>
        <v>1</v>
      </c>
      <c r="H3" s="191">
        <f>VLOOKUP(C3,帐号业务!A:B,2,FALSE)</f>
        <v>1000004</v>
      </c>
      <c r="I3" s="191" t="str">
        <f>VLOOKUP(C3,帐号业务!A:D,4,FALSE)</f>
        <v>在线升级/Online Update</v>
      </c>
      <c r="J3" s="190" t="str">
        <f>VLOOKUP(C3,帐号业务!A:F,6,FALSE)</f>
        <v>HiCloud</v>
      </c>
      <c r="K3" s="192" t="s">
        <v>18</v>
      </c>
      <c r="L3" s="193">
        <v>1</v>
      </c>
    </row>
    <row r="4" spans="1:12" hidden="1">
      <c r="A4" s="190" t="s">
        <v>19</v>
      </c>
      <c r="B4" s="190" t="s">
        <v>20</v>
      </c>
      <c r="C4" s="190" t="s">
        <v>21</v>
      </c>
      <c r="D4" s="190">
        <v>0</v>
      </c>
      <c r="E4" s="190">
        <v>1</v>
      </c>
      <c r="F4" s="191"/>
      <c r="G4" s="191" t="e">
        <f>VLOOKUP(C4,帐号业务!A:C,3,FALSE)</f>
        <v>#N/A</v>
      </c>
      <c r="H4" s="191" t="e">
        <f>VLOOKUP(C4,帐号业务!A:B,2,FALSE)</f>
        <v>#N/A</v>
      </c>
      <c r="I4" s="191" t="e">
        <f>VLOOKUP(C4,帐号业务!A:D,4,FALSE)</f>
        <v>#N/A</v>
      </c>
      <c r="J4" s="190" t="e">
        <f>VLOOKUP(C4,帐号业务!A:F,6,FALSE)</f>
        <v>#N/A</v>
      </c>
      <c r="K4" s="192" t="s">
        <v>22</v>
      </c>
      <c r="L4" s="193">
        <v>1</v>
      </c>
    </row>
    <row r="5" spans="1:12" ht="24" hidden="1">
      <c r="A5" s="190" t="s">
        <v>23</v>
      </c>
      <c r="B5" s="190" t="s">
        <v>24</v>
      </c>
      <c r="C5" s="190" t="s">
        <v>25</v>
      </c>
      <c r="D5" s="190">
        <v>3</v>
      </c>
      <c r="E5" s="190">
        <v>0</v>
      </c>
      <c r="F5" s="191"/>
      <c r="G5" s="191" t="e">
        <f>VLOOKUP(C5,帐号业务!A:C,3,FALSE)</f>
        <v>#N/A</v>
      </c>
      <c r="H5" s="191" t="e">
        <f>VLOOKUP(C5,帐号业务!A:B,2,FALSE)</f>
        <v>#N/A</v>
      </c>
      <c r="I5" s="191" t="e">
        <f>VLOOKUP(C5,帐号业务!A:D,4,FALSE)</f>
        <v>#N/A</v>
      </c>
      <c r="J5" s="190" t="e">
        <f>VLOOKUP(C5,帐号业务!A:F,6,FALSE)</f>
        <v>#N/A</v>
      </c>
      <c r="K5" s="192" t="s">
        <v>22</v>
      </c>
      <c r="L5" s="193">
        <v>1</v>
      </c>
    </row>
    <row r="6" spans="1:12" ht="24" hidden="1">
      <c r="A6" s="190" t="s">
        <v>26</v>
      </c>
      <c r="B6" s="190" t="s">
        <v>27</v>
      </c>
      <c r="C6" s="190" t="s">
        <v>28</v>
      </c>
      <c r="D6" s="190">
        <v>1</v>
      </c>
      <c r="E6" s="190">
        <v>0</v>
      </c>
      <c r="F6" s="191"/>
      <c r="G6" s="191" t="e">
        <f>VLOOKUP(C6,帐号业务!A:C,3,FALSE)</f>
        <v>#N/A</v>
      </c>
      <c r="H6" s="191" t="e">
        <f>VLOOKUP(C6,帐号业务!A:B,2,FALSE)</f>
        <v>#N/A</v>
      </c>
      <c r="I6" s="191" t="e">
        <f>VLOOKUP(C6,帐号业务!A:D,4,FALSE)</f>
        <v>#N/A</v>
      </c>
      <c r="J6" s="190" t="e">
        <f>VLOOKUP(C6,帐号业务!A:F,6,FALSE)</f>
        <v>#N/A</v>
      </c>
      <c r="K6" s="192" t="s">
        <v>22</v>
      </c>
      <c r="L6" s="193">
        <v>1</v>
      </c>
    </row>
    <row r="7" spans="1:12" hidden="1">
      <c r="A7" s="190" t="s">
        <v>29</v>
      </c>
      <c r="B7" s="190" t="s">
        <v>30</v>
      </c>
      <c r="C7" s="190" t="s">
        <v>31</v>
      </c>
      <c r="D7" s="190">
        <v>3</v>
      </c>
      <c r="E7" s="190">
        <v>0</v>
      </c>
      <c r="F7" s="191"/>
      <c r="G7" s="191" t="e">
        <f>VLOOKUP(C7,帐号业务!A:C,3,FALSE)</f>
        <v>#N/A</v>
      </c>
      <c r="H7" s="191" t="e">
        <f>VLOOKUP(C7,帐号业务!A:B,2,FALSE)</f>
        <v>#N/A</v>
      </c>
      <c r="I7" s="191" t="e">
        <f>VLOOKUP(C7,帐号业务!A:D,4,FALSE)</f>
        <v>#N/A</v>
      </c>
      <c r="J7" s="190" t="e">
        <f>VLOOKUP(C7,帐号业务!A:F,6,FALSE)</f>
        <v>#N/A</v>
      </c>
      <c r="K7" s="192" t="s">
        <v>22</v>
      </c>
      <c r="L7" s="193">
        <v>1</v>
      </c>
    </row>
    <row r="8" spans="1:12" ht="17.25" hidden="1" customHeight="1">
      <c r="A8" s="190" t="s">
        <v>32</v>
      </c>
      <c r="B8" s="190" t="s">
        <v>33</v>
      </c>
      <c r="C8" s="190" t="s">
        <v>34</v>
      </c>
      <c r="D8" s="190">
        <v>3</v>
      </c>
      <c r="E8" s="190">
        <v>1</v>
      </c>
      <c r="F8" s="190" t="s">
        <v>35</v>
      </c>
      <c r="G8" s="191" t="e">
        <f>VLOOKUP(C8,帐号业务!A:C,3,FALSE)</f>
        <v>#N/A</v>
      </c>
      <c r="H8" s="191" t="e">
        <f>VLOOKUP(C8,帐号业务!A:B,2,FALSE)</f>
        <v>#N/A</v>
      </c>
      <c r="I8" s="191" t="e">
        <f>VLOOKUP(C8,帐号业务!A:D,4,FALSE)</f>
        <v>#N/A</v>
      </c>
      <c r="J8" s="190" t="e">
        <f>VLOOKUP(C8,帐号业务!A:F,6,FALSE)</f>
        <v>#N/A</v>
      </c>
      <c r="K8" s="192" t="s">
        <v>22</v>
      </c>
      <c r="L8" s="193">
        <v>1</v>
      </c>
    </row>
    <row r="9" spans="1:12" ht="24" hidden="1">
      <c r="A9" s="190" t="s">
        <v>36</v>
      </c>
      <c r="B9" s="190" t="s">
        <v>37</v>
      </c>
      <c r="C9" s="190" t="s">
        <v>38</v>
      </c>
      <c r="D9" s="190">
        <v>1</v>
      </c>
      <c r="E9" s="190">
        <v>0</v>
      </c>
      <c r="F9" s="191"/>
      <c r="G9" s="191" t="e">
        <f>VLOOKUP(C9,帐号业务!A:C,3,FALSE)</f>
        <v>#N/A</v>
      </c>
      <c r="H9" s="191" t="e">
        <f>VLOOKUP(C9,帐号业务!A:B,2,FALSE)</f>
        <v>#N/A</v>
      </c>
      <c r="I9" s="191" t="e">
        <f>VLOOKUP(C9,帐号业务!A:D,4,FALSE)</f>
        <v>#N/A</v>
      </c>
      <c r="J9" s="190" t="e">
        <f>VLOOKUP(C9,帐号业务!A:F,6,FALSE)</f>
        <v>#N/A</v>
      </c>
      <c r="K9" s="192" t="s">
        <v>22</v>
      </c>
      <c r="L9" s="193">
        <v>1</v>
      </c>
    </row>
    <row r="10" spans="1:12" ht="24" hidden="1">
      <c r="A10" s="190" t="s">
        <v>39</v>
      </c>
      <c r="B10" s="190" t="s">
        <v>40</v>
      </c>
      <c r="C10" s="190" t="s">
        <v>41</v>
      </c>
      <c r="D10" s="190">
        <v>1</v>
      </c>
      <c r="E10" s="190">
        <v>0</v>
      </c>
      <c r="F10" s="191"/>
      <c r="G10" s="191" t="e">
        <f>VLOOKUP(C10,帐号业务!A:C,3,FALSE)</f>
        <v>#N/A</v>
      </c>
      <c r="H10" s="191" t="e">
        <f>VLOOKUP(C10,帐号业务!A:B,2,FALSE)</f>
        <v>#N/A</v>
      </c>
      <c r="I10" s="191" t="e">
        <f>VLOOKUP(C10,帐号业务!A:D,4,FALSE)</f>
        <v>#N/A</v>
      </c>
      <c r="J10" s="190" t="e">
        <f>VLOOKUP(C10,帐号业务!A:F,6,FALSE)</f>
        <v>#N/A</v>
      </c>
      <c r="K10" s="192" t="s">
        <v>22</v>
      </c>
      <c r="L10" s="193">
        <v>1</v>
      </c>
    </row>
    <row r="11" spans="1:12">
      <c r="A11" s="190" t="s">
        <v>42</v>
      </c>
      <c r="B11" s="190" t="s">
        <v>43</v>
      </c>
      <c r="C11" s="190" t="s">
        <v>44</v>
      </c>
      <c r="D11" s="190">
        <v>0</v>
      </c>
      <c r="E11" s="190">
        <v>1</v>
      </c>
      <c r="F11" s="191"/>
      <c r="G11" s="191" t="e">
        <f>VLOOKUP(C11,帐号业务!A:C,3,FALSE)</f>
        <v>#N/A</v>
      </c>
      <c r="H11" s="191" t="e">
        <f>VLOOKUP(C11,帐号业务!A:B,2,FALSE)</f>
        <v>#N/A</v>
      </c>
      <c r="I11" s="191" t="e">
        <f>VLOOKUP(C11,帐号业务!A:D,4,FALSE)</f>
        <v>#N/A</v>
      </c>
      <c r="J11" s="190" t="e">
        <f>VLOOKUP(C11,帐号业务!A:F,6,FALSE)</f>
        <v>#N/A</v>
      </c>
      <c r="K11" s="192" t="str">
        <f>VLOOKUP(B11,Sheet3!B:C,2,FALSE)</f>
        <v>开放平台</v>
      </c>
      <c r="L11" s="193">
        <v>1</v>
      </c>
    </row>
    <row r="12" spans="1:12">
      <c r="A12" s="190" t="s">
        <v>45</v>
      </c>
      <c r="B12" s="190" t="s">
        <v>46</v>
      </c>
      <c r="C12" s="190" t="s">
        <v>47</v>
      </c>
      <c r="D12" s="190">
        <v>0</v>
      </c>
      <c r="E12" s="190">
        <v>1</v>
      </c>
      <c r="F12" s="191"/>
      <c r="G12" s="191" t="e">
        <f>VLOOKUP(C12,帐号业务!A:C,3,FALSE)</f>
        <v>#N/A</v>
      </c>
      <c r="H12" s="191" t="e">
        <f>VLOOKUP(C12,帐号业务!A:B,2,FALSE)</f>
        <v>#N/A</v>
      </c>
      <c r="I12" s="191" t="e">
        <f>VLOOKUP(C12,帐号业务!A:D,4,FALSE)</f>
        <v>#N/A</v>
      </c>
      <c r="J12" s="190" t="e">
        <f>VLOOKUP(C12,帐号业务!A:F,6,FALSE)</f>
        <v>#N/A</v>
      </c>
      <c r="K12" s="192" t="str">
        <f>VLOOKUP(B12,Sheet3!B:C,2,FALSE)</f>
        <v>开放平台</v>
      </c>
      <c r="L12" s="193">
        <v>1</v>
      </c>
    </row>
    <row r="13" spans="1:12">
      <c r="A13" s="190" t="s">
        <v>48</v>
      </c>
      <c r="B13" s="190" t="s">
        <v>49</v>
      </c>
      <c r="C13" s="190">
        <v>5</v>
      </c>
      <c r="D13" s="190">
        <v>1</v>
      </c>
      <c r="E13" s="190">
        <v>1</v>
      </c>
      <c r="F13" s="191" t="s">
        <v>50</v>
      </c>
      <c r="G13" s="191" t="e">
        <f>VLOOKUP(C13,帐号业务!A:C,3,FALSE)</f>
        <v>#N/A</v>
      </c>
      <c r="H13" s="191" t="e">
        <f>VLOOKUP(C13,帐号业务!A:B,2,FALSE)</f>
        <v>#N/A</v>
      </c>
      <c r="I13" s="191" t="e">
        <f>VLOOKUP(C13,帐号业务!A:D,4,FALSE)</f>
        <v>#N/A</v>
      </c>
      <c r="J13" s="190" t="e">
        <f>VLOOKUP(C13,帐号业务!A:F,6,FALSE)</f>
        <v>#N/A</v>
      </c>
      <c r="K13" s="192" t="str">
        <f>VLOOKUP(B13,Sheet3!B:C,2,FALSE)</f>
        <v>开放平台</v>
      </c>
      <c r="L13" s="193">
        <v>1</v>
      </c>
    </row>
    <row r="14" spans="1:12" ht="24">
      <c r="A14" s="190" t="s">
        <v>48</v>
      </c>
      <c r="B14" s="190" t="s">
        <v>49</v>
      </c>
      <c r="C14" s="190" t="s">
        <v>51</v>
      </c>
      <c r="D14" s="190">
        <v>1</v>
      </c>
      <c r="E14" s="190">
        <v>1</v>
      </c>
      <c r="F14" s="191"/>
      <c r="G14" s="191" t="e">
        <f>VLOOKUP(C14,帐号业务!A:C,3,FALSE)</f>
        <v>#N/A</v>
      </c>
      <c r="H14" s="191" t="e">
        <f>VLOOKUP(C14,帐号业务!A:B,2,FALSE)</f>
        <v>#N/A</v>
      </c>
      <c r="I14" s="191" t="e">
        <f>VLOOKUP(C14,帐号业务!A:D,4,FALSE)</f>
        <v>#N/A</v>
      </c>
      <c r="J14" s="190" t="e">
        <f>VLOOKUP(C14,帐号业务!A:F,6,FALSE)</f>
        <v>#N/A</v>
      </c>
      <c r="K14" s="192" t="str">
        <f>VLOOKUP(B14,Sheet3!B:C,2,FALSE)</f>
        <v>开放平台</v>
      </c>
      <c r="L14" s="193">
        <v>1</v>
      </c>
    </row>
    <row r="15" spans="1:12" ht="32.25" customHeight="1">
      <c r="A15" s="190" t="s">
        <v>48</v>
      </c>
      <c r="B15" s="190" t="s">
        <v>49</v>
      </c>
      <c r="C15" s="190" t="s">
        <v>52</v>
      </c>
      <c r="D15" s="190">
        <v>1</v>
      </c>
      <c r="E15" s="190">
        <v>1</v>
      </c>
      <c r="F15" s="190" t="s">
        <v>53</v>
      </c>
      <c r="G15" s="191" t="e">
        <f>VLOOKUP(C15,帐号业务!A:C,3,FALSE)</f>
        <v>#N/A</v>
      </c>
      <c r="H15" s="191" t="e">
        <f>VLOOKUP(C15,帐号业务!A:B,2,FALSE)</f>
        <v>#N/A</v>
      </c>
      <c r="I15" s="191" t="e">
        <f>VLOOKUP(C15,帐号业务!A:D,4,FALSE)</f>
        <v>#N/A</v>
      </c>
      <c r="J15" s="190" t="e">
        <f>VLOOKUP(C15,帐号业务!A:F,6,FALSE)</f>
        <v>#N/A</v>
      </c>
      <c r="K15" s="192" t="str">
        <f>VLOOKUP(B15,Sheet3!B:C,2,FALSE)</f>
        <v>开放平台</v>
      </c>
      <c r="L15" s="193">
        <v>1</v>
      </c>
    </row>
    <row r="16" spans="1:12" hidden="1">
      <c r="A16" s="190" t="s">
        <v>54</v>
      </c>
      <c r="B16" s="190" t="s">
        <v>55</v>
      </c>
      <c r="C16" s="190">
        <v>3</v>
      </c>
      <c r="D16" s="190">
        <v>1</v>
      </c>
      <c r="E16" s="190">
        <v>1</v>
      </c>
      <c r="F16" s="191" t="s">
        <v>50</v>
      </c>
      <c r="G16" s="191" t="e">
        <f>VLOOKUP(C16,帐号业务!A:C,3,FALSE)</f>
        <v>#N/A</v>
      </c>
      <c r="H16" s="191" t="e">
        <f>VLOOKUP(C16,帐号业务!A:B,2,FALSE)</f>
        <v>#N/A</v>
      </c>
      <c r="I16" s="191" t="e">
        <f>VLOOKUP(C16,帐号业务!A:D,4,FALSE)</f>
        <v>#N/A</v>
      </c>
      <c r="J16" s="190" t="e">
        <f>VLOOKUP(C16,帐号业务!A:F,6,FALSE)</f>
        <v>#N/A</v>
      </c>
      <c r="K16" s="192" t="str">
        <f>VLOOKUP(B16,Sheet3!B:C,2,FALSE)</f>
        <v>用户经营</v>
      </c>
      <c r="L16" s="193">
        <v>1</v>
      </c>
    </row>
    <row r="17" spans="1:12" ht="24" hidden="1">
      <c r="A17" s="190" t="s">
        <v>54</v>
      </c>
      <c r="B17" s="190" t="s">
        <v>55</v>
      </c>
      <c r="C17" s="190" t="s">
        <v>56</v>
      </c>
      <c r="D17" s="190">
        <v>0</v>
      </c>
      <c r="E17" s="190">
        <v>1</v>
      </c>
      <c r="F17" s="191"/>
      <c r="G17" s="191" t="e">
        <f>VLOOKUP(C17,帐号业务!A:C,3,FALSE)</f>
        <v>#N/A</v>
      </c>
      <c r="H17" s="191" t="e">
        <f>VLOOKUP(C17,帐号业务!A:B,2,FALSE)</f>
        <v>#N/A</v>
      </c>
      <c r="I17" s="191" t="e">
        <f>VLOOKUP(C17,帐号业务!A:D,4,FALSE)</f>
        <v>#N/A</v>
      </c>
      <c r="J17" s="190" t="e">
        <f>VLOOKUP(C17,帐号业务!A:F,6,FALSE)</f>
        <v>#N/A</v>
      </c>
      <c r="K17" s="192" t="str">
        <f>VLOOKUP(B17,Sheet3!B:C,2,FALSE)</f>
        <v>用户经营</v>
      </c>
      <c r="L17" s="193">
        <v>1</v>
      </c>
    </row>
    <row r="18" spans="1:12" ht="24" hidden="1">
      <c r="A18" s="190" t="s">
        <v>54</v>
      </c>
      <c r="B18" s="190" t="s">
        <v>55</v>
      </c>
      <c r="C18" s="190" t="s">
        <v>57</v>
      </c>
      <c r="D18" s="190">
        <v>1</v>
      </c>
      <c r="E18" s="190">
        <v>1</v>
      </c>
      <c r="F18" s="191"/>
      <c r="G18" s="191">
        <f>VLOOKUP(C18,帐号业务!A:C,3,FALSE)</f>
        <v>4</v>
      </c>
      <c r="H18" s="191">
        <f>VLOOKUP(C18,帐号业务!A:B,2,FALSE)</f>
        <v>4000000</v>
      </c>
      <c r="I18" s="191" t="str">
        <f>VLOOKUP(C18,帐号业务!A:D,4,FALSE)</f>
        <v>应用市场客户端</v>
      </c>
      <c r="J18" s="190" t="str">
        <f>VLOOKUP(C18,帐号业务!A:F,6,FALSE)</f>
        <v>应用市场</v>
      </c>
      <c r="K18" s="192" t="str">
        <f>VLOOKUP(B18,Sheet3!B:C,2,FALSE)</f>
        <v>用户经营</v>
      </c>
      <c r="L18" s="193">
        <v>1</v>
      </c>
    </row>
    <row r="19" spans="1:12" ht="36" hidden="1" customHeight="1">
      <c r="A19" s="190" t="s">
        <v>54</v>
      </c>
      <c r="B19" s="190" t="s">
        <v>55</v>
      </c>
      <c r="C19" s="190" t="s">
        <v>58</v>
      </c>
      <c r="D19" s="190">
        <v>1</v>
      </c>
      <c r="E19" s="190">
        <v>1</v>
      </c>
      <c r="F19" s="191" t="s">
        <v>59</v>
      </c>
      <c r="G19" s="191">
        <f>VLOOKUP(C19,帐号业务!A:C,3,FALSE)</f>
        <v>20</v>
      </c>
      <c r="H19" s="191">
        <f>VLOOKUP(C19,帐号业务!A:B,2,FALSE)</f>
        <v>20000100</v>
      </c>
      <c r="I19" s="191" t="str">
        <f>VLOOKUP(C19,帐号业务!A:D,4,FALSE)</f>
        <v>快捷支付-应用市场</v>
      </c>
      <c r="J19" s="190" t="str">
        <f>VLOOKUP(C19,帐号业务!A:F,6,FALSE)</f>
        <v>Mobile Pay 手机支付</v>
      </c>
      <c r="K19" s="192" t="str">
        <f>VLOOKUP(B19,Sheet3!B:C,2,FALSE)</f>
        <v>用户经营</v>
      </c>
      <c r="L19" s="193">
        <v>1</v>
      </c>
    </row>
    <row r="20" spans="1:12" ht="24" hidden="1">
      <c r="A20" s="190" t="s">
        <v>60</v>
      </c>
      <c r="B20" s="190" t="s">
        <v>61</v>
      </c>
      <c r="C20" s="190" t="s">
        <v>62</v>
      </c>
      <c r="D20" s="190">
        <v>0</v>
      </c>
      <c r="E20" s="190">
        <v>1</v>
      </c>
      <c r="F20" s="191"/>
      <c r="G20" s="191">
        <f>VLOOKUP(C20,帐号业务!A:C,3,FALSE)</f>
        <v>19</v>
      </c>
      <c r="H20" s="191">
        <f>VLOOKUP(C20,帐号业务!A:B,2,FALSE)</f>
        <v>19000000</v>
      </c>
      <c r="I20" s="191" t="str">
        <f>VLOOKUP(C20,帐号业务!A:D,4,FALSE)</f>
        <v>游戏平台</v>
      </c>
      <c r="J20" s="190" t="str">
        <f>VLOOKUP(C20,帐号业务!A:F,6,FALSE)</f>
        <v>Game Center 游戏平台</v>
      </c>
      <c r="K20" s="192" t="str">
        <f>VLOOKUP(B20,Sheet3!B:C,2,FALSE)</f>
        <v>用户经营</v>
      </c>
      <c r="L20" s="193">
        <v>1</v>
      </c>
    </row>
    <row r="21" spans="1:12" ht="24" hidden="1">
      <c r="A21" s="190" t="s">
        <v>60</v>
      </c>
      <c r="B21" s="190" t="s">
        <v>61</v>
      </c>
      <c r="C21" s="190" t="s">
        <v>63</v>
      </c>
      <c r="D21" s="190">
        <v>1</v>
      </c>
      <c r="E21" s="190">
        <v>1</v>
      </c>
      <c r="F21" s="191"/>
      <c r="G21" s="191">
        <f>VLOOKUP(C21,帐号业务!A:C,3,FALSE)</f>
        <v>19</v>
      </c>
      <c r="H21" s="191">
        <f>VLOOKUP(C21,帐号业务!A:B,2,FALSE)</f>
        <v>19000001</v>
      </c>
      <c r="I21" s="191" t="str">
        <f>VLOOKUP(C21,帐号业务!A:D,4,FALSE)</f>
        <v>精品游戏</v>
      </c>
      <c r="J21" s="190" t="str">
        <f>VLOOKUP(C21,帐号业务!A:F,6,FALSE)</f>
        <v>Game Center 游戏平台</v>
      </c>
      <c r="K21" s="192" t="str">
        <f>VLOOKUP(B21,Sheet3!B:C,2,FALSE)</f>
        <v>用户经营</v>
      </c>
      <c r="L21" s="193">
        <v>1</v>
      </c>
    </row>
    <row r="22" spans="1:12" ht="24" hidden="1">
      <c r="A22" s="190" t="s">
        <v>60</v>
      </c>
      <c r="B22" s="190" t="s">
        <v>61</v>
      </c>
      <c r="C22" s="190" t="s">
        <v>64</v>
      </c>
      <c r="D22" s="190">
        <v>1</v>
      </c>
      <c r="E22" s="190">
        <v>1</v>
      </c>
      <c r="F22" s="191"/>
      <c r="G22" s="191">
        <f>VLOOKUP(C22,帐号业务!A:C,3,FALSE)</f>
        <v>19</v>
      </c>
      <c r="H22" s="191">
        <f>VLOOKUP(C22,帐号业务!A:B,2,FALSE)</f>
        <v>19000002</v>
      </c>
      <c r="I22" s="191" t="str">
        <f>VLOOKUP(C22,帐号业务!A:D,4,FALSE)</f>
        <v>游戏中心</v>
      </c>
      <c r="J22" s="190" t="str">
        <f>VLOOKUP(C22,帐号业务!A:F,6,FALSE)</f>
        <v>Game Center 游戏平台</v>
      </c>
      <c r="K22" s="192" t="str">
        <f>VLOOKUP(B22,Sheet3!B:C,2,FALSE)</f>
        <v>用户经营</v>
      </c>
      <c r="L22" s="193">
        <v>1</v>
      </c>
    </row>
    <row r="23" spans="1:12" ht="27" hidden="1" customHeight="1">
      <c r="A23" s="190" t="s">
        <v>60</v>
      </c>
      <c r="B23" s="190" t="s">
        <v>61</v>
      </c>
      <c r="C23" s="190" t="s">
        <v>65</v>
      </c>
      <c r="D23" s="190">
        <v>0</v>
      </c>
      <c r="E23" s="190">
        <v>1</v>
      </c>
      <c r="F23" s="191"/>
      <c r="G23" s="191">
        <f>VLOOKUP(C23,帐号业务!A:C,3,FALSE)</f>
        <v>19</v>
      </c>
      <c r="H23" s="191">
        <f>VLOOKUP(C23,帐号业务!A:B,2,FALSE)</f>
        <v>19000100</v>
      </c>
      <c r="I23" s="191" t="str">
        <f>VLOOKUP(C23,帐号业务!A:D,4,FALSE)</f>
        <v>游戏中心（拉美）</v>
      </c>
      <c r="J23" s="190" t="str">
        <f>VLOOKUP(C23,帐号业务!A:F,6,FALSE)</f>
        <v>Game Center 游戏平台</v>
      </c>
      <c r="K23" s="192" t="str">
        <f>VLOOKUP(B23,Sheet3!B:C,2,FALSE)</f>
        <v>用户经营</v>
      </c>
      <c r="L23" s="193">
        <v>1</v>
      </c>
    </row>
    <row r="24" spans="1:12" hidden="1">
      <c r="A24" s="133" t="s">
        <v>1331</v>
      </c>
      <c r="B24" s="198" t="s">
        <v>1330</v>
      </c>
      <c r="C24" s="133" t="s">
        <v>68</v>
      </c>
      <c r="D24" s="190">
        <v>0</v>
      </c>
      <c r="E24" s="190">
        <v>1</v>
      </c>
      <c r="F24" s="191"/>
      <c r="G24" s="191">
        <f>VLOOKUP(C24,帐号业务!A:C,3,FALSE)</f>
        <v>7</v>
      </c>
      <c r="H24" s="191">
        <f>VLOOKUP(C24,帐号业务!A:B,2,FALSE)</f>
        <v>7000000</v>
      </c>
      <c r="I24" s="191" t="str">
        <f>VLOOKUP(C24,帐号业务!A:D,4,FALSE)</f>
        <v>华为帐号管理</v>
      </c>
      <c r="J24" s="190" t="str">
        <f>VLOOKUP(C24,帐号业务!A:F,6,FALSE)</f>
        <v>华为帐号管理</v>
      </c>
      <c r="K24" s="192" t="s">
        <v>69</v>
      </c>
      <c r="L24" s="193">
        <v>1</v>
      </c>
    </row>
    <row r="25" spans="1:12" hidden="1">
      <c r="A25" s="133" t="s">
        <v>369</v>
      </c>
      <c r="B25" s="198" t="s">
        <v>370</v>
      </c>
      <c r="C25" s="132" t="s">
        <v>371</v>
      </c>
      <c r="D25" s="190">
        <v>0</v>
      </c>
      <c r="E25" s="190">
        <v>1</v>
      </c>
      <c r="F25" s="191"/>
      <c r="G25" s="191">
        <f>VLOOKUP(C25,帐号业务!A:C,3,FALSE)</f>
        <v>7</v>
      </c>
      <c r="H25" s="191">
        <f>VLOOKUP(C25,帐号业务!A:B,2,FALSE)</f>
        <v>7000002</v>
      </c>
      <c r="I25" s="191" t="str">
        <f>VLOOKUP(C25,帐号业务!A:D,4,FALSE)</f>
        <v>华为帐号管理-WEB</v>
      </c>
      <c r="J25" s="190" t="str">
        <f>VLOOKUP(C25,帐号业务!A:F,6,FALSE)</f>
        <v>华为帐号管理</v>
      </c>
      <c r="K25" s="192" t="s">
        <v>69</v>
      </c>
      <c r="L25" s="193">
        <v>1</v>
      </c>
    </row>
    <row r="26" spans="1:12" hidden="1">
      <c r="A26" s="133" t="s">
        <v>1331</v>
      </c>
      <c r="B26" s="198" t="s">
        <v>370</v>
      </c>
      <c r="C26" s="133" t="s">
        <v>68</v>
      </c>
      <c r="D26" s="190">
        <v>0</v>
      </c>
      <c r="E26" s="190">
        <v>1</v>
      </c>
      <c r="F26" s="191"/>
      <c r="G26" s="191">
        <f>VLOOKUP(C26,帐号业务!A:C,3,FALSE)</f>
        <v>7</v>
      </c>
      <c r="H26" s="191">
        <v>7000100</v>
      </c>
      <c r="I26" s="133" t="s">
        <v>627</v>
      </c>
      <c r="J26" s="190" t="str">
        <f>VLOOKUP(C26,帐号业务!A:F,6,FALSE)</f>
        <v>华为帐号管理</v>
      </c>
      <c r="K26" s="192" t="s">
        <v>69</v>
      </c>
      <c r="L26" s="193">
        <v>1</v>
      </c>
    </row>
    <row r="27" spans="1:12" hidden="1">
      <c r="A27" s="133" t="s">
        <v>1331</v>
      </c>
      <c r="B27" s="198" t="s">
        <v>370</v>
      </c>
      <c r="C27" s="133" t="s">
        <v>68</v>
      </c>
      <c r="D27" s="190">
        <v>0</v>
      </c>
      <c r="E27" s="190">
        <v>1</v>
      </c>
      <c r="F27" s="191"/>
      <c r="G27" s="191">
        <f>VLOOKUP(C27,帐号业务!A:C,3,FALSE)</f>
        <v>7</v>
      </c>
      <c r="H27" s="191">
        <v>7000101</v>
      </c>
      <c r="I27" s="133" t="s">
        <v>628</v>
      </c>
      <c r="J27" s="190" t="str">
        <f>VLOOKUP(C27,帐号业务!A:F,6,FALSE)</f>
        <v>华为帐号管理</v>
      </c>
      <c r="K27" s="192" t="s">
        <v>69</v>
      </c>
      <c r="L27" s="193">
        <v>1</v>
      </c>
    </row>
    <row r="28" spans="1:12" ht="24" hidden="1">
      <c r="A28" s="190" t="s">
        <v>70</v>
      </c>
      <c r="B28" s="190" t="s">
        <v>71</v>
      </c>
      <c r="C28" s="190" t="s">
        <v>72</v>
      </c>
      <c r="D28" s="190">
        <v>0</v>
      </c>
      <c r="E28" s="190">
        <v>1</v>
      </c>
      <c r="F28" s="191"/>
      <c r="G28" s="191">
        <f>VLOOKUP(C28,帐号业务!A:C,3,FALSE)</f>
        <v>20</v>
      </c>
      <c r="H28" s="191">
        <f>VLOOKUP(C28,帐号业务!A:B,2,FALSE)</f>
        <v>20000000</v>
      </c>
      <c r="I28" s="191" t="str">
        <f>VLOOKUP(C28,帐号业务!A:D,4,FALSE)</f>
        <v>手机支付SDK</v>
      </c>
      <c r="J28" s="190" t="str">
        <f>VLOOKUP(C28,帐号业务!A:F,6,FALSE)</f>
        <v>Mobile Pay 手机支付</v>
      </c>
      <c r="K28" s="192" t="str">
        <f>VLOOKUP(B28,Sheet3!B:C,2,FALSE)</f>
        <v>用户经营</v>
      </c>
      <c r="L28" s="193">
        <v>1</v>
      </c>
    </row>
    <row r="29" spans="1:12" hidden="1">
      <c r="A29" s="190" t="s">
        <v>70</v>
      </c>
      <c r="B29" s="190" t="s">
        <v>71</v>
      </c>
      <c r="C29" s="190" t="s">
        <v>73</v>
      </c>
      <c r="D29" s="190">
        <v>0</v>
      </c>
      <c r="E29" s="190">
        <v>1</v>
      </c>
      <c r="F29" s="191"/>
      <c r="G29" s="191">
        <f>VLOOKUP(C29,帐号业务!A:C,3,FALSE)</f>
        <v>20</v>
      </c>
      <c r="H29" s="191">
        <f>VLOOKUP(C29,帐号业务!A:B,2,FALSE)</f>
        <v>20000001</v>
      </c>
      <c r="I29" s="191" t="str">
        <f>VLOOKUP(C29,帐号业务!A:D,4,FALSE)</f>
        <v>手机支付demo</v>
      </c>
      <c r="J29" s="190" t="str">
        <f>VLOOKUP(C29,帐号业务!A:F,6,FALSE)</f>
        <v>Mobile Pay 手机支付</v>
      </c>
      <c r="K29" s="192" t="str">
        <f>VLOOKUP(B29,Sheet3!B:C,2,FALSE)</f>
        <v>用户经营</v>
      </c>
      <c r="L29" s="193">
        <v>1</v>
      </c>
    </row>
    <row r="30" spans="1:12" hidden="1">
      <c r="A30" s="190" t="s">
        <v>70</v>
      </c>
      <c r="B30" s="190" t="s">
        <v>71</v>
      </c>
      <c r="C30" s="190" t="s">
        <v>74</v>
      </c>
      <c r="D30" s="190">
        <v>0</v>
      </c>
      <c r="E30" s="190">
        <v>1</v>
      </c>
      <c r="F30" s="191"/>
      <c r="G30" s="191">
        <f>VLOOKUP(C30,帐号业务!A:C,3,FALSE)</f>
        <v>20</v>
      </c>
      <c r="H30" s="191">
        <f>VLOOKUP(C30,帐号业务!A:B,2,FALSE)</f>
        <v>20000002</v>
      </c>
      <c r="I30" s="191" t="str">
        <f>VLOOKUP(C30,帐号业务!A:D,4,FALSE)</f>
        <v>手机支付APK（废弃）</v>
      </c>
      <c r="J30" s="190" t="str">
        <f>VLOOKUP(C30,帐号业务!A:F,6,FALSE)</f>
        <v>Mobile Pay 手机支付</v>
      </c>
      <c r="K30" s="192" t="str">
        <f>VLOOKUP(B30,Sheet3!B:C,2,FALSE)</f>
        <v>用户经营</v>
      </c>
      <c r="L30" s="193">
        <v>1</v>
      </c>
    </row>
    <row r="31" spans="1:12" ht="24" hidden="1">
      <c r="A31" s="190" t="s">
        <v>70</v>
      </c>
      <c r="B31" s="190" t="s">
        <v>71</v>
      </c>
      <c r="C31" s="190" t="s">
        <v>75</v>
      </c>
      <c r="D31" s="190">
        <v>1</v>
      </c>
      <c r="E31" s="190">
        <v>1</v>
      </c>
      <c r="F31" s="191"/>
      <c r="G31" s="191">
        <f>VLOOKUP(C31,帐号业务!A:C,3,FALSE)</f>
        <v>20</v>
      </c>
      <c r="H31" s="191">
        <f>VLOOKUP(C31,帐号业务!A:B,2,FALSE)</f>
        <v>20000003</v>
      </c>
      <c r="I31" s="191" t="str">
        <f>VLOOKUP(C31,帐号业务!A:D,4,FALSE)</f>
        <v>手机支付APK</v>
      </c>
      <c r="J31" s="190" t="str">
        <f>VLOOKUP(C31,帐号业务!A:F,6,FALSE)</f>
        <v>Mobile Pay 手机支付</v>
      </c>
      <c r="K31" s="192" t="str">
        <f>VLOOKUP(B31,Sheet3!B:C,2,FALSE)</f>
        <v>用户经营</v>
      </c>
      <c r="L31" s="193">
        <v>1</v>
      </c>
    </row>
    <row r="32" spans="1:12" ht="24" hidden="1">
      <c r="A32" s="190" t="s">
        <v>70</v>
      </c>
      <c r="B32" s="190" t="s">
        <v>71</v>
      </c>
      <c r="C32" s="190" t="s">
        <v>76</v>
      </c>
      <c r="D32" s="190">
        <v>0</v>
      </c>
      <c r="E32" s="190">
        <v>1</v>
      </c>
      <c r="F32" s="191"/>
      <c r="G32" s="191">
        <f>VLOOKUP(C32,帐号业务!A:C,3,FALSE)</f>
        <v>20</v>
      </c>
      <c r="H32" s="191">
        <f>VLOOKUP(C32,帐号业务!A:B,2,FALSE)</f>
        <v>20000007</v>
      </c>
      <c r="I32" s="191" t="str">
        <f>VLOOKUP(C32,帐号业务!A:D,4,FALSE)</f>
        <v>华为钱包-荣耀促销</v>
      </c>
      <c r="J32" s="190" t="str">
        <f>VLOOKUP(C32,帐号业务!A:F,6,FALSE)</f>
        <v>Mobile Pay 手机支付</v>
      </c>
      <c r="K32" s="192" t="str">
        <f>VLOOKUP(B32,Sheet3!B:C,2,FALSE)</f>
        <v>用户经营</v>
      </c>
      <c r="L32" s="193">
        <v>1</v>
      </c>
    </row>
    <row r="33" spans="1:12" hidden="1">
      <c r="A33" s="190" t="s">
        <v>77</v>
      </c>
      <c r="B33" s="190" t="s">
        <v>78</v>
      </c>
      <c r="C33" s="190" t="s">
        <v>79</v>
      </c>
      <c r="D33" s="190">
        <v>1</v>
      </c>
      <c r="E33" s="190">
        <v>1</v>
      </c>
      <c r="F33" s="191"/>
      <c r="G33" s="191">
        <f>VLOOKUP(C33,帐号业务!A:C,3,FALSE)</f>
        <v>20</v>
      </c>
      <c r="H33" s="191">
        <f>VLOOKUP(C33,帐号业务!A:B,2,FALSE)</f>
        <v>20000006</v>
      </c>
      <c r="I33" s="191" t="str">
        <f>VLOOKUP(C33,帐号业务!A:D,4,FALSE)</f>
        <v>华为钱包APK</v>
      </c>
      <c r="J33" s="190" t="str">
        <f>VLOOKUP(C33,帐号业务!A:F,6,FALSE)</f>
        <v>Mobile Pay 手机支付</v>
      </c>
      <c r="K33" s="192" t="str">
        <f>VLOOKUP(B33,Sheet3!B:C,2,FALSE)</f>
        <v>用户经营</v>
      </c>
      <c r="L33" s="193">
        <v>1</v>
      </c>
    </row>
    <row r="34" spans="1:12" hidden="1">
      <c r="A34" s="190" t="s">
        <v>80</v>
      </c>
      <c r="B34" s="190" t="s">
        <v>81</v>
      </c>
      <c r="C34" s="190" t="s">
        <v>82</v>
      </c>
      <c r="D34" s="190">
        <v>1</v>
      </c>
      <c r="E34" s="190">
        <v>1</v>
      </c>
      <c r="F34" s="191"/>
      <c r="G34" s="191" t="e">
        <f>VLOOKUP(C34,帐号业务!A:C,3,FALSE)</f>
        <v>#N/A</v>
      </c>
      <c r="H34" s="191" t="e">
        <f>VLOOKUP(C34,帐号业务!A:B,2,FALSE)</f>
        <v>#N/A</v>
      </c>
      <c r="I34" s="191" t="e">
        <f>VLOOKUP(C34,帐号业务!A:D,4,FALSE)</f>
        <v>#N/A</v>
      </c>
      <c r="J34" s="190" t="e">
        <f>VLOOKUP(C34,帐号业务!A:F,6,FALSE)</f>
        <v>#N/A</v>
      </c>
      <c r="K34" s="217" t="s">
        <v>1320</v>
      </c>
      <c r="L34" s="193">
        <v>1</v>
      </c>
    </row>
    <row r="35" spans="1:12" ht="33.75" hidden="1" customHeight="1">
      <c r="A35" s="212" t="s">
        <v>1325</v>
      </c>
      <c r="B35" s="212" t="s">
        <v>1328</v>
      </c>
      <c r="C35" s="190" t="s">
        <v>85</v>
      </c>
      <c r="D35" s="190">
        <v>0</v>
      </c>
      <c r="E35" s="190">
        <v>1</v>
      </c>
      <c r="F35" s="191"/>
      <c r="G35" s="191">
        <f>VLOOKUP(C35,帐号业务!A:C,3,FALSE)</f>
        <v>30</v>
      </c>
      <c r="H35" s="191">
        <f>VLOOKUP(C35,帐号业务!A:B,2,FALSE)</f>
        <v>30000001</v>
      </c>
      <c r="I35" s="191" t="str">
        <f>VLOOKUP(C35,帐号业务!A:D,4,FALSE)</f>
        <v>手机服务公开版</v>
      </c>
      <c r="J35" s="190" t="str">
        <f>VLOOKUP(C35,帐号业务!A:F,6,FALSE)</f>
        <v>手机服务</v>
      </c>
      <c r="K35" s="192" t="s">
        <v>69</v>
      </c>
      <c r="L35" s="193">
        <v>1</v>
      </c>
    </row>
    <row r="36" spans="1:12" ht="24" hidden="1">
      <c r="A36" s="212" t="s">
        <v>83</v>
      </c>
      <c r="B36" s="212" t="s">
        <v>1329</v>
      </c>
      <c r="C36" s="190" t="s">
        <v>86</v>
      </c>
      <c r="D36" s="190">
        <v>1</v>
      </c>
      <c r="E36" s="190">
        <v>1</v>
      </c>
      <c r="F36" s="191"/>
      <c r="G36" s="191">
        <f>VLOOKUP(C36,帐号业务!A:C,3,FALSE)</f>
        <v>30</v>
      </c>
      <c r="H36" s="191">
        <f>VLOOKUP(C36,帐号业务!A:B,2,FALSE)</f>
        <v>30000000</v>
      </c>
      <c r="I36" s="191" t="str">
        <f>VLOOKUP(C36,帐号业务!A:D,4,FALSE)</f>
        <v>手机服务</v>
      </c>
      <c r="J36" s="190" t="str">
        <f>VLOOKUP(C36,帐号业务!A:F,6,FALSE)</f>
        <v>手机服务</v>
      </c>
      <c r="K36" s="192" t="s">
        <v>69</v>
      </c>
      <c r="L36" s="193">
        <v>1</v>
      </c>
    </row>
    <row r="37" spans="1:12" hidden="1">
      <c r="A37" s="190" t="s">
        <v>87</v>
      </c>
      <c r="B37" s="190" t="s">
        <v>88</v>
      </c>
      <c r="C37" s="190" t="s">
        <v>89</v>
      </c>
      <c r="D37" s="190">
        <v>1</v>
      </c>
      <c r="E37" s="190">
        <v>0</v>
      </c>
      <c r="F37" s="191"/>
      <c r="G37" s="191" t="e">
        <f>VLOOKUP(C37,帐号业务!A:C,3,FALSE)</f>
        <v>#N/A</v>
      </c>
      <c r="H37" s="191" t="e">
        <f>VLOOKUP(C37,帐号业务!A:B,2,FALSE)</f>
        <v>#N/A</v>
      </c>
      <c r="I37" s="191" t="e">
        <f>VLOOKUP(C37,帐号业务!A:D,4,FALSE)</f>
        <v>#N/A</v>
      </c>
      <c r="J37" s="190" t="e">
        <f>VLOOKUP(C37,帐号业务!A:F,6,FALSE)</f>
        <v>#N/A</v>
      </c>
      <c r="K37" s="192" t="str">
        <f>VLOOKUP(B37,Sheet3!B:C,2,FALSE)</f>
        <v>用户经营</v>
      </c>
      <c r="L37" s="193">
        <v>1</v>
      </c>
    </row>
    <row r="38" spans="1:12" hidden="1">
      <c r="A38" s="190" t="s">
        <v>90</v>
      </c>
      <c r="B38" s="190" t="s">
        <v>91</v>
      </c>
      <c r="C38" s="190" t="s">
        <v>92</v>
      </c>
      <c r="D38" s="190">
        <v>1</v>
      </c>
      <c r="E38" s="190">
        <v>0</v>
      </c>
      <c r="F38" s="191"/>
      <c r="G38" s="191" t="e">
        <f>VLOOKUP(C38,帐号业务!A:C,3,FALSE)</f>
        <v>#N/A</v>
      </c>
      <c r="H38" s="191" t="e">
        <f>VLOOKUP(C38,帐号业务!A:B,2,FALSE)</f>
        <v>#N/A</v>
      </c>
      <c r="I38" s="191" t="e">
        <f>VLOOKUP(C38,帐号业务!A:D,4,FALSE)</f>
        <v>#N/A</v>
      </c>
      <c r="J38" s="190" t="e">
        <f>VLOOKUP(C38,帐号业务!A:F,6,FALSE)</f>
        <v>#N/A</v>
      </c>
      <c r="K38" s="217" t="s">
        <v>1320</v>
      </c>
      <c r="L38" s="193">
        <v>1</v>
      </c>
    </row>
    <row r="39" spans="1:12" ht="24" hidden="1">
      <c r="A39" s="190" t="s">
        <v>93</v>
      </c>
      <c r="B39" s="190" t="s">
        <v>94</v>
      </c>
      <c r="C39" s="190" t="s">
        <v>95</v>
      </c>
      <c r="D39" s="190">
        <v>1</v>
      </c>
      <c r="E39" s="190">
        <v>1</v>
      </c>
      <c r="F39" s="191"/>
      <c r="G39" s="191" t="e">
        <f>VLOOKUP(C39,帐号业务!A:C,3,FALSE)</f>
        <v>#N/A</v>
      </c>
      <c r="H39" s="191" t="e">
        <f>VLOOKUP(C39,帐号业务!A:B,2,FALSE)</f>
        <v>#N/A</v>
      </c>
      <c r="I39" s="191" t="e">
        <f>VLOOKUP(C39,帐号业务!A:D,4,FALSE)</f>
        <v>#N/A</v>
      </c>
      <c r="J39" s="190" t="e">
        <f>VLOOKUP(C39,帐号业务!A:F,6,FALSE)</f>
        <v>#N/A</v>
      </c>
      <c r="K39" s="192" t="str">
        <f>VLOOKUP(B39,Sheet3!B:C,2,FALSE)</f>
        <v>用户经营</v>
      </c>
      <c r="L39" s="193">
        <v>1</v>
      </c>
    </row>
    <row r="40" spans="1:12" ht="24" hidden="1">
      <c r="A40" s="190" t="s">
        <v>96</v>
      </c>
      <c r="B40" s="190" t="s">
        <v>97</v>
      </c>
      <c r="C40" s="190" t="s">
        <v>98</v>
      </c>
      <c r="D40" s="190">
        <v>1</v>
      </c>
      <c r="E40" s="190">
        <v>1</v>
      </c>
      <c r="F40" s="191"/>
      <c r="G40" s="191">
        <f>VLOOKUP(C40,帐号业务!A:C,3,FALSE)</f>
        <v>30</v>
      </c>
      <c r="H40" s="191">
        <f>VLOOKUP(C40,帐号业务!A:B,2,FALSE)</f>
        <v>30001001</v>
      </c>
      <c r="I40" s="191" t="str">
        <f>VLOOKUP(C40,帐号业务!A:D,4,FALSE)</f>
        <v>亲情关怀</v>
      </c>
      <c r="J40" s="190" t="str">
        <f>VLOOKUP(C40,帐号业务!A:F,6,FALSE)</f>
        <v>手机服务</v>
      </c>
      <c r="K40" s="192" t="str">
        <f>VLOOKUP(B40,Sheet3!B:C,2,FALSE)</f>
        <v>用户经营</v>
      </c>
      <c r="L40" s="193">
        <v>1</v>
      </c>
    </row>
    <row r="41" spans="1:12" ht="24" hidden="1">
      <c r="A41" s="190" t="s">
        <v>99</v>
      </c>
      <c r="B41" s="190" t="s">
        <v>100</v>
      </c>
      <c r="C41" s="190" t="s">
        <v>101</v>
      </c>
      <c r="D41" s="190">
        <v>3</v>
      </c>
      <c r="E41" s="190">
        <v>1</v>
      </c>
      <c r="F41" s="191"/>
      <c r="G41" s="191">
        <f>VLOOKUP(C41,帐号业务!A:C,3,FALSE)</f>
        <v>24</v>
      </c>
      <c r="H41" s="191">
        <f>VLOOKUP(C41,帐号业务!A:B,2,FALSE)</f>
        <v>24000000</v>
      </c>
      <c r="I41" s="191" t="str">
        <f>VLOOKUP(C41,帐号业务!A:D,4,FALSE)</f>
        <v>music+</v>
      </c>
      <c r="J41" s="190" t="str">
        <f>VLOOKUP(C41,帐号业务!A:F,6,FALSE)</f>
        <v>天天铃 music+</v>
      </c>
      <c r="K41" s="192" t="str">
        <f>VLOOKUP(B41,Sheet3!B:C,2,FALSE)</f>
        <v>内容经营</v>
      </c>
      <c r="L41" s="193">
        <v>1</v>
      </c>
    </row>
    <row r="42" spans="1:12" hidden="1">
      <c r="A42" s="212" t="s">
        <v>102</v>
      </c>
      <c r="B42" s="212" t="s">
        <v>1312</v>
      </c>
      <c r="C42" s="190" t="s">
        <v>104</v>
      </c>
      <c r="D42" s="190">
        <v>1</v>
      </c>
      <c r="E42" s="190">
        <v>1</v>
      </c>
      <c r="F42" s="191"/>
      <c r="G42" s="191">
        <f>VLOOKUP(C42,帐号业务!A:C,3,FALSE)</f>
        <v>52</v>
      </c>
      <c r="H42" s="191">
        <f>VLOOKUP(C42,帐号业务!A:B,2,FALSE)</f>
        <v>52000000</v>
      </c>
      <c r="I42" s="191" t="str">
        <f>VLOOKUP(C42,帐号业务!A:D,4,FALSE)</f>
        <v>华为影院（手机）</v>
      </c>
      <c r="J42" s="190" t="str">
        <f>VLOOKUP(C42,帐号业务!A:F,6,FALSE)</f>
        <v>华为影院</v>
      </c>
      <c r="K42" s="192" t="e">
        <f>VLOOKUP(B42,Sheet3!B:C,2,FALSE)</f>
        <v>#N/A</v>
      </c>
      <c r="L42" s="193">
        <v>1</v>
      </c>
    </row>
    <row r="43" spans="1:12" ht="24" hidden="1">
      <c r="A43" s="212" t="s">
        <v>1323</v>
      </c>
      <c r="B43" s="212" t="s">
        <v>1324</v>
      </c>
      <c r="C43" s="190" t="s">
        <v>105</v>
      </c>
      <c r="D43" s="190">
        <v>0</v>
      </c>
      <c r="E43" s="190">
        <v>1</v>
      </c>
      <c r="F43" s="191"/>
      <c r="G43" s="191">
        <f>VLOOKUP(C43,帐号业务!A:C,3,FALSE)</f>
        <v>52</v>
      </c>
      <c r="H43" s="191">
        <f>VLOOKUP(C43,帐号业务!A:B,2,FALSE)</f>
        <v>52000100</v>
      </c>
      <c r="I43" s="191" t="str">
        <f>VLOOKUP(C43,帐号业务!A:D,4,FALSE)</f>
        <v>电视视频业务（盖亚项目）</v>
      </c>
      <c r="J43" s="190" t="str">
        <f>VLOOKUP(C43,帐号业务!A:F,6,FALSE)</f>
        <v>华为影院</v>
      </c>
      <c r="K43" s="192" t="e">
        <f>VLOOKUP(B43,Sheet3!B:C,2,FALSE)</f>
        <v>#N/A</v>
      </c>
      <c r="L43" s="193">
        <v>1</v>
      </c>
    </row>
    <row r="44" spans="1:12" ht="24" hidden="1">
      <c r="A44" s="190" t="s">
        <v>106</v>
      </c>
      <c r="B44" s="190" t="s">
        <v>107</v>
      </c>
      <c r="C44" s="190" t="s">
        <v>108</v>
      </c>
      <c r="D44" s="190">
        <v>1</v>
      </c>
      <c r="E44" s="190">
        <v>0</v>
      </c>
      <c r="F44" s="191" t="s">
        <v>107</v>
      </c>
      <c r="G44" s="191">
        <f>VLOOKUP(C44,帐号业务!A:C,3,FALSE)</f>
        <v>38</v>
      </c>
      <c r="H44" s="191">
        <f>VLOOKUP(C44,帐号业务!A:B,2,FALSE)</f>
        <v>38000000</v>
      </c>
      <c r="I44" s="191" t="str">
        <f>VLOOKUP(C44,帐号业务!A:D,4,FALSE)</f>
        <v>视频播放器（搜狐内容）</v>
      </c>
      <c r="J44" s="190" t="str">
        <f>VLOOKUP(C44,帐号业务!A:F,6,FALSE)</f>
        <v>视频播放器</v>
      </c>
      <c r="K44" s="192" t="s">
        <v>109</v>
      </c>
      <c r="L44" s="193">
        <v>1</v>
      </c>
    </row>
    <row r="45" spans="1:12" ht="24" hidden="1">
      <c r="A45" s="190" t="s">
        <v>110</v>
      </c>
      <c r="B45" s="190" t="s">
        <v>111</v>
      </c>
      <c r="C45" s="190" t="s">
        <v>112</v>
      </c>
      <c r="D45" s="190">
        <v>1</v>
      </c>
      <c r="E45" s="190">
        <v>1</v>
      </c>
      <c r="F45" s="191" t="s">
        <v>111</v>
      </c>
      <c r="G45" s="191">
        <f>VLOOKUP(C45,帐号业务!A:C,3,FALSE)</f>
        <v>38</v>
      </c>
      <c r="H45" s="191">
        <f>VLOOKUP(C45,帐号业务!A:B,2,FALSE)</f>
        <v>38000001</v>
      </c>
      <c r="I45" s="191" t="str">
        <f>VLOOKUP(C45,帐号业务!A:D,4,FALSE)</f>
        <v>视频播放器（优酷内容）</v>
      </c>
      <c r="J45" s="190" t="str">
        <f>VLOOKUP(C45,帐号业务!A:F,6,FALSE)</f>
        <v>视频播放器</v>
      </c>
      <c r="K45" s="192" t="s">
        <v>109</v>
      </c>
      <c r="L45" s="193">
        <v>1</v>
      </c>
    </row>
    <row r="46" spans="1:12" ht="24" hidden="1">
      <c r="A46" s="190" t="s">
        <v>113</v>
      </c>
      <c r="B46" s="212" t="s">
        <v>1311</v>
      </c>
      <c r="C46" s="190" t="s">
        <v>115</v>
      </c>
      <c r="D46" s="190">
        <v>1</v>
      </c>
      <c r="E46" s="190">
        <v>0</v>
      </c>
      <c r="F46" s="191" t="s">
        <v>116</v>
      </c>
      <c r="G46" s="191" t="e">
        <f>VLOOKUP(C46,帐号业务!A:C,3,FALSE)</f>
        <v>#N/A</v>
      </c>
      <c r="H46" s="191" t="e">
        <f>VLOOKUP(C46,帐号业务!A:B,2,FALSE)</f>
        <v>#N/A</v>
      </c>
      <c r="I46" s="191" t="e">
        <f>VLOOKUP(C46,帐号业务!A:D,4,FALSE)</f>
        <v>#N/A</v>
      </c>
      <c r="J46" s="190" t="e">
        <f>VLOOKUP(C46,帐号业务!A:F,6,FALSE)</f>
        <v>#N/A</v>
      </c>
      <c r="K46" s="213" t="s">
        <v>109</v>
      </c>
      <c r="L46" s="193">
        <v>1</v>
      </c>
    </row>
    <row r="47" spans="1:12" hidden="1">
      <c r="A47" s="190" t="s">
        <v>1322</v>
      </c>
      <c r="B47" s="199" t="s">
        <v>119</v>
      </c>
      <c r="C47" s="190" t="s">
        <v>1321</v>
      </c>
      <c r="D47" s="190">
        <v>1</v>
      </c>
      <c r="E47" s="190">
        <v>0</v>
      </c>
      <c r="F47" s="191" t="s">
        <v>119</v>
      </c>
      <c r="G47" s="191" t="e">
        <f>VLOOKUP(C47,帐号业务!A:C,3,FALSE)</f>
        <v>#N/A</v>
      </c>
      <c r="H47" s="191" t="e">
        <f>VLOOKUP(C47,帐号业务!A:B,2,FALSE)</f>
        <v>#N/A</v>
      </c>
      <c r="I47" s="191" t="e">
        <f>VLOOKUP(C47,帐号业务!A:D,4,FALSE)</f>
        <v>#N/A</v>
      </c>
      <c r="J47" s="190" t="e">
        <f>VLOOKUP(C47,帐号业务!A:F,6,FALSE)</f>
        <v>#N/A</v>
      </c>
      <c r="K47" s="213" t="s">
        <v>109</v>
      </c>
      <c r="L47" s="193">
        <v>1</v>
      </c>
    </row>
    <row r="48" spans="1:12" ht="24">
      <c r="A48" s="190" t="s">
        <v>120</v>
      </c>
      <c r="B48" s="190" t="s">
        <v>121</v>
      </c>
      <c r="C48" s="190" t="s">
        <v>122</v>
      </c>
      <c r="D48" s="190">
        <v>3</v>
      </c>
      <c r="E48" s="190">
        <v>1</v>
      </c>
      <c r="F48" s="191"/>
      <c r="G48" s="191">
        <f>VLOOKUP(C48,帐号业务!A:C,3,FALSE)</f>
        <v>35</v>
      </c>
      <c r="H48" s="191">
        <f>VLOOKUP(C48,帐号业务!A:B,2,FALSE)</f>
        <v>35000000</v>
      </c>
      <c r="I48" s="191" t="str">
        <f>VLOOKUP(C48,帐号业务!A:D,4,FALSE)</f>
        <v>主题</v>
      </c>
      <c r="J48" s="190" t="str">
        <f>VLOOKUP(C48,帐号业务!A:F,6,FALSE)</f>
        <v>主题</v>
      </c>
      <c r="K48" s="192" t="str">
        <f>VLOOKUP(B48,Sheet3!B:C,2,FALSE)</f>
        <v>开放平台</v>
      </c>
      <c r="L48" s="193">
        <v>1</v>
      </c>
    </row>
    <row r="49" spans="1:14" ht="24" hidden="1">
      <c r="A49" s="190" t="s">
        <v>123</v>
      </c>
      <c r="B49" s="190" t="s">
        <v>124</v>
      </c>
      <c r="C49" s="190" t="s">
        <v>125</v>
      </c>
      <c r="D49" s="190">
        <v>1</v>
      </c>
      <c r="E49" s="190">
        <v>1</v>
      </c>
      <c r="F49" s="191"/>
      <c r="G49" s="191">
        <f>VLOOKUP(C49,帐号业务!A:C,3,FALSE)</f>
        <v>1</v>
      </c>
      <c r="H49" s="191">
        <f>VLOOKUP(C49,帐号业务!A:B,2,FALSE)</f>
        <v>1000007</v>
      </c>
      <c r="I49" s="191" t="str">
        <f>VLOOKUP(C49,帐号业务!A:D,4,FALSE)</f>
        <v>HiCloud手机管控</v>
      </c>
      <c r="J49" s="190" t="str">
        <f>VLOOKUP(C49,帐号业务!A:F,6,FALSE)</f>
        <v>HiCloud</v>
      </c>
      <c r="K49" s="192" t="str">
        <f>VLOOKUP(B49,Sheet3!B:C,2,FALSE)</f>
        <v>基础云</v>
      </c>
      <c r="L49" s="193">
        <v>1</v>
      </c>
    </row>
    <row r="50" spans="1:14" hidden="1">
      <c r="A50" s="190" t="s">
        <v>126</v>
      </c>
      <c r="B50" s="190" t="s">
        <v>127</v>
      </c>
      <c r="C50" s="190" t="s">
        <v>128</v>
      </c>
      <c r="D50" s="190">
        <v>3</v>
      </c>
      <c r="E50" s="190">
        <v>1</v>
      </c>
      <c r="F50" s="191"/>
      <c r="G50" s="191">
        <f>VLOOKUP(C50,帐号业务!A:C,3,FALSE)</f>
        <v>1</v>
      </c>
      <c r="H50" s="191">
        <f>VLOOKUP(C50,帐号业务!A:B,2,FALSE)</f>
        <v>1000003</v>
      </c>
      <c r="I50" s="191" t="str">
        <f>VLOOKUP(C50,帐号业务!A:D,4,FALSE)</f>
        <v>HiCloud全备份</v>
      </c>
      <c r="J50" s="190" t="str">
        <f>VLOOKUP(C50,帐号业务!A:F,6,FALSE)</f>
        <v>HiCloud</v>
      </c>
      <c r="K50" s="192" t="str">
        <f>VLOOKUP(B50,Sheet3!B:C,2,FALSE)</f>
        <v>基础云</v>
      </c>
      <c r="L50" s="193">
        <v>1</v>
      </c>
    </row>
    <row r="51" spans="1:14" hidden="1">
      <c r="A51" s="190" t="s">
        <v>129</v>
      </c>
      <c r="B51" s="190" t="s">
        <v>130</v>
      </c>
      <c r="C51" s="190" t="s">
        <v>131</v>
      </c>
      <c r="D51" s="190">
        <v>3</v>
      </c>
      <c r="E51" s="190">
        <v>1</v>
      </c>
      <c r="F51" s="191"/>
      <c r="G51" s="191">
        <f>VLOOKUP(C51,帐号业务!A:C,3,FALSE)</f>
        <v>15</v>
      </c>
      <c r="H51" s="191">
        <f>VLOOKUP(C51,帐号业务!A:B,2,FALSE)</f>
        <v>15000000</v>
      </c>
      <c r="I51" s="191" t="str">
        <f>VLOOKUP(C51,帐号业务!A:D,4,FALSE)</f>
        <v>网盘/NetDisk</v>
      </c>
      <c r="J51" s="190" t="str">
        <f>VLOOKUP(C51,帐号业务!A:F,6,FALSE)</f>
        <v>网盘</v>
      </c>
      <c r="K51" s="192" t="str">
        <f>VLOOKUP(B51,Sheet3!B:C,2,FALSE)</f>
        <v>基础云</v>
      </c>
      <c r="L51" s="193">
        <v>1</v>
      </c>
    </row>
    <row r="52" spans="1:14" ht="24" hidden="1">
      <c r="A52" s="200" t="s">
        <v>132</v>
      </c>
      <c r="B52" s="190" t="s">
        <v>133</v>
      </c>
      <c r="C52" s="190" t="s">
        <v>134</v>
      </c>
      <c r="D52" s="190">
        <v>1</v>
      </c>
      <c r="E52" s="190">
        <v>1</v>
      </c>
      <c r="F52" s="191"/>
      <c r="G52" s="191">
        <f>VLOOKUP(C52,帐号业务!A:C,3,FALSE)</f>
        <v>1</v>
      </c>
      <c r="H52" s="191">
        <f>VLOOKUP(C52,帐号业务!A:B,2,FALSE)</f>
        <v>1000005</v>
      </c>
      <c r="I52" s="191" t="str">
        <f>VLOOKUP(C52,帐号业务!A:D,4,FALSE)</f>
        <v>HiCloud同步（PIM印度所的同步）</v>
      </c>
      <c r="J52" s="190" t="str">
        <f>VLOOKUP(C52,帐号业务!A:F,6,FALSE)</f>
        <v>HiCloud</v>
      </c>
      <c r="K52" s="192" t="s">
        <v>1192</v>
      </c>
      <c r="L52" s="193">
        <v>1</v>
      </c>
    </row>
    <row r="53" spans="1:14" ht="24" hidden="1">
      <c r="A53" s="190" t="s">
        <v>1191</v>
      </c>
      <c r="B53" s="190" t="s">
        <v>136</v>
      </c>
      <c r="C53" s="190" t="s">
        <v>137</v>
      </c>
      <c r="D53" s="190">
        <v>1</v>
      </c>
      <c r="E53" s="190">
        <v>1</v>
      </c>
      <c r="F53" s="191"/>
      <c r="G53" s="191" t="e">
        <f>VLOOKUP(C53,帐号业务!A:C,3,FALSE)</f>
        <v>#N/A</v>
      </c>
      <c r="H53" s="191" t="e">
        <f>VLOOKUP(C53,帐号业务!A:B,2,FALSE)</f>
        <v>#N/A</v>
      </c>
      <c r="I53" s="191" t="e">
        <f>VLOOKUP(C53,帐号业务!A:D,4,FALSE)</f>
        <v>#N/A</v>
      </c>
      <c r="J53" s="190" t="e">
        <f>VLOOKUP(C53,帐号业务!A:F,6,FALSE)</f>
        <v>#N/A</v>
      </c>
      <c r="K53" s="192" t="str">
        <f>VLOOKUP(B53,Sheet3!B:C,2,FALSE)</f>
        <v>基础云</v>
      </c>
      <c r="L53" s="193">
        <v>1</v>
      </c>
    </row>
    <row r="54" spans="1:14" hidden="1">
      <c r="A54" s="190" t="s">
        <v>1308</v>
      </c>
      <c r="B54" s="190" t="s">
        <v>1309</v>
      </c>
      <c r="C54" s="190" t="s">
        <v>1307</v>
      </c>
      <c r="D54" s="190">
        <v>0</v>
      </c>
      <c r="E54" s="190">
        <v>1</v>
      </c>
      <c r="F54" s="191"/>
      <c r="G54" s="191">
        <f>VLOOKUP(C54,帐号业务!A:C,3,FALSE)</f>
        <v>1</v>
      </c>
      <c r="H54" s="191">
        <f>VLOOKUP(C54,帐号业务!A:B,2,FALSE)</f>
        <v>1000006</v>
      </c>
      <c r="I54" s="191" t="str">
        <f>VLOOKUP(C54,帐号业务!A:D,4,FALSE)</f>
        <v>HiCloud同步</v>
      </c>
      <c r="J54" s="190" t="str">
        <f>VLOOKUP(C54,帐号业务!A:F,6,FALSE)</f>
        <v>HiCloud</v>
      </c>
      <c r="K54" s="192" t="e">
        <f>VLOOKUP(B54,Sheet3!B:C,2,FALSE)</f>
        <v>#N/A</v>
      </c>
      <c r="L54" s="193">
        <v>1</v>
      </c>
      <c r="N54" s="187" t="s">
        <v>1310</v>
      </c>
    </row>
    <row r="55" spans="1:14" ht="33.75" hidden="1" customHeight="1">
      <c r="A55" s="190" t="s">
        <v>1191</v>
      </c>
      <c r="B55" s="190" t="s">
        <v>136</v>
      </c>
      <c r="C55" s="190" t="s">
        <v>139</v>
      </c>
      <c r="D55" s="190">
        <v>0</v>
      </c>
      <c r="E55" s="190">
        <v>1</v>
      </c>
      <c r="F55" s="191"/>
      <c r="G55" s="191">
        <f>VLOOKUP(C55,帐号业务!A:C,3,FALSE)</f>
        <v>1</v>
      </c>
      <c r="H55" s="191">
        <f>VLOOKUP(C55,帐号业务!A:B,2,FALSE)</f>
        <v>1000008</v>
      </c>
      <c r="I55" s="191" t="str">
        <f>VLOOKUP(C55,帐号业务!A:D,4,FALSE)</f>
        <v>HiCloud客户端</v>
      </c>
      <c r="J55" s="190" t="str">
        <f>VLOOKUP(C55,帐号业务!A:F,6,FALSE)</f>
        <v>HiCloud</v>
      </c>
      <c r="K55" s="192" t="str">
        <f>VLOOKUP(B55,Sheet3!B:C,2,FALSE)</f>
        <v>基础云</v>
      </c>
      <c r="L55" s="193">
        <v>1</v>
      </c>
    </row>
    <row r="56" spans="1:14" ht="37.5" hidden="1" customHeight="1">
      <c r="A56" s="190" t="s">
        <v>140</v>
      </c>
      <c r="B56" s="190" t="s">
        <v>141</v>
      </c>
      <c r="C56" s="190" t="s">
        <v>142</v>
      </c>
      <c r="D56" s="190">
        <v>1</v>
      </c>
      <c r="E56" s="190">
        <v>1</v>
      </c>
      <c r="F56" s="191"/>
      <c r="G56" s="191">
        <f>VLOOKUP(C56,帐号业务!A:C,3,FALSE)</f>
        <v>63</v>
      </c>
      <c r="H56" s="191">
        <f>VLOOKUP(C56,帐号业务!A:B,2,FALSE)</f>
        <v>63000000</v>
      </c>
      <c r="I56" s="191" t="str">
        <f>VLOOKUP(C56,帐号业务!A:D,4,FALSE)</f>
        <v>手机克隆</v>
      </c>
      <c r="J56" s="190" t="str">
        <f>VLOOKUP(C56,帐号业务!A:F,6,FALSE)</f>
        <v>手机克隆</v>
      </c>
      <c r="K56" s="192" t="str">
        <f>VLOOKUP(B56,Sheet3!B:C,2,FALSE)</f>
        <v>基础云</v>
      </c>
      <c r="L56" s="193">
        <v>1</v>
      </c>
    </row>
    <row r="57" spans="1:14" ht="24" hidden="1">
      <c r="A57" s="190" t="s">
        <v>143</v>
      </c>
      <c r="B57" s="190" t="s">
        <v>144</v>
      </c>
      <c r="C57" s="190" t="s">
        <v>145</v>
      </c>
      <c r="D57" s="190">
        <v>1</v>
      </c>
      <c r="E57" s="190">
        <v>1</v>
      </c>
      <c r="F57" s="191"/>
      <c r="G57" s="191">
        <f>VLOOKUP(C57,帐号业务!A:C,3,FALSE)</f>
        <v>36</v>
      </c>
      <c r="H57" s="191">
        <f>VLOOKUP(C57,帐号业务!A:B,2,FALSE)</f>
        <v>36000000</v>
      </c>
      <c r="I57" s="191" t="str">
        <f>VLOOKUP(C57,帐号业务!A:D,4,FALSE)</f>
        <v>cloudwifi项目</v>
      </c>
      <c r="J57" s="190" t="str">
        <f>VLOOKUP(C57,帐号业务!A:F,6,FALSE)</f>
        <v>cloudwifi</v>
      </c>
      <c r="K57" s="192" t="s">
        <v>18</v>
      </c>
      <c r="L57" s="193">
        <v>1</v>
      </c>
    </row>
    <row r="58" spans="1:14" ht="24" hidden="1">
      <c r="A58" s="190" t="s">
        <v>146</v>
      </c>
      <c r="B58" s="190" t="s">
        <v>147</v>
      </c>
      <c r="C58" s="190" t="s">
        <v>148</v>
      </c>
      <c r="D58" s="190">
        <v>1</v>
      </c>
      <c r="E58" s="190">
        <v>1</v>
      </c>
      <c r="F58" s="191"/>
      <c r="G58" s="191">
        <f>VLOOKUP(C58,帐号业务!A:C,3,FALSE)</f>
        <v>29</v>
      </c>
      <c r="H58" s="191">
        <f>VLOOKUP(C58,帐号业务!A:B,2,FALSE)</f>
        <v>29000100</v>
      </c>
      <c r="I58" s="191" t="str">
        <f>VLOOKUP(C58,帐号业务!A:D,4,FALSE)</f>
        <v>天际通核心服务APK</v>
      </c>
      <c r="J58" s="190" t="str">
        <f>VLOOKUP(C58,帐号业务!A:F,6,FALSE)</f>
        <v>天际通（注：国际漫游虚拟数据卡业务）</v>
      </c>
      <c r="K58" s="217" t="s">
        <v>1320</v>
      </c>
      <c r="L58" s="193">
        <v>1</v>
      </c>
    </row>
    <row r="59" spans="1:14" ht="24" hidden="1">
      <c r="A59" s="190" t="s">
        <v>149</v>
      </c>
      <c r="B59" s="218" t="s">
        <v>1317</v>
      </c>
      <c r="C59" s="190" t="s">
        <v>150</v>
      </c>
      <c r="D59" s="190">
        <v>1</v>
      </c>
      <c r="E59" s="190">
        <v>1</v>
      </c>
      <c r="F59" s="191" t="s">
        <v>151</v>
      </c>
      <c r="G59" s="191">
        <f>VLOOKUP(C59,帐号业务!A:C,3,FALSE)</f>
        <v>29</v>
      </c>
      <c r="H59" s="191">
        <f>VLOOKUP(C59,帐号业务!A:B,2,FALSE)</f>
        <v>29000101</v>
      </c>
      <c r="I59" s="191" t="str">
        <f>VLOOKUP(C59,帐号业务!A:D,4,FALSE)</f>
        <v>天际通UI APK(HiSkytone)</v>
      </c>
      <c r="J59" s="190" t="str">
        <f>VLOOKUP(C59,帐号业务!A:F,6,FALSE)</f>
        <v>天际通（注：国际漫游虚拟数据卡业务）</v>
      </c>
      <c r="K59" s="217" t="s">
        <v>1320</v>
      </c>
      <c r="L59" s="193">
        <v>1</v>
      </c>
    </row>
    <row r="60" spans="1:14" hidden="1">
      <c r="A60" s="190" t="s">
        <v>152</v>
      </c>
      <c r="B60" s="190" t="s">
        <v>153</v>
      </c>
      <c r="C60" s="190" t="s">
        <v>154</v>
      </c>
      <c r="D60" s="190">
        <v>1</v>
      </c>
      <c r="E60" s="190">
        <v>1</v>
      </c>
      <c r="F60" s="191"/>
      <c r="G60" s="191">
        <f>VLOOKUP(C60,帐号业务!A:C,3,FALSE)</f>
        <v>42</v>
      </c>
      <c r="H60" s="191">
        <f>VLOOKUP(C60,帐号业务!A:B,2,FALSE)</f>
        <v>42000000</v>
      </c>
      <c r="I60" s="191" t="str">
        <f>VLOOKUP(C60,帐号业务!A:D,4,FALSE)</f>
        <v>健康业务客户端</v>
      </c>
      <c r="J60" s="190" t="str">
        <f>VLOOKUP(C60,帐号业务!A:F,6,FALSE)</f>
        <v>健康业务</v>
      </c>
      <c r="K60" s="192" t="str">
        <f>VLOOKUP(B60,Sheet3!B:C,2,FALSE)</f>
        <v>运动健康</v>
      </c>
      <c r="L60" s="193">
        <v>1</v>
      </c>
    </row>
    <row r="61" spans="1:14" ht="24" hidden="1">
      <c r="A61" s="190" t="s">
        <v>155</v>
      </c>
      <c r="B61" s="190" t="s">
        <v>156</v>
      </c>
      <c r="C61" s="190" t="s">
        <v>157</v>
      </c>
      <c r="D61" s="190">
        <v>0</v>
      </c>
      <c r="E61" s="190">
        <v>1</v>
      </c>
      <c r="F61" s="191"/>
      <c r="G61" s="191">
        <f>VLOOKUP(C61,帐号业务!A:C,3,FALSE)</f>
        <v>39</v>
      </c>
      <c r="H61" s="191">
        <f>VLOOKUP(C61,帐号业务!A:B,2,FALSE)</f>
        <v>39000002</v>
      </c>
      <c r="I61" s="191" t="str">
        <f>VLOOKUP(C61,帐号业务!A:D,4,FALSE)</f>
        <v>华为手环IOS客户端</v>
      </c>
      <c r="J61" s="190" t="str">
        <f>VLOOKUP(C61,帐号业务!A:F,6,FALSE)</f>
        <v>华为手环</v>
      </c>
      <c r="K61" s="192" t="str">
        <f>VLOOKUP(B61,Sheet3!B:C,2,FALSE)</f>
        <v>运动健康</v>
      </c>
      <c r="L61" s="193">
        <v>1</v>
      </c>
    </row>
    <row r="62" spans="1:14" hidden="1">
      <c r="A62" s="190" t="s">
        <v>155</v>
      </c>
      <c r="B62" s="190" t="s">
        <v>156</v>
      </c>
      <c r="C62" s="190" t="s">
        <v>158</v>
      </c>
      <c r="D62" s="190">
        <v>0</v>
      </c>
      <c r="E62" s="190">
        <v>1</v>
      </c>
      <c r="F62" s="191"/>
      <c r="G62" s="191">
        <f>VLOOKUP(C62,帐号业务!A:C,3,FALSE)</f>
        <v>45</v>
      </c>
      <c r="H62" s="191">
        <f>VLOOKUP(C62,帐号业务!A:B,2,FALSE)</f>
        <v>45000000</v>
      </c>
      <c r="I62" s="191" t="str">
        <f>VLOOKUP(C62,帐号业务!A:D,4,FALSE)</f>
        <v>儿童手表</v>
      </c>
      <c r="J62" s="190" t="str">
        <f>VLOOKUP(C62,帐号业务!A:F,6,FALSE)</f>
        <v>儿童手表</v>
      </c>
      <c r="K62" s="192" t="str">
        <f>VLOOKUP(B62,Sheet3!B:C,2,FALSE)</f>
        <v>运动健康</v>
      </c>
      <c r="L62" s="193">
        <v>1</v>
      </c>
    </row>
    <row r="63" spans="1:14" ht="24" hidden="1">
      <c r="A63" s="190" t="s">
        <v>155</v>
      </c>
      <c r="B63" s="190" t="s">
        <v>156</v>
      </c>
      <c r="C63" s="190" t="s">
        <v>159</v>
      </c>
      <c r="D63" s="190">
        <v>1</v>
      </c>
      <c r="E63" s="190">
        <v>1</v>
      </c>
      <c r="F63" s="191"/>
      <c r="G63" s="191">
        <f>VLOOKUP(C63,帐号业务!A:C,3,FALSE)</f>
        <v>39</v>
      </c>
      <c r="H63" s="191">
        <f>VLOOKUP(C63,帐号业务!A:B,2,FALSE)</f>
        <v>39000001</v>
      </c>
      <c r="I63" s="191" t="str">
        <f>VLOOKUP(C63,帐号业务!A:D,4,FALSE)</f>
        <v>华为手环新手机客户端</v>
      </c>
      <c r="J63" s="190" t="str">
        <f>VLOOKUP(C63,帐号业务!A:F,6,FALSE)</f>
        <v>华为手环</v>
      </c>
      <c r="K63" s="192" t="str">
        <f>VLOOKUP(B63,Sheet3!B:C,2,FALSE)</f>
        <v>运动健康</v>
      </c>
      <c r="L63" s="193">
        <v>1</v>
      </c>
    </row>
    <row r="64" spans="1:14" hidden="1">
      <c r="A64" s="190" t="s">
        <v>155</v>
      </c>
      <c r="B64" s="190" t="s">
        <v>156</v>
      </c>
      <c r="C64" s="190" t="s">
        <v>160</v>
      </c>
      <c r="D64" s="190">
        <v>1</v>
      </c>
      <c r="E64" s="190">
        <v>0</v>
      </c>
      <c r="F64" s="191"/>
      <c r="G64" s="191">
        <f>VLOOKUP(C64,帐号业务!A:C,3,FALSE)</f>
        <v>39</v>
      </c>
      <c r="H64" s="191">
        <f>VLOOKUP(C64,帐号业务!A:B,2,FALSE)</f>
        <v>39000000</v>
      </c>
      <c r="I64" s="191" t="str">
        <f>VLOOKUP(C64,帐号业务!A:D,4,FALSE)</f>
        <v>华为手环手机客户端</v>
      </c>
      <c r="J64" s="190" t="str">
        <f>VLOOKUP(C64,帐号业务!A:F,6,FALSE)</f>
        <v>华为手环</v>
      </c>
      <c r="K64" s="192" t="str">
        <f>VLOOKUP(B64,Sheet3!B:C,2,FALSE)</f>
        <v>运动健康</v>
      </c>
      <c r="L64" s="193">
        <v>1</v>
      </c>
    </row>
    <row r="65" spans="1:12" hidden="1">
      <c r="A65" s="190" t="s">
        <v>161</v>
      </c>
      <c r="B65" s="190" t="s">
        <v>161</v>
      </c>
      <c r="C65" s="190" t="s">
        <v>162</v>
      </c>
      <c r="D65" s="190">
        <v>1</v>
      </c>
      <c r="E65" s="190">
        <v>1</v>
      </c>
      <c r="F65" s="191"/>
      <c r="G65" s="191">
        <f>VLOOKUP(C65,帐号业务!A:C,3,FALSE)</f>
        <v>26</v>
      </c>
      <c r="H65" s="191">
        <f>VLOOKUP(C65,帐号业务!A:B,2,FALSE)</f>
        <v>26000005</v>
      </c>
      <c r="I65" s="191" t="str">
        <f>VLOOKUP(C65,帐号业务!A:D,4,FALSE)</f>
        <v>华为商城客户端</v>
      </c>
      <c r="J65" s="190" t="str">
        <f>VLOOKUP(C65,帐号业务!A:F,6,FALSE)</f>
        <v>电商 vmall</v>
      </c>
      <c r="K65" s="192" t="s">
        <v>161</v>
      </c>
      <c r="L65" s="193">
        <v>1</v>
      </c>
    </row>
    <row r="66" spans="1:12" hidden="1">
      <c r="A66" s="190" t="s">
        <v>161</v>
      </c>
      <c r="B66" s="190" t="s">
        <v>161</v>
      </c>
      <c r="C66" s="190" t="s">
        <v>162</v>
      </c>
      <c r="D66" s="190">
        <v>1</v>
      </c>
      <c r="E66" s="190">
        <v>1</v>
      </c>
      <c r="F66" s="191"/>
      <c r="G66" s="191">
        <f>VLOOKUP(C66,帐号业务!A:C,3,FALSE)</f>
        <v>26</v>
      </c>
      <c r="H66" s="191">
        <v>26000006</v>
      </c>
      <c r="I66" s="133" t="s">
        <v>686</v>
      </c>
      <c r="J66" s="190" t="str">
        <f>VLOOKUP(C66,帐号业务!A:F,6,FALSE)</f>
        <v>电商 vmall</v>
      </c>
      <c r="K66" s="192" t="s">
        <v>161</v>
      </c>
      <c r="L66" s="193">
        <v>1</v>
      </c>
    </row>
    <row r="67" spans="1:12" hidden="1">
      <c r="A67" s="200" t="s">
        <v>161</v>
      </c>
      <c r="B67" s="190" t="s">
        <v>161</v>
      </c>
      <c r="C67" s="190" t="s">
        <v>163</v>
      </c>
      <c r="D67" s="190">
        <v>0</v>
      </c>
      <c r="E67" s="190">
        <v>1</v>
      </c>
      <c r="F67" s="191"/>
      <c r="G67" s="191">
        <f>VLOOKUP(C67,帐号业务!A:C,3,FALSE)</f>
        <v>26</v>
      </c>
      <c r="H67" s="191">
        <f>VLOOKUP(C67,帐号业务!A:B,2,FALSE)</f>
        <v>26000020</v>
      </c>
      <c r="I67" s="191" t="str">
        <f>VLOOKUP(C67,帐号业务!A:D,4,FALSE)</f>
        <v>华为商城IOS客户端</v>
      </c>
      <c r="J67" s="190" t="str">
        <f>VLOOKUP(C67,帐号业务!A:F,6,FALSE)</f>
        <v>电商 vmall</v>
      </c>
      <c r="K67" s="192" t="s">
        <v>161</v>
      </c>
      <c r="L67" s="193">
        <v>1</v>
      </c>
    </row>
    <row r="68" spans="1:12" hidden="1">
      <c r="A68" s="200" t="s">
        <v>161</v>
      </c>
      <c r="B68" s="190" t="s">
        <v>161</v>
      </c>
      <c r="C68" s="190" t="s">
        <v>164</v>
      </c>
      <c r="D68" s="190">
        <v>0</v>
      </c>
      <c r="E68" s="190">
        <v>1</v>
      </c>
      <c r="F68" s="191"/>
      <c r="G68" s="191">
        <f>VLOOKUP(C68,帐号业务!A:C,3,FALSE)</f>
        <v>26</v>
      </c>
      <c r="H68" s="191">
        <f>VLOOKUP(C68,帐号业务!A:B,2,FALSE)</f>
        <v>26002000</v>
      </c>
      <c r="I68" s="191" t="str">
        <f>VLOOKUP(C68,帐号业务!A:D,4,FALSE)</f>
        <v>Vmall推广联盟/CPS</v>
      </c>
      <c r="J68" s="190" t="str">
        <f>VLOOKUP(C68,帐号业务!A:F,6,FALSE)</f>
        <v>电商 vmall</v>
      </c>
      <c r="K68" s="192" t="s">
        <v>161</v>
      </c>
      <c r="L68" s="193">
        <v>1</v>
      </c>
    </row>
    <row r="69" spans="1:12" hidden="1">
      <c r="A69" s="190" t="s">
        <v>165</v>
      </c>
      <c r="B69" s="218" t="s">
        <v>1318</v>
      </c>
      <c r="C69" s="190" t="s">
        <v>167</v>
      </c>
      <c r="D69" s="190">
        <v>1</v>
      </c>
      <c r="E69" s="190">
        <v>1</v>
      </c>
      <c r="F69" s="191"/>
      <c r="G69" s="191">
        <f>VLOOKUP(C69,帐号业务!A:C,3,FALSE)</f>
        <v>22</v>
      </c>
      <c r="H69" s="191">
        <f>VLOOKUP(C69,帐号业务!A:B,2,FALSE)</f>
        <v>22000001</v>
      </c>
      <c r="I69" s="191" t="str">
        <f>VLOOKUP(C69,帐号业务!A:D,4,FALSE)</f>
        <v>花粉客户端</v>
      </c>
      <c r="J69" s="190" t="str">
        <f>VLOOKUP(C69,帐号业务!A:F,6,FALSE)</f>
        <v>emotion论坛</v>
      </c>
      <c r="K69" s="192" t="s">
        <v>168</v>
      </c>
      <c r="L69" s="193">
        <v>1</v>
      </c>
    </row>
    <row r="70" spans="1:12" ht="16.5" hidden="1">
      <c r="A70" s="194" t="s">
        <v>1294</v>
      </c>
      <c r="B70" s="191" t="s">
        <v>170</v>
      </c>
      <c r="C70" s="195" t="s">
        <v>171</v>
      </c>
      <c r="D70" s="194">
        <v>2</v>
      </c>
      <c r="E70" s="190">
        <v>0</v>
      </c>
      <c r="F70" s="191"/>
      <c r="G70" s="191" t="e">
        <f>VLOOKUP(C70,帐号业务!A:C,3,FALSE)</f>
        <v>#N/A</v>
      </c>
      <c r="H70" s="191" t="e">
        <f>VLOOKUP(C70,帐号业务!A:B,2,FALSE)</f>
        <v>#N/A</v>
      </c>
      <c r="I70" s="191" t="e">
        <f>VLOOKUP(C70,帐号业务!A:D,4,FALSE)</f>
        <v>#N/A</v>
      </c>
      <c r="J70" s="190" t="e">
        <f>VLOOKUP(C70,帐号业务!A:F,6,FALSE)</f>
        <v>#N/A</v>
      </c>
      <c r="K70" s="194" t="s">
        <v>22</v>
      </c>
      <c r="L70" s="193">
        <v>1</v>
      </c>
    </row>
    <row r="71" spans="1:12" ht="16.5" hidden="1">
      <c r="A71" s="194" t="s">
        <v>172</v>
      </c>
      <c r="B71" s="191" t="s">
        <v>173</v>
      </c>
      <c r="C71" s="195" t="s">
        <v>174</v>
      </c>
      <c r="D71" s="194">
        <v>2</v>
      </c>
      <c r="E71" s="190">
        <v>0</v>
      </c>
      <c r="F71" s="191"/>
      <c r="G71" s="191" t="e">
        <f>VLOOKUP(C71,帐号业务!A:C,3,FALSE)</f>
        <v>#N/A</v>
      </c>
      <c r="H71" s="191" t="e">
        <f>VLOOKUP(C71,帐号业务!A:B,2,FALSE)</f>
        <v>#N/A</v>
      </c>
      <c r="I71" s="191" t="e">
        <f>VLOOKUP(C71,帐号业务!A:D,4,FALSE)</f>
        <v>#N/A</v>
      </c>
      <c r="J71" s="190" t="e">
        <f>VLOOKUP(C71,帐号业务!A:F,6,FALSE)</f>
        <v>#N/A</v>
      </c>
      <c r="K71" s="194" t="s">
        <v>22</v>
      </c>
      <c r="L71" s="193">
        <v>1</v>
      </c>
    </row>
    <row r="72" spans="1:12" ht="16.5" hidden="1">
      <c r="A72" s="194" t="s">
        <v>175</v>
      </c>
      <c r="B72" s="191" t="s">
        <v>176</v>
      </c>
      <c r="C72" s="195" t="s">
        <v>177</v>
      </c>
      <c r="D72" s="194">
        <v>2</v>
      </c>
      <c r="E72" s="190">
        <v>0</v>
      </c>
      <c r="F72" s="191"/>
      <c r="G72" s="191" t="e">
        <f>VLOOKUP(C72,帐号业务!A:C,3,FALSE)</f>
        <v>#N/A</v>
      </c>
      <c r="H72" s="191" t="e">
        <f>VLOOKUP(C72,帐号业务!A:B,2,FALSE)</f>
        <v>#N/A</v>
      </c>
      <c r="I72" s="191" t="e">
        <f>VLOOKUP(C72,帐号业务!A:D,4,FALSE)</f>
        <v>#N/A</v>
      </c>
      <c r="J72" s="190" t="e">
        <f>VLOOKUP(C72,帐号业务!A:F,6,FALSE)</f>
        <v>#N/A</v>
      </c>
      <c r="K72" s="194" t="s">
        <v>22</v>
      </c>
      <c r="L72" s="193">
        <v>1</v>
      </c>
    </row>
    <row r="73" spans="1:12" ht="16.5" hidden="1">
      <c r="A73" s="194" t="s">
        <v>178</v>
      </c>
      <c r="B73" s="191" t="s">
        <v>179</v>
      </c>
      <c r="C73" s="195" t="s">
        <v>180</v>
      </c>
      <c r="D73" s="194">
        <v>2</v>
      </c>
      <c r="E73" s="190">
        <v>0</v>
      </c>
      <c r="F73" s="191"/>
      <c r="G73" s="191" t="e">
        <f>VLOOKUP(C73,帐号业务!A:C,3,FALSE)</f>
        <v>#N/A</v>
      </c>
      <c r="H73" s="191" t="e">
        <f>VLOOKUP(C73,帐号业务!A:B,2,FALSE)</f>
        <v>#N/A</v>
      </c>
      <c r="I73" s="191" t="e">
        <f>VLOOKUP(C73,帐号业务!A:D,4,FALSE)</f>
        <v>#N/A</v>
      </c>
      <c r="J73" s="190" t="e">
        <f>VLOOKUP(C73,帐号业务!A:F,6,FALSE)</f>
        <v>#N/A</v>
      </c>
      <c r="K73" s="194" t="s">
        <v>22</v>
      </c>
      <c r="L73" s="193">
        <v>1</v>
      </c>
    </row>
    <row r="74" spans="1:12" ht="16.5" hidden="1">
      <c r="A74" s="194" t="s">
        <v>181</v>
      </c>
      <c r="B74" s="191" t="s">
        <v>182</v>
      </c>
      <c r="C74" s="195" t="s">
        <v>183</v>
      </c>
      <c r="D74" s="194">
        <v>2</v>
      </c>
      <c r="E74" s="190">
        <v>0</v>
      </c>
      <c r="F74" s="191"/>
      <c r="G74" s="191" t="e">
        <f>VLOOKUP(C74,帐号业务!A:C,3,FALSE)</f>
        <v>#N/A</v>
      </c>
      <c r="H74" s="191" t="e">
        <f>VLOOKUP(C74,帐号业务!A:B,2,FALSE)</f>
        <v>#N/A</v>
      </c>
      <c r="I74" s="191" t="e">
        <f>VLOOKUP(C74,帐号业务!A:D,4,FALSE)</f>
        <v>#N/A</v>
      </c>
      <c r="J74" s="190" t="e">
        <f>VLOOKUP(C74,帐号业务!A:F,6,FALSE)</f>
        <v>#N/A</v>
      </c>
      <c r="K74" s="194" t="s">
        <v>22</v>
      </c>
      <c r="L74" s="193">
        <v>1</v>
      </c>
    </row>
    <row r="75" spans="1:12" ht="16.5" hidden="1">
      <c r="A75" s="194" t="s">
        <v>184</v>
      </c>
      <c r="B75" s="191" t="s">
        <v>185</v>
      </c>
      <c r="C75" s="195" t="s">
        <v>186</v>
      </c>
      <c r="D75" s="194">
        <v>2</v>
      </c>
      <c r="E75" s="190">
        <v>0</v>
      </c>
      <c r="F75" s="191"/>
      <c r="G75" s="191" t="e">
        <f>VLOOKUP(C75,帐号业务!A:C,3,FALSE)</f>
        <v>#N/A</v>
      </c>
      <c r="H75" s="191" t="e">
        <f>VLOOKUP(C75,帐号业务!A:B,2,FALSE)</f>
        <v>#N/A</v>
      </c>
      <c r="I75" s="191" t="e">
        <f>VLOOKUP(C75,帐号业务!A:D,4,FALSE)</f>
        <v>#N/A</v>
      </c>
      <c r="J75" s="190" t="e">
        <f>VLOOKUP(C75,帐号业务!A:F,6,FALSE)</f>
        <v>#N/A</v>
      </c>
      <c r="K75" s="194" t="s">
        <v>22</v>
      </c>
      <c r="L75" s="193">
        <v>1</v>
      </c>
    </row>
    <row r="76" spans="1:12" ht="16.5" hidden="1">
      <c r="A76" s="194" t="s">
        <v>187</v>
      </c>
      <c r="B76" s="191" t="s">
        <v>188</v>
      </c>
      <c r="C76" s="195" t="s">
        <v>189</v>
      </c>
      <c r="D76" s="194">
        <v>2</v>
      </c>
      <c r="E76" s="190">
        <v>0</v>
      </c>
      <c r="F76" s="191"/>
      <c r="G76" s="191" t="e">
        <f>VLOOKUP(C76,帐号业务!A:C,3,FALSE)</f>
        <v>#N/A</v>
      </c>
      <c r="H76" s="191" t="e">
        <f>VLOOKUP(C76,帐号业务!A:B,2,FALSE)</f>
        <v>#N/A</v>
      </c>
      <c r="I76" s="191" t="e">
        <f>VLOOKUP(C76,帐号业务!A:D,4,FALSE)</f>
        <v>#N/A</v>
      </c>
      <c r="J76" s="190" t="e">
        <f>VLOOKUP(C76,帐号业务!A:F,6,FALSE)</f>
        <v>#N/A</v>
      </c>
      <c r="K76" s="194" t="s">
        <v>22</v>
      </c>
      <c r="L76" s="193">
        <v>1</v>
      </c>
    </row>
    <row r="77" spans="1:12" ht="16.5" hidden="1">
      <c r="A77" s="194" t="s">
        <v>190</v>
      </c>
      <c r="B77" s="191" t="s">
        <v>190</v>
      </c>
      <c r="C77" s="196" t="s">
        <v>191</v>
      </c>
      <c r="D77" s="194">
        <v>2</v>
      </c>
      <c r="E77" s="190">
        <v>0</v>
      </c>
      <c r="F77" s="191"/>
      <c r="G77" s="191" t="e">
        <f>VLOOKUP(C77,帐号业务!A:C,3,FALSE)</f>
        <v>#N/A</v>
      </c>
      <c r="H77" s="191" t="e">
        <f>VLOOKUP(C77,帐号业务!A:B,2,FALSE)</f>
        <v>#N/A</v>
      </c>
      <c r="I77" s="191" t="e">
        <f>VLOOKUP(C77,帐号业务!A:D,4,FALSE)</f>
        <v>#N/A</v>
      </c>
      <c r="J77" s="190" t="e">
        <f>VLOOKUP(C77,帐号业务!A:F,6,FALSE)</f>
        <v>#N/A</v>
      </c>
      <c r="K77" s="194" t="s">
        <v>22</v>
      </c>
      <c r="L77" s="193">
        <v>1</v>
      </c>
    </row>
    <row r="78" spans="1:12" ht="16.5" hidden="1">
      <c r="A78" s="194" t="s">
        <v>192</v>
      </c>
      <c r="B78" s="191" t="s">
        <v>193</v>
      </c>
      <c r="C78" s="195" t="s">
        <v>194</v>
      </c>
      <c r="D78" s="194">
        <v>2</v>
      </c>
      <c r="E78" s="190">
        <v>0</v>
      </c>
      <c r="F78" s="191"/>
      <c r="G78" s="191" t="e">
        <f>VLOOKUP(C78,帐号业务!A:C,3,FALSE)</f>
        <v>#N/A</v>
      </c>
      <c r="H78" s="191" t="e">
        <f>VLOOKUP(C78,帐号业务!A:B,2,FALSE)</f>
        <v>#N/A</v>
      </c>
      <c r="I78" s="191" t="e">
        <f>VLOOKUP(C78,帐号业务!A:D,4,FALSE)</f>
        <v>#N/A</v>
      </c>
      <c r="J78" s="190" t="e">
        <f>VLOOKUP(C78,帐号业务!A:F,6,FALSE)</f>
        <v>#N/A</v>
      </c>
      <c r="K78" s="194" t="s">
        <v>22</v>
      </c>
      <c r="L78" s="193">
        <v>1</v>
      </c>
    </row>
    <row r="79" spans="1:12" ht="16.5" hidden="1">
      <c r="A79" s="194" t="s">
        <v>195</v>
      </c>
      <c r="B79" s="191" t="s">
        <v>196</v>
      </c>
      <c r="C79" s="195" t="s">
        <v>197</v>
      </c>
      <c r="D79" s="194">
        <v>2</v>
      </c>
      <c r="E79" s="190">
        <v>0</v>
      </c>
      <c r="F79" s="191"/>
      <c r="G79" s="191" t="e">
        <f>VLOOKUP(C79,帐号业务!A:C,3,FALSE)</f>
        <v>#N/A</v>
      </c>
      <c r="H79" s="191" t="e">
        <f>VLOOKUP(C79,帐号业务!A:B,2,FALSE)</f>
        <v>#N/A</v>
      </c>
      <c r="I79" s="191" t="e">
        <f>VLOOKUP(C79,帐号业务!A:D,4,FALSE)</f>
        <v>#N/A</v>
      </c>
      <c r="J79" s="190" t="e">
        <f>VLOOKUP(C79,帐号业务!A:F,6,FALSE)</f>
        <v>#N/A</v>
      </c>
      <c r="K79" s="194" t="s">
        <v>22</v>
      </c>
      <c r="L79" s="193">
        <v>1</v>
      </c>
    </row>
    <row r="80" spans="1:12" ht="16.5" hidden="1">
      <c r="A80" s="194" t="s">
        <v>1276</v>
      </c>
      <c r="B80" s="191" t="s">
        <v>1277</v>
      </c>
      <c r="C80" s="196" t="s">
        <v>1275</v>
      </c>
      <c r="D80" s="194">
        <v>2</v>
      </c>
      <c r="E80" s="190">
        <v>0</v>
      </c>
      <c r="F80" s="191"/>
      <c r="G80" s="191" t="e">
        <f>VLOOKUP(C80,帐号业务!A:C,3,FALSE)</f>
        <v>#N/A</v>
      </c>
      <c r="H80" s="191" t="e">
        <f>VLOOKUP(C80,帐号业务!A:B,2,FALSE)</f>
        <v>#N/A</v>
      </c>
      <c r="I80" s="191" t="e">
        <f>VLOOKUP(C80,帐号业务!A:D,4,FALSE)</f>
        <v>#N/A</v>
      </c>
      <c r="J80" s="190" t="e">
        <f>VLOOKUP(C80,帐号业务!A:F,6,FALSE)</f>
        <v>#N/A</v>
      </c>
      <c r="K80" s="194" t="s">
        <v>22</v>
      </c>
      <c r="L80" s="193">
        <v>1</v>
      </c>
    </row>
    <row r="81" spans="1:12" ht="16.5" hidden="1">
      <c r="A81" s="194" t="s">
        <v>201</v>
      </c>
      <c r="B81" s="191" t="s">
        <v>202</v>
      </c>
      <c r="C81" s="195" t="s">
        <v>203</v>
      </c>
      <c r="D81" s="194">
        <v>2</v>
      </c>
      <c r="E81" s="190">
        <v>0</v>
      </c>
      <c r="F81" s="191"/>
      <c r="G81" s="191" t="e">
        <f>VLOOKUP(C81,帐号业务!A:C,3,FALSE)</f>
        <v>#N/A</v>
      </c>
      <c r="H81" s="191" t="e">
        <f>VLOOKUP(C81,帐号业务!A:B,2,FALSE)</f>
        <v>#N/A</v>
      </c>
      <c r="I81" s="191" t="e">
        <f>VLOOKUP(C81,帐号业务!A:D,4,FALSE)</f>
        <v>#N/A</v>
      </c>
      <c r="J81" s="190" t="e">
        <f>VLOOKUP(C81,帐号业务!A:F,6,FALSE)</f>
        <v>#N/A</v>
      </c>
      <c r="K81" s="194" t="s">
        <v>22</v>
      </c>
      <c r="L81" s="193">
        <v>1</v>
      </c>
    </row>
    <row r="82" spans="1:12" ht="16.5" hidden="1">
      <c r="A82" s="194" t="s">
        <v>1270</v>
      </c>
      <c r="B82" s="191" t="s">
        <v>185</v>
      </c>
      <c r="C82" s="195" t="s">
        <v>204</v>
      </c>
      <c r="D82" s="194">
        <v>2</v>
      </c>
      <c r="E82" s="190">
        <v>0</v>
      </c>
      <c r="F82" s="191"/>
      <c r="G82" s="191" t="e">
        <f>VLOOKUP(C82,帐号业务!A:C,3,FALSE)</f>
        <v>#N/A</v>
      </c>
      <c r="H82" s="191" t="e">
        <f>VLOOKUP(C82,帐号业务!A:B,2,FALSE)</f>
        <v>#N/A</v>
      </c>
      <c r="I82" s="191" t="e">
        <f>VLOOKUP(C82,帐号业务!A:D,4,FALSE)</f>
        <v>#N/A</v>
      </c>
      <c r="J82" s="190" t="e">
        <f>VLOOKUP(C82,帐号业务!A:F,6,FALSE)</f>
        <v>#N/A</v>
      </c>
      <c r="K82" s="194" t="s">
        <v>22</v>
      </c>
      <c r="L82" s="193">
        <v>1</v>
      </c>
    </row>
    <row r="83" spans="1:12" ht="16.5" hidden="1">
      <c r="A83" s="194" t="s">
        <v>169</v>
      </c>
      <c r="B83" s="191" t="s">
        <v>205</v>
      </c>
      <c r="C83" s="195" t="s">
        <v>206</v>
      </c>
      <c r="D83" s="194">
        <v>2</v>
      </c>
      <c r="E83" s="190">
        <v>0</v>
      </c>
      <c r="F83" s="191"/>
      <c r="G83" s="191">
        <f>VLOOKUP(C83,帐号业务!A:C,3,FALSE)</f>
        <v>32</v>
      </c>
      <c r="H83" s="191">
        <f>VLOOKUP(C83,帐号业务!A:B,2,FALSE)</f>
        <v>32000100</v>
      </c>
      <c r="I83" s="191" t="str">
        <f>VLOOKUP(C83,帐号业务!A:D,4,FALSE)</f>
        <v>短信客户端（EMUI4.0）</v>
      </c>
      <c r="J83" s="190" t="str">
        <f>VLOOKUP(C83,帐号业务!A:F,6,FALSE)</f>
        <v>联系人contact+</v>
      </c>
      <c r="K83" s="194" t="s">
        <v>22</v>
      </c>
      <c r="L83" s="193">
        <v>1</v>
      </c>
    </row>
    <row r="84" spans="1:12" ht="16.5" hidden="1">
      <c r="A84" s="194" t="s">
        <v>184</v>
      </c>
      <c r="B84" s="191" t="s">
        <v>185</v>
      </c>
      <c r="C84" s="195" t="s">
        <v>207</v>
      </c>
      <c r="D84" s="194">
        <v>2</v>
      </c>
      <c r="E84" s="190">
        <v>0</v>
      </c>
      <c r="F84" s="191"/>
      <c r="G84" s="191" t="e">
        <f>VLOOKUP(C84,帐号业务!A:C,3,FALSE)</f>
        <v>#N/A</v>
      </c>
      <c r="H84" s="191" t="e">
        <f>VLOOKUP(C84,帐号业务!A:B,2,FALSE)</f>
        <v>#N/A</v>
      </c>
      <c r="I84" s="191" t="e">
        <f>VLOOKUP(C84,帐号业务!A:D,4,FALSE)</f>
        <v>#N/A</v>
      </c>
      <c r="J84" s="190" t="e">
        <f>VLOOKUP(C84,帐号业务!A:F,6,FALSE)</f>
        <v>#N/A</v>
      </c>
      <c r="K84" s="194" t="s">
        <v>22</v>
      </c>
      <c r="L84" s="193">
        <v>1</v>
      </c>
    </row>
    <row r="85" spans="1:12" ht="16.5" hidden="1">
      <c r="A85" s="194" t="s">
        <v>208</v>
      </c>
      <c r="B85" s="191" t="s">
        <v>209</v>
      </c>
      <c r="C85" s="195" t="s">
        <v>210</v>
      </c>
      <c r="D85" s="194">
        <v>2</v>
      </c>
      <c r="E85" s="190">
        <v>0</v>
      </c>
      <c r="F85" s="191"/>
      <c r="G85" s="191" t="e">
        <f>VLOOKUP(C85,帐号业务!A:C,3,FALSE)</f>
        <v>#N/A</v>
      </c>
      <c r="H85" s="191" t="e">
        <f>VLOOKUP(C85,帐号业务!A:B,2,FALSE)</f>
        <v>#N/A</v>
      </c>
      <c r="I85" s="191" t="e">
        <f>VLOOKUP(C85,帐号业务!A:D,4,FALSE)</f>
        <v>#N/A</v>
      </c>
      <c r="J85" s="190" t="e">
        <f>VLOOKUP(C85,帐号业务!A:F,6,FALSE)</f>
        <v>#N/A</v>
      </c>
      <c r="K85" s="194" t="s">
        <v>22</v>
      </c>
      <c r="L85" s="193">
        <v>1</v>
      </c>
    </row>
    <row r="86" spans="1:12" ht="16.5" hidden="1">
      <c r="A86" s="194" t="s">
        <v>211</v>
      </c>
      <c r="B86" s="191" t="s">
        <v>212</v>
      </c>
      <c r="C86" s="195" t="s">
        <v>213</v>
      </c>
      <c r="D86" s="194">
        <v>2</v>
      </c>
      <c r="E86" s="190">
        <v>0</v>
      </c>
      <c r="F86" s="191"/>
      <c r="G86" s="191">
        <f>VLOOKUP(C86,帐号业务!A:C,3,FALSE)</f>
        <v>64</v>
      </c>
      <c r="H86" s="191">
        <f>VLOOKUP(C86,帐号业务!A:B,2,FALSE)</f>
        <v>64000000</v>
      </c>
      <c r="I86" s="191" t="str">
        <f>VLOOKUP(C86,帐号业务!A:D,4,FALSE)</f>
        <v>备忘录</v>
      </c>
      <c r="J86" s="190" t="str">
        <f>VLOOKUP(C86,帐号业务!A:F,6,FALSE)</f>
        <v>备忘录</v>
      </c>
      <c r="K86" s="194" t="s">
        <v>22</v>
      </c>
      <c r="L86" s="193">
        <v>1</v>
      </c>
    </row>
    <row r="87" spans="1:12" ht="16.5" hidden="1">
      <c r="A87" s="194" t="s">
        <v>214</v>
      </c>
      <c r="B87" s="191" t="s">
        <v>215</v>
      </c>
      <c r="C87" s="195" t="s">
        <v>216</v>
      </c>
      <c r="D87" s="194">
        <v>2</v>
      </c>
      <c r="E87" s="190">
        <v>0</v>
      </c>
      <c r="F87" s="191"/>
      <c r="G87" s="191" t="e">
        <f>VLOOKUP(C87,帐号业务!A:C,3,FALSE)</f>
        <v>#N/A</v>
      </c>
      <c r="H87" s="191" t="e">
        <f>VLOOKUP(C87,帐号业务!A:B,2,FALSE)</f>
        <v>#N/A</v>
      </c>
      <c r="I87" s="191" t="e">
        <f>VLOOKUP(C87,帐号业务!A:D,4,FALSE)</f>
        <v>#N/A</v>
      </c>
      <c r="J87" s="190" t="e">
        <f>VLOOKUP(C87,帐号业务!A:F,6,FALSE)</f>
        <v>#N/A</v>
      </c>
      <c r="K87" s="194" t="s">
        <v>22</v>
      </c>
      <c r="L87" s="193">
        <v>1</v>
      </c>
    </row>
    <row r="88" spans="1:12" ht="16.5" hidden="1">
      <c r="A88" s="194" t="s">
        <v>217</v>
      </c>
      <c r="B88" s="191" t="s">
        <v>218</v>
      </c>
      <c r="C88" s="195" t="s">
        <v>219</v>
      </c>
      <c r="D88" s="194">
        <v>2</v>
      </c>
      <c r="E88" s="190">
        <v>0</v>
      </c>
      <c r="F88" s="191"/>
      <c r="G88" s="191" t="e">
        <f>VLOOKUP(C88,帐号业务!A:C,3,FALSE)</f>
        <v>#N/A</v>
      </c>
      <c r="H88" s="191" t="e">
        <f>VLOOKUP(C88,帐号业务!A:B,2,FALSE)</f>
        <v>#N/A</v>
      </c>
      <c r="I88" s="191" t="e">
        <f>VLOOKUP(C88,帐号业务!A:D,4,FALSE)</f>
        <v>#N/A</v>
      </c>
      <c r="J88" s="190" t="e">
        <f>VLOOKUP(C88,帐号业务!A:F,6,FALSE)</f>
        <v>#N/A</v>
      </c>
      <c r="K88" s="194" t="s">
        <v>22</v>
      </c>
      <c r="L88" s="193">
        <v>1</v>
      </c>
    </row>
    <row r="89" spans="1:12" ht="16.5" hidden="1">
      <c r="A89" s="194" t="s">
        <v>220</v>
      </c>
      <c r="B89" s="191" t="s">
        <v>221</v>
      </c>
      <c r="C89" s="195" t="s">
        <v>222</v>
      </c>
      <c r="D89" s="194">
        <v>2</v>
      </c>
      <c r="E89" s="190">
        <v>0</v>
      </c>
      <c r="F89" s="191"/>
      <c r="G89" s="191" t="e">
        <f>VLOOKUP(C89,帐号业务!A:C,3,FALSE)</f>
        <v>#N/A</v>
      </c>
      <c r="H89" s="191" t="e">
        <f>VLOOKUP(C89,帐号业务!A:B,2,FALSE)</f>
        <v>#N/A</v>
      </c>
      <c r="I89" s="191" t="e">
        <f>VLOOKUP(C89,帐号业务!A:D,4,FALSE)</f>
        <v>#N/A</v>
      </c>
      <c r="J89" s="190" t="e">
        <f>VLOOKUP(C89,帐号业务!A:F,6,FALSE)</f>
        <v>#N/A</v>
      </c>
      <c r="K89" s="194" t="s">
        <v>22</v>
      </c>
      <c r="L89" s="193">
        <v>1</v>
      </c>
    </row>
    <row r="90" spans="1:12" ht="16.5" hidden="1">
      <c r="A90" s="194" t="s">
        <v>223</v>
      </c>
      <c r="B90" s="191" t="s">
        <v>224</v>
      </c>
      <c r="C90" s="195" t="s">
        <v>225</v>
      </c>
      <c r="D90" s="194">
        <v>2</v>
      </c>
      <c r="E90" s="190">
        <v>0</v>
      </c>
      <c r="F90" s="191"/>
      <c r="G90" s="191" t="e">
        <f>VLOOKUP(C90,帐号业务!A:C,3,FALSE)</f>
        <v>#N/A</v>
      </c>
      <c r="H90" s="191" t="e">
        <f>VLOOKUP(C90,帐号业务!A:B,2,FALSE)</f>
        <v>#N/A</v>
      </c>
      <c r="I90" s="191" t="e">
        <f>VLOOKUP(C90,帐号业务!A:D,4,FALSE)</f>
        <v>#N/A</v>
      </c>
      <c r="J90" s="190" t="e">
        <f>VLOOKUP(C90,帐号业务!A:F,6,FALSE)</f>
        <v>#N/A</v>
      </c>
      <c r="K90" s="194" t="s">
        <v>22</v>
      </c>
      <c r="L90" s="193">
        <v>1</v>
      </c>
    </row>
    <row r="91" spans="1:12" ht="16.5" hidden="1">
      <c r="A91" s="194" t="s">
        <v>226</v>
      </c>
      <c r="B91" s="191" t="s">
        <v>227</v>
      </c>
      <c r="C91" s="195" t="s">
        <v>228</v>
      </c>
      <c r="D91" s="194">
        <v>2</v>
      </c>
      <c r="E91" s="190">
        <v>0</v>
      </c>
      <c r="F91" s="191"/>
      <c r="G91" s="191">
        <f>VLOOKUP(C91,帐号业务!A:C,3,FALSE)</f>
        <v>56</v>
      </c>
      <c r="H91" s="191">
        <f>VLOOKUP(C91,帐号业务!A:B,2,FALSE)</f>
        <v>56000000</v>
      </c>
      <c r="I91" s="191" t="str">
        <f>VLOOKUP(C91,帐号业务!A:D,4,FALSE)</f>
        <v>负一屏/HiBoard</v>
      </c>
      <c r="J91" s="190" t="str">
        <f>VLOOKUP(C91,帐号业务!A:F,6,FALSE)</f>
        <v>负一屏/HiBoard</v>
      </c>
      <c r="K91" s="194" t="s">
        <v>22</v>
      </c>
      <c r="L91" s="193">
        <v>1</v>
      </c>
    </row>
    <row r="92" spans="1:12" ht="16.5" hidden="1">
      <c r="A92" s="194" t="s">
        <v>229</v>
      </c>
      <c r="B92" s="191" t="s">
        <v>230</v>
      </c>
      <c r="C92" s="195" t="s">
        <v>231</v>
      </c>
      <c r="D92" s="194">
        <v>2</v>
      </c>
      <c r="E92" s="190">
        <v>0</v>
      </c>
      <c r="F92" s="191"/>
      <c r="G92" s="191" t="e">
        <f>VLOOKUP(C92,帐号业务!A:C,3,FALSE)</f>
        <v>#N/A</v>
      </c>
      <c r="H92" s="191" t="e">
        <f>VLOOKUP(C92,帐号业务!A:B,2,FALSE)</f>
        <v>#N/A</v>
      </c>
      <c r="I92" s="191" t="e">
        <f>VLOOKUP(C92,帐号业务!A:D,4,FALSE)</f>
        <v>#N/A</v>
      </c>
      <c r="J92" s="190" t="e">
        <f>VLOOKUP(C92,帐号业务!A:F,6,FALSE)</f>
        <v>#N/A</v>
      </c>
      <c r="K92" s="194" t="s">
        <v>22</v>
      </c>
      <c r="L92" s="193">
        <v>1</v>
      </c>
    </row>
    <row r="93" spans="1:12" ht="16.5" hidden="1">
      <c r="A93" s="194" t="s">
        <v>232</v>
      </c>
      <c r="B93" s="191" t="s">
        <v>233</v>
      </c>
      <c r="C93" s="195" t="s">
        <v>234</v>
      </c>
      <c r="D93" s="194">
        <v>2</v>
      </c>
      <c r="E93" s="190">
        <v>0</v>
      </c>
      <c r="F93" s="191"/>
      <c r="G93" s="191" t="e">
        <f>VLOOKUP(C93,帐号业务!A:C,3,FALSE)</f>
        <v>#N/A</v>
      </c>
      <c r="H93" s="191" t="e">
        <f>VLOOKUP(C93,帐号业务!A:B,2,FALSE)</f>
        <v>#N/A</v>
      </c>
      <c r="I93" s="191" t="e">
        <f>VLOOKUP(C93,帐号业务!A:D,4,FALSE)</f>
        <v>#N/A</v>
      </c>
      <c r="J93" s="190" t="e">
        <f>VLOOKUP(C93,帐号业务!A:F,6,FALSE)</f>
        <v>#N/A</v>
      </c>
      <c r="K93" s="194" t="s">
        <v>22</v>
      </c>
      <c r="L93" s="193">
        <v>1</v>
      </c>
    </row>
    <row r="94" spans="1:12" ht="16.5" hidden="1">
      <c r="A94" s="194" t="s">
        <v>223</v>
      </c>
      <c r="B94" s="191" t="s">
        <v>224</v>
      </c>
      <c r="C94" s="195" t="s">
        <v>235</v>
      </c>
      <c r="D94" s="194">
        <v>2</v>
      </c>
      <c r="E94" s="190">
        <v>0</v>
      </c>
      <c r="F94" s="191"/>
      <c r="G94" s="191" t="e">
        <f>VLOOKUP(C94,帐号业务!A:C,3,FALSE)</f>
        <v>#N/A</v>
      </c>
      <c r="H94" s="191" t="e">
        <f>VLOOKUP(C94,帐号业务!A:B,2,FALSE)</f>
        <v>#N/A</v>
      </c>
      <c r="I94" s="191" t="e">
        <f>VLOOKUP(C94,帐号业务!A:D,4,FALSE)</f>
        <v>#N/A</v>
      </c>
      <c r="J94" s="190" t="e">
        <f>VLOOKUP(C94,帐号业务!A:F,6,FALSE)</f>
        <v>#N/A</v>
      </c>
      <c r="K94" s="194" t="s">
        <v>22</v>
      </c>
      <c r="L94" s="193">
        <v>1</v>
      </c>
    </row>
    <row r="95" spans="1:12" ht="16.5" hidden="1">
      <c r="A95" s="194" t="s">
        <v>236</v>
      </c>
      <c r="B95" s="191" t="s">
        <v>237</v>
      </c>
      <c r="C95" s="195" t="s">
        <v>238</v>
      </c>
      <c r="D95" s="194">
        <v>2</v>
      </c>
      <c r="E95" s="190">
        <v>0</v>
      </c>
      <c r="F95" s="191"/>
      <c r="G95" s="191" t="e">
        <f>VLOOKUP(C95,帐号业务!A:C,3,FALSE)</f>
        <v>#N/A</v>
      </c>
      <c r="H95" s="191" t="e">
        <f>VLOOKUP(C95,帐号业务!A:B,2,FALSE)</f>
        <v>#N/A</v>
      </c>
      <c r="I95" s="191" t="e">
        <f>VLOOKUP(C95,帐号业务!A:D,4,FALSE)</f>
        <v>#N/A</v>
      </c>
      <c r="J95" s="190" t="e">
        <f>VLOOKUP(C95,帐号业务!A:F,6,FALSE)</f>
        <v>#N/A</v>
      </c>
      <c r="K95" s="194" t="s">
        <v>22</v>
      </c>
      <c r="L95" s="193">
        <v>1</v>
      </c>
    </row>
    <row r="96" spans="1:12" ht="16.5" hidden="1">
      <c r="A96" s="194" t="s">
        <v>239</v>
      </c>
      <c r="B96" s="191" t="s">
        <v>240</v>
      </c>
      <c r="C96" s="195" t="s">
        <v>241</v>
      </c>
      <c r="D96" s="194">
        <v>2</v>
      </c>
      <c r="E96" s="190">
        <v>0</v>
      </c>
      <c r="F96" s="191"/>
      <c r="G96" s="191">
        <f>VLOOKUP(C96,帐号业务!A:C,3,FALSE)</f>
        <v>62</v>
      </c>
      <c r="H96" s="191">
        <f>VLOOKUP(C96,帐号业务!A:B,2,FALSE)</f>
        <v>62000000</v>
      </c>
      <c r="I96" s="191" t="str">
        <f>VLOOKUP(C96,帐号业务!A:D,4,FALSE)</f>
        <v>学生模式（学生客户端）</v>
      </c>
      <c r="J96" s="190" t="str">
        <f>VLOOKUP(C96,帐号业务!A:F,6,FALSE)</f>
        <v>学生模式</v>
      </c>
      <c r="K96" s="194" t="s">
        <v>22</v>
      </c>
      <c r="L96" s="193">
        <v>1</v>
      </c>
    </row>
    <row r="97" spans="1:12" ht="16.5" hidden="1">
      <c r="A97" s="194" t="s">
        <v>242</v>
      </c>
      <c r="B97" s="191" t="s">
        <v>243</v>
      </c>
      <c r="C97" s="195" t="s">
        <v>244</v>
      </c>
      <c r="D97" s="194">
        <v>2</v>
      </c>
      <c r="E97" s="190">
        <v>0</v>
      </c>
      <c r="F97" s="191"/>
      <c r="G97" s="191" t="e">
        <f>VLOOKUP(C97,帐号业务!A:C,3,FALSE)</f>
        <v>#N/A</v>
      </c>
      <c r="H97" s="191" t="e">
        <f>VLOOKUP(C97,帐号业务!A:B,2,FALSE)</f>
        <v>#N/A</v>
      </c>
      <c r="I97" s="191" t="e">
        <f>VLOOKUP(C97,帐号业务!A:D,4,FALSE)</f>
        <v>#N/A</v>
      </c>
      <c r="J97" s="190" t="e">
        <f>VLOOKUP(C97,帐号业务!A:F,6,FALSE)</f>
        <v>#N/A</v>
      </c>
      <c r="K97" s="194" t="s">
        <v>22</v>
      </c>
      <c r="L97" s="193">
        <v>1</v>
      </c>
    </row>
    <row r="98" spans="1:12" ht="16.5" hidden="1">
      <c r="A98" s="194" t="s">
        <v>245</v>
      </c>
      <c r="B98" s="191" t="s">
        <v>246</v>
      </c>
      <c r="C98" s="195" t="s">
        <v>247</v>
      </c>
      <c r="D98" s="194">
        <v>2</v>
      </c>
      <c r="E98" s="190">
        <v>0</v>
      </c>
      <c r="F98" s="191"/>
      <c r="G98" s="191" t="e">
        <f>VLOOKUP(C98,帐号业务!A:C,3,FALSE)</f>
        <v>#N/A</v>
      </c>
      <c r="H98" s="191" t="e">
        <f>VLOOKUP(C98,帐号业务!A:B,2,FALSE)</f>
        <v>#N/A</v>
      </c>
      <c r="I98" s="191" t="e">
        <f>VLOOKUP(C98,帐号业务!A:D,4,FALSE)</f>
        <v>#N/A</v>
      </c>
      <c r="J98" s="190" t="e">
        <f>VLOOKUP(C98,帐号业务!A:F,6,FALSE)</f>
        <v>#N/A</v>
      </c>
      <c r="K98" s="194" t="s">
        <v>22</v>
      </c>
      <c r="L98" s="193">
        <v>1</v>
      </c>
    </row>
    <row r="99" spans="1:12" ht="16.5" hidden="1">
      <c r="A99" s="194" t="s">
        <v>248</v>
      </c>
      <c r="B99" s="191" t="s">
        <v>249</v>
      </c>
      <c r="C99" s="195" t="s">
        <v>250</v>
      </c>
      <c r="D99" s="194">
        <v>2</v>
      </c>
      <c r="E99" s="190">
        <v>0</v>
      </c>
      <c r="F99" s="191"/>
      <c r="G99" s="191" t="e">
        <f>VLOOKUP(C99,帐号业务!A:C,3,FALSE)</f>
        <v>#N/A</v>
      </c>
      <c r="H99" s="191" t="e">
        <f>VLOOKUP(C99,帐号业务!A:B,2,FALSE)</f>
        <v>#N/A</v>
      </c>
      <c r="I99" s="191" t="e">
        <f>VLOOKUP(C99,帐号业务!A:D,4,FALSE)</f>
        <v>#N/A</v>
      </c>
      <c r="J99" s="190" t="e">
        <f>VLOOKUP(C99,帐号业务!A:F,6,FALSE)</f>
        <v>#N/A</v>
      </c>
      <c r="K99" s="194" t="s">
        <v>22</v>
      </c>
      <c r="L99" s="193">
        <v>1</v>
      </c>
    </row>
    <row r="100" spans="1:12" hidden="1">
      <c r="A100" s="217" t="s">
        <v>181</v>
      </c>
      <c r="B100" s="89" t="s">
        <v>182</v>
      </c>
      <c r="C100" s="89" t="s">
        <v>252</v>
      </c>
      <c r="D100" s="194">
        <v>2</v>
      </c>
      <c r="E100" s="190">
        <v>0</v>
      </c>
      <c r="F100" s="191"/>
      <c r="G100" s="191" t="e">
        <f>VLOOKUP(C100,帐号业务!A:C,3,FALSE)</f>
        <v>#N/A</v>
      </c>
      <c r="H100" s="191" t="e">
        <f>VLOOKUP(C100,帐号业务!A:B,2,FALSE)</f>
        <v>#N/A</v>
      </c>
      <c r="I100" s="191" t="e">
        <f>VLOOKUP(C100,帐号业务!A:D,4,FALSE)</f>
        <v>#N/A</v>
      </c>
      <c r="J100" s="190" t="e">
        <f>VLOOKUP(C100,帐号业务!A:F,6,FALSE)</f>
        <v>#N/A</v>
      </c>
      <c r="K100" s="194" t="s">
        <v>22</v>
      </c>
      <c r="L100" s="193">
        <v>1</v>
      </c>
    </row>
    <row r="101" spans="1:12" hidden="1">
      <c r="A101" s="194" t="s">
        <v>175</v>
      </c>
      <c r="B101" s="89" t="s">
        <v>253</v>
      </c>
      <c r="C101" s="89" t="s">
        <v>254</v>
      </c>
      <c r="D101" s="194">
        <v>2</v>
      </c>
      <c r="E101" s="190">
        <v>0</v>
      </c>
      <c r="F101" s="191"/>
      <c r="G101" s="191" t="e">
        <f>VLOOKUP(C101,帐号业务!A:C,3,FALSE)</f>
        <v>#N/A</v>
      </c>
      <c r="H101" s="191" t="e">
        <f>VLOOKUP(C101,帐号业务!A:B,2,FALSE)</f>
        <v>#N/A</v>
      </c>
      <c r="I101" s="191" t="e">
        <f>VLOOKUP(C101,帐号业务!A:D,4,FALSE)</f>
        <v>#N/A</v>
      </c>
      <c r="J101" s="190" t="e">
        <f>VLOOKUP(C101,帐号业务!A:F,6,FALSE)</f>
        <v>#N/A</v>
      </c>
      <c r="K101" s="194" t="s">
        <v>22</v>
      </c>
      <c r="L101" s="193">
        <v>1</v>
      </c>
    </row>
    <row r="102" spans="1:12" hidden="1">
      <c r="A102" s="194" t="s">
        <v>190</v>
      </c>
      <c r="B102" s="89" t="s">
        <v>255</v>
      </c>
      <c r="C102" s="89" t="s">
        <v>256</v>
      </c>
      <c r="D102" s="194">
        <v>2</v>
      </c>
      <c r="E102" s="190">
        <v>0</v>
      </c>
      <c r="F102" s="191"/>
      <c r="G102" s="191" t="e">
        <f>VLOOKUP(C102,帐号业务!A:C,3,FALSE)</f>
        <v>#N/A</v>
      </c>
      <c r="H102" s="191" t="e">
        <f>VLOOKUP(C102,帐号业务!A:B,2,FALSE)</f>
        <v>#N/A</v>
      </c>
      <c r="I102" s="191" t="e">
        <f>VLOOKUP(C102,帐号业务!A:D,4,FALSE)</f>
        <v>#N/A</v>
      </c>
      <c r="J102" s="190" t="e">
        <f>VLOOKUP(C102,帐号业务!A:F,6,FALSE)</f>
        <v>#N/A</v>
      </c>
      <c r="K102" s="194" t="s">
        <v>22</v>
      </c>
      <c r="L102" s="193">
        <v>1</v>
      </c>
    </row>
    <row r="103" spans="1:12" hidden="1">
      <c r="A103" s="194" t="s">
        <v>195</v>
      </c>
      <c r="B103" s="89" t="s">
        <v>196</v>
      </c>
      <c r="C103" s="89" t="s">
        <v>257</v>
      </c>
      <c r="D103" s="194">
        <v>2</v>
      </c>
      <c r="E103" s="190">
        <v>0</v>
      </c>
      <c r="F103" s="191"/>
      <c r="G103" s="191" t="e">
        <f>VLOOKUP(C103,帐号业务!A:C,3,FALSE)</f>
        <v>#N/A</v>
      </c>
      <c r="H103" s="191" t="e">
        <f>VLOOKUP(C103,帐号业务!A:B,2,FALSE)</f>
        <v>#N/A</v>
      </c>
      <c r="I103" s="191" t="e">
        <f>VLOOKUP(C103,帐号业务!A:D,4,FALSE)</f>
        <v>#N/A</v>
      </c>
      <c r="J103" s="190" t="e">
        <f>VLOOKUP(C103,帐号业务!A:F,6,FALSE)</f>
        <v>#N/A</v>
      </c>
      <c r="K103" s="194" t="s">
        <v>22</v>
      </c>
      <c r="L103" s="193">
        <v>1</v>
      </c>
    </row>
    <row r="104" spans="1:12" hidden="1">
      <c r="A104" s="194" t="s">
        <v>169</v>
      </c>
      <c r="B104" s="89" t="s">
        <v>170</v>
      </c>
      <c r="C104" s="89" t="s">
        <v>258</v>
      </c>
      <c r="D104" s="194">
        <v>2</v>
      </c>
      <c r="E104" s="190">
        <v>0</v>
      </c>
      <c r="F104" s="191"/>
      <c r="G104" s="191">
        <f>VLOOKUP(C104,帐号业务!A:C,3,FALSE)</f>
        <v>32</v>
      </c>
      <c r="H104" s="191">
        <f>VLOOKUP(C104,帐号业务!A:B,2,FALSE)</f>
        <v>32000000</v>
      </c>
      <c r="I104" s="191" t="str">
        <f>VLOOKUP(C104,帐号业务!A:D,4,FALSE)</f>
        <v>联系人</v>
      </c>
      <c r="J104" s="190" t="str">
        <f>VLOOKUP(C104,帐号业务!A:F,6,FALSE)</f>
        <v>联系人contact+</v>
      </c>
      <c r="K104" s="194" t="s">
        <v>22</v>
      </c>
      <c r="L104" s="193">
        <v>1</v>
      </c>
    </row>
    <row r="105" spans="1:12" hidden="1">
      <c r="A105" s="194" t="s">
        <v>169</v>
      </c>
      <c r="B105" s="89" t="s">
        <v>170</v>
      </c>
      <c r="C105" s="89" t="s">
        <v>258</v>
      </c>
      <c r="D105" s="194">
        <v>2</v>
      </c>
      <c r="E105" s="190">
        <v>0</v>
      </c>
      <c r="F105" s="191"/>
      <c r="G105" s="191">
        <f>VLOOKUP(C105,帐号业务!A:C,3,FALSE)</f>
        <v>32</v>
      </c>
      <c r="H105" s="191">
        <v>32000001</v>
      </c>
      <c r="I105" s="133" t="s">
        <v>725</v>
      </c>
      <c r="J105" s="190" t="str">
        <f>VLOOKUP(C105,帐号业务!A:F,6,FALSE)</f>
        <v>联系人contact+</v>
      </c>
      <c r="K105" s="194" t="s">
        <v>22</v>
      </c>
      <c r="L105" s="193">
        <v>1</v>
      </c>
    </row>
    <row r="106" spans="1:12" hidden="1">
      <c r="A106" s="194" t="s">
        <v>169</v>
      </c>
      <c r="B106" s="89" t="s">
        <v>170</v>
      </c>
      <c r="C106" s="89" t="s">
        <v>259</v>
      </c>
      <c r="D106" s="194">
        <v>2</v>
      </c>
      <c r="E106" s="190">
        <v>0</v>
      </c>
      <c r="F106" s="191"/>
      <c r="G106" s="191" t="e">
        <f>VLOOKUP(C106,帐号业务!A:C,3,FALSE)</f>
        <v>#N/A</v>
      </c>
      <c r="H106" s="191" t="e">
        <f>VLOOKUP(C106,帐号业务!A:B,2,FALSE)</f>
        <v>#N/A</v>
      </c>
      <c r="I106" s="191" t="e">
        <f>VLOOKUP(C106,帐号业务!A:D,4,FALSE)</f>
        <v>#N/A</v>
      </c>
      <c r="J106" s="190" t="e">
        <f>VLOOKUP(C106,帐号业务!A:F,6,FALSE)</f>
        <v>#N/A</v>
      </c>
      <c r="K106" s="194" t="s">
        <v>22</v>
      </c>
      <c r="L106" s="193">
        <v>1</v>
      </c>
    </row>
    <row r="107" spans="1:12" hidden="1">
      <c r="A107" s="194" t="s">
        <v>172</v>
      </c>
      <c r="B107" s="89" t="s">
        <v>173</v>
      </c>
      <c r="C107" s="89" t="s">
        <v>260</v>
      </c>
      <c r="D107" s="194">
        <v>2</v>
      </c>
      <c r="E107" s="190">
        <v>0</v>
      </c>
      <c r="F107" s="191"/>
      <c r="G107" s="191">
        <f>VLOOKUP(C107,帐号业务!A:C,3,FALSE)</f>
        <v>60</v>
      </c>
      <c r="H107" s="191">
        <f>VLOOKUP(C107,帐号业务!A:B,2,FALSE)</f>
        <v>60000000</v>
      </c>
      <c r="I107" s="191" t="str">
        <f>VLOOKUP(C107,帐号业务!A:D,4,FALSE)</f>
        <v>日历/Calendar</v>
      </c>
      <c r="J107" s="190" t="str">
        <f>VLOOKUP(C107,帐号业务!A:F,6,FALSE)</f>
        <v>日历/Calendar</v>
      </c>
      <c r="K107" s="194" t="s">
        <v>22</v>
      </c>
      <c r="L107" s="193">
        <v>1</v>
      </c>
    </row>
    <row r="108" spans="1:12" hidden="1">
      <c r="A108" s="194" t="s">
        <v>1278</v>
      </c>
      <c r="B108" s="89" t="s">
        <v>262</v>
      </c>
      <c r="C108" s="89" t="s">
        <v>263</v>
      </c>
      <c r="D108" s="194">
        <v>2</v>
      </c>
      <c r="E108" s="190">
        <v>0</v>
      </c>
      <c r="F108" s="191"/>
      <c r="G108" s="191">
        <f>VLOOKUP(C108,帐号业务!A:C,3,FALSE)</f>
        <v>41</v>
      </c>
      <c r="H108" s="191">
        <f>VLOOKUP(C108,帐号业务!A:B,2,FALSE)</f>
        <v>41000000</v>
      </c>
      <c r="I108" s="191" t="str">
        <f>VLOOKUP(C108,帐号业务!A:D,4,FALSE)</f>
        <v>华为语音助手</v>
      </c>
      <c r="J108" s="190" t="str">
        <f>VLOOKUP(C108,帐号业务!A:F,6,FALSE)</f>
        <v>华为语音助手</v>
      </c>
      <c r="K108" s="194" t="s">
        <v>22</v>
      </c>
      <c r="L108" s="193">
        <v>1</v>
      </c>
    </row>
    <row r="109" spans="1:12" hidden="1">
      <c r="A109" s="194" t="s">
        <v>261</v>
      </c>
      <c r="B109" s="89" t="s">
        <v>264</v>
      </c>
      <c r="C109" s="88" t="s">
        <v>265</v>
      </c>
      <c r="D109" s="194">
        <v>2</v>
      </c>
      <c r="E109" s="190">
        <v>0</v>
      </c>
      <c r="F109" s="191"/>
      <c r="G109" s="191" t="e">
        <f>VLOOKUP(C109,帐号业务!A:C,3,FALSE)</f>
        <v>#N/A</v>
      </c>
      <c r="H109" s="191" t="e">
        <f>VLOOKUP(C109,帐号业务!A:B,2,FALSE)</f>
        <v>#N/A</v>
      </c>
      <c r="I109" s="191" t="e">
        <f>VLOOKUP(C109,帐号业务!A:D,4,FALSE)</f>
        <v>#N/A</v>
      </c>
      <c r="J109" s="190" t="e">
        <f>VLOOKUP(C109,帐号业务!A:F,6,FALSE)</f>
        <v>#N/A</v>
      </c>
      <c r="K109" s="194" t="s">
        <v>22</v>
      </c>
      <c r="L109" s="193">
        <v>1</v>
      </c>
    </row>
    <row r="110" spans="1:12" hidden="1">
      <c r="A110" s="194" t="s">
        <v>261</v>
      </c>
      <c r="B110" s="89" t="s">
        <v>1201</v>
      </c>
      <c r="C110" s="88" t="s">
        <v>1202</v>
      </c>
      <c r="D110" s="194">
        <v>0</v>
      </c>
      <c r="E110" s="190">
        <v>0</v>
      </c>
      <c r="F110" s="191"/>
      <c r="G110" s="191"/>
      <c r="H110" s="191"/>
      <c r="I110" s="191"/>
      <c r="J110" s="190"/>
      <c r="K110" s="194" t="s">
        <v>22</v>
      </c>
      <c r="L110" s="193">
        <v>1</v>
      </c>
    </row>
    <row r="111" spans="1:12" hidden="1">
      <c r="A111" s="194" t="s">
        <v>192</v>
      </c>
      <c r="B111" s="89" t="s">
        <v>193</v>
      </c>
      <c r="C111" s="89" t="s">
        <v>266</v>
      </c>
      <c r="D111" s="194">
        <v>2</v>
      </c>
      <c r="E111" s="190">
        <v>0</v>
      </c>
      <c r="F111" s="191"/>
      <c r="G111" s="191" t="e">
        <f>VLOOKUP(C111,帐号业务!A:C,3,FALSE)</f>
        <v>#N/A</v>
      </c>
      <c r="H111" s="191" t="e">
        <f>VLOOKUP(C111,帐号业务!A:B,2,FALSE)</f>
        <v>#N/A</v>
      </c>
      <c r="I111" s="191" t="e">
        <f>VLOOKUP(C111,帐号业务!A:D,4,FALSE)</f>
        <v>#N/A</v>
      </c>
      <c r="J111" s="190" t="e">
        <f>VLOOKUP(C111,帐号业务!A:F,6,FALSE)</f>
        <v>#N/A</v>
      </c>
      <c r="K111" s="194" t="s">
        <v>22</v>
      </c>
      <c r="L111" s="193">
        <v>1</v>
      </c>
    </row>
    <row r="112" spans="1:12" hidden="1">
      <c r="A112" s="194" t="s">
        <v>267</v>
      </c>
      <c r="B112" s="89" t="s">
        <v>268</v>
      </c>
      <c r="C112" s="89" t="s">
        <v>269</v>
      </c>
      <c r="D112" s="194">
        <v>2</v>
      </c>
      <c r="E112" s="190">
        <v>0</v>
      </c>
      <c r="F112" s="191"/>
      <c r="G112" s="191" t="e">
        <f>VLOOKUP(C112,帐号业务!A:C,3,FALSE)</f>
        <v>#N/A</v>
      </c>
      <c r="H112" s="191" t="e">
        <f>VLOOKUP(C112,帐号业务!A:B,2,FALSE)</f>
        <v>#N/A</v>
      </c>
      <c r="I112" s="191" t="e">
        <f>VLOOKUP(C112,帐号业务!A:D,4,FALSE)</f>
        <v>#N/A</v>
      </c>
      <c r="J112" s="190" t="e">
        <f>VLOOKUP(C112,帐号业务!A:F,6,FALSE)</f>
        <v>#N/A</v>
      </c>
      <c r="K112" s="194" t="s">
        <v>22</v>
      </c>
      <c r="L112" s="193">
        <v>1</v>
      </c>
    </row>
    <row r="113" spans="1:12" hidden="1">
      <c r="A113" s="194" t="s">
        <v>178</v>
      </c>
      <c r="B113" s="89" t="s">
        <v>179</v>
      </c>
      <c r="C113" s="89" t="s">
        <v>270</v>
      </c>
      <c r="D113" s="194">
        <v>2</v>
      </c>
      <c r="E113" s="190">
        <v>0</v>
      </c>
      <c r="F113" s="191"/>
      <c r="G113" s="191">
        <f>VLOOKUP(C113,帐号业务!A:C,3,FALSE)</f>
        <v>16</v>
      </c>
      <c r="H113" s="191">
        <f>VLOOKUP(C113,帐号业务!A:B,2,FALSE)</f>
        <v>16000001</v>
      </c>
      <c r="I113" s="191" t="str">
        <f>VLOOKUP(C113,帐号业务!A:D,4,FALSE)</f>
        <v>云相册</v>
      </c>
      <c r="J113" s="190" t="str">
        <f>VLOOKUP(C113,帐号业务!A:F,6,FALSE)</f>
        <v>相册</v>
      </c>
      <c r="K113" s="194" t="s">
        <v>22</v>
      </c>
      <c r="L113" s="193">
        <v>1</v>
      </c>
    </row>
    <row r="114" spans="1:12" hidden="1">
      <c r="A114" s="194" t="s">
        <v>201</v>
      </c>
      <c r="B114" s="89" t="s">
        <v>202</v>
      </c>
      <c r="C114" s="89" t="s">
        <v>271</v>
      </c>
      <c r="D114" s="194">
        <v>2</v>
      </c>
      <c r="E114" s="190">
        <v>0</v>
      </c>
      <c r="F114" s="191"/>
      <c r="G114" s="191" t="e">
        <f>VLOOKUP(C114,帐号业务!A:C,3,FALSE)</f>
        <v>#N/A</v>
      </c>
      <c r="H114" s="191" t="e">
        <f>VLOOKUP(C114,帐号业务!A:B,2,FALSE)</f>
        <v>#N/A</v>
      </c>
      <c r="I114" s="191" t="e">
        <f>VLOOKUP(C114,帐号业务!A:D,4,FALSE)</f>
        <v>#N/A</v>
      </c>
      <c r="J114" s="190" t="e">
        <f>VLOOKUP(C114,帐号业务!A:F,6,FALSE)</f>
        <v>#N/A</v>
      </c>
      <c r="K114" s="194" t="s">
        <v>22</v>
      </c>
      <c r="L114" s="193">
        <v>1</v>
      </c>
    </row>
    <row r="115" spans="1:12" hidden="1">
      <c r="A115" s="194" t="s">
        <v>187</v>
      </c>
      <c r="B115" s="89" t="s">
        <v>188</v>
      </c>
      <c r="C115" s="89" t="s">
        <v>272</v>
      </c>
      <c r="D115" s="194">
        <v>2</v>
      </c>
      <c r="E115" s="190">
        <v>0</v>
      </c>
      <c r="F115" s="191"/>
      <c r="G115" s="191" t="e">
        <f>VLOOKUP(C115,帐号业务!A:C,3,FALSE)</f>
        <v>#N/A</v>
      </c>
      <c r="H115" s="191" t="e">
        <f>VLOOKUP(C115,帐号业务!A:B,2,FALSE)</f>
        <v>#N/A</v>
      </c>
      <c r="I115" s="191" t="e">
        <f>VLOOKUP(C115,帐号业务!A:D,4,FALSE)</f>
        <v>#N/A</v>
      </c>
      <c r="J115" s="190" t="e">
        <f>VLOOKUP(C115,帐号业务!A:F,6,FALSE)</f>
        <v>#N/A</v>
      </c>
      <c r="K115" s="194" t="s">
        <v>22</v>
      </c>
      <c r="L115" s="193">
        <v>1</v>
      </c>
    </row>
    <row r="116" spans="1:12" hidden="1">
      <c r="A116" s="194" t="s">
        <v>273</v>
      </c>
      <c r="B116" s="89" t="s">
        <v>274</v>
      </c>
      <c r="C116" s="89" t="s">
        <v>275</v>
      </c>
      <c r="D116" s="194">
        <v>2</v>
      </c>
      <c r="E116" s="190">
        <v>0</v>
      </c>
      <c r="F116" s="191"/>
      <c r="G116" s="191" t="e">
        <f>VLOOKUP(C116,帐号业务!A:C,3,FALSE)</f>
        <v>#N/A</v>
      </c>
      <c r="H116" s="191" t="e">
        <f>VLOOKUP(C116,帐号业务!A:B,2,FALSE)</f>
        <v>#N/A</v>
      </c>
      <c r="I116" s="191" t="e">
        <f>VLOOKUP(C116,帐号业务!A:D,4,FALSE)</f>
        <v>#N/A</v>
      </c>
      <c r="J116" s="190" t="e">
        <f>VLOOKUP(C116,帐号业务!A:F,6,FALSE)</f>
        <v>#N/A</v>
      </c>
      <c r="K116" s="194" t="s">
        <v>22</v>
      </c>
      <c r="L116" s="193">
        <v>1</v>
      </c>
    </row>
    <row r="117" spans="1:12" hidden="1">
      <c r="A117" s="194" t="s">
        <v>276</v>
      </c>
      <c r="B117" s="89" t="s">
        <v>277</v>
      </c>
      <c r="C117" s="89" t="s">
        <v>278</v>
      </c>
      <c r="D117" s="194">
        <v>2</v>
      </c>
      <c r="E117" s="190">
        <v>0</v>
      </c>
      <c r="F117" s="191"/>
      <c r="G117" s="191" t="e">
        <f>VLOOKUP(C117,帐号业务!A:C,3,FALSE)</f>
        <v>#N/A</v>
      </c>
      <c r="H117" s="191" t="e">
        <f>VLOOKUP(C117,帐号业务!A:B,2,FALSE)</f>
        <v>#N/A</v>
      </c>
      <c r="I117" s="191" t="e">
        <f>VLOOKUP(C117,帐号业务!A:D,4,FALSE)</f>
        <v>#N/A</v>
      </c>
      <c r="J117" s="190" t="e">
        <f>VLOOKUP(C117,帐号业务!A:F,6,FALSE)</f>
        <v>#N/A</v>
      </c>
      <c r="K117" s="194" t="s">
        <v>22</v>
      </c>
      <c r="L117" s="193">
        <v>1</v>
      </c>
    </row>
    <row r="118" spans="1:12" hidden="1">
      <c r="A118" s="194" t="s">
        <v>279</v>
      </c>
      <c r="B118" s="89" t="s">
        <v>280</v>
      </c>
      <c r="C118" s="89" t="s">
        <v>281</v>
      </c>
      <c r="D118" s="194">
        <v>2</v>
      </c>
      <c r="E118" s="190">
        <v>0</v>
      </c>
      <c r="F118" s="191"/>
      <c r="G118" s="191" t="e">
        <f>VLOOKUP(C118,帐号业务!A:C,3,FALSE)</f>
        <v>#N/A</v>
      </c>
      <c r="H118" s="191" t="e">
        <f>VLOOKUP(C118,帐号业务!A:B,2,FALSE)</f>
        <v>#N/A</v>
      </c>
      <c r="I118" s="191" t="e">
        <f>VLOOKUP(C118,帐号业务!A:D,4,FALSE)</f>
        <v>#N/A</v>
      </c>
      <c r="J118" s="190" t="e">
        <f>VLOOKUP(C118,帐号业务!A:F,6,FALSE)</f>
        <v>#N/A</v>
      </c>
      <c r="K118" s="194" t="s">
        <v>22</v>
      </c>
      <c r="L118" s="193">
        <v>1</v>
      </c>
    </row>
    <row r="119" spans="1:12" hidden="1">
      <c r="A119" s="194" t="s">
        <v>282</v>
      </c>
      <c r="B119" s="89" t="s">
        <v>283</v>
      </c>
      <c r="C119" s="89" t="s">
        <v>284</v>
      </c>
      <c r="D119" s="194">
        <v>2</v>
      </c>
      <c r="E119" s="190">
        <v>0</v>
      </c>
      <c r="F119" s="191"/>
      <c r="G119" s="191" t="e">
        <f>VLOOKUP(C119,帐号业务!A:C,3,FALSE)</f>
        <v>#N/A</v>
      </c>
      <c r="H119" s="191" t="e">
        <f>VLOOKUP(C119,帐号业务!A:B,2,FALSE)</f>
        <v>#N/A</v>
      </c>
      <c r="I119" s="191" t="e">
        <f>VLOOKUP(C119,帐号业务!A:D,4,FALSE)</f>
        <v>#N/A</v>
      </c>
      <c r="J119" s="190" t="e">
        <f>VLOOKUP(C119,帐号业务!A:F,6,FALSE)</f>
        <v>#N/A</v>
      </c>
      <c r="K119" s="194" t="s">
        <v>22</v>
      </c>
      <c r="L119" s="193">
        <v>1</v>
      </c>
    </row>
    <row r="120" spans="1:12" ht="24" hidden="1">
      <c r="A120" s="194" t="s">
        <v>282</v>
      </c>
      <c r="B120" s="89" t="s">
        <v>285</v>
      </c>
      <c r="C120" s="88" t="s">
        <v>286</v>
      </c>
      <c r="D120" s="194">
        <v>2</v>
      </c>
      <c r="E120" s="190">
        <v>0</v>
      </c>
      <c r="F120" s="191"/>
      <c r="G120" s="191" t="e">
        <f>VLOOKUP(C120,帐号业务!A:C,3,FALSE)</f>
        <v>#N/A</v>
      </c>
      <c r="H120" s="191" t="e">
        <f>VLOOKUP(C120,帐号业务!A:B,2,FALSE)</f>
        <v>#N/A</v>
      </c>
      <c r="I120" s="191" t="e">
        <f>VLOOKUP(C120,帐号业务!A:D,4,FALSE)</f>
        <v>#N/A</v>
      </c>
      <c r="J120" s="190" t="e">
        <f>VLOOKUP(C120,帐号业务!A:F,6,FALSE)</f>
        <v>#N/A</v>
      </c>
      <c r="K120" s="194" t="s">
        <v>22</v>
      </c>
      <c r="L120" s="193">
        <v>1</v>
      </c>
    </row>
    <row r="121" spans="1:12" hidden="1">
      <c r="A121" s="194" t="s">
        <v>287</v>
      </c>
      <c r="B121" s="89" t="s">
        <v>288</v>
      </c>
      <c r="C121" s="89" t="s">
        <v>289</v>
      </c>
      <c r="D121" s="194">
        <v>2</v>
      </c>
      <c r="E121" s="190">
        <v>0</v>
      </c>
      <c r="F121" s="191"/>
      <c r="G121" s="191" t="e">
        <f>VLOOKUP(C121,帐号业务!A:C,3,FALSE)</f>
        <v>#N/A</v>
      </c>
      <c r="H121" s="191" t="e">
        <f>VLOOKUP(C121,帐号业务!A:B,2,FALSE)</f>
        <v>#N/A</v>
      </c>
      <c r="I121" s="191" t="e">
        <f>VLOOKUP(C121,帐号业务!A:D,4,FALSE)</f>
        <v>#N/A</v>
      </c>
      <c r="J121" s="190" t="e">
        <f>VLOOKUP(C121,帐号业务!A:F,6,FALSE)</f>
        <v>#N/A</v>
      </c>
      <c r="K121" s="194" t="s">
        <v>22</v>
      </c>
      <c r="L121" s="193">
        <v>1</v>
      </c>
    </row>
    <row r="122" spans="1:12" hidden="1">
      <c r="A122" s="194" t="s">
        <v>290</v>
      </c>
      <c r="B122" s="89" t="s">
        <v>291</v>
      </c>
      <c r="C122" s="89" t="s">
        <v>292</v>
      </c>
      <c r="D122" s="194">
        <v>2</v>
      </c>
      <c r="E122" s="190">
        <v>0</v>
      </c>
      <c r="F122" s="191"/>
      <c r="G122" s="191" t="e">
        <f>VLOOKUP(C122,帐号业务!A:C,3,FALSE)</f>
        <v>#N/A</v>
      </c>
      <c r="H122" s="191" t="e">
        <f>VLOOKUP(C122,帐号业务!A:B,2,FALSE)</f>
        <v>#N/A</v>
      </c>
      <c r="I122" s="191" t="e">
        <f>VLOOKUP(C122,帐号业务!A:D,4,FALSE)</f>
        <v>#N/A</v>
      </c>
      <c r="J122" s="190" t="e">
        <f>VLOOKUP(C122,帐号业务!A:F,6,FALSE)</f>
        <v>#N/A</v>
      </c>
      <c r="K122" s="194" t="s">
        <v>22</v>
      </c>
      <c r="L122" s="193">
        <v>1</v>
      </c>
    </row>
    <row r="123" spans="1:12" hidden="1">
      <c r="A123" s="194" t="s">
        <v>293</v>
      </c>
      <c r="B123" s="89" t="s">
        <v>294</v>
      </c>
      <c r="C123" s="89" t="s">
        <v>295</v>
      </c>
      <c r="D123" s="194">
        <v>2</v>
      </c>
      <c r="E123" s="190">
        <v>0</v>
      </c>
      <c r="F123" s="191"/>
      <c r="G123" s="191" t="e">
        <f>VLOOKUP(C123,帐号业务!A:C,3,FALSE)</f>
        <v>#N/A</v>
      </c>
      <c r="H123" s="191" t="e">
        <f>VLOOKUP(C123,帐号业务!A:B,2,FALSE)</f>
        <v>#N/A</v>
      </c>
      <c r="I123" s="191" t="e">
        <f>VLOOKUP(C123,帐号业务!A:D,4,FALSE)</f>
        <v>#N/A</v>
      </c>
      <c r="J123" s="190" t="e">
        <f>VLOOKUP(C123,帐号业务!A:F,6,FALSE)</f>
        <v>#N/A</v>
      </c>
      <c r="K123" s="194" t="s">
        <v>22</v>
      </c>
      <c r="L123" s="193">
        <v>1</v>
      </c>
    </row>
    <row r="124" spans="1:12" hidden="1">
      <c r="A124" s="194" t="s">
        <v>129</v>
      </c>
      <c r="B124" s="89" t="s">
        <v>296</v>
      </c>
      <c r="C124" s="89" t="s">
        <v>297</v>
      </c>
      <c r="D124" s="194">
        <v>2</v>
      </c>
      <c r="E124" s="190">
        <v>0</v>
      </c>
      <c r="F124" s="191"/>
      <c r="G124" s="191" t="e">
        <f>VLOOKUP(C124,帐号业务!A:C,3,FALSE)</f>
        <v>#N/A</v>
      </c>
      <c r="H124" s="191" t="e">
        <f>VLOOKUP(C124,帐号业务!A:B,2,FALSE)</f>
        <v>#N/A</v>
      </c>
      <c r="I124" s="191" t="e">
        <f>VLOOKUP(C124,帐号业务!A:D,4,FALSE)</f>
        <v>#N/A</v>
      </c>
      <c r="J124" s="190" t="e">
        <f>VLOOKUP(C124,帐号业务!A:F,6,FALSE)</f>
        <v>#N/A</v>
      </c>
      <c r="K124" s="194" t="s">
        <v>18</v>
      </c>
      <c r="L124" s="193">
        <v>1</v>
      </c>
    </row>
    <row r="125" spans="1:12" ht="60" hidden="1">
      <c r="A125" s="194" t="s">
        <v>298</v>
      </c>
      <c r="B125" s="89" t="s">
        <v>299</v>
      </c>
      <c r="C125" s="89" t="s">
        <v>300</v>
      </c>
      <c r="D125" s="194">
        <v>2</v>
      </c>
      <c r="E125" s="190">
        <v>0</v>
      </c>
      <c r="F125" s="191"/>
      <c r="G125" s="191">
        <f>VLOOKUP(C125,帐号业务!A:C,3,FALSE)</f>
        <v>46</v>
      </c>
      <c r="H125" s="191">
        <f>VLOOKUP(C125,帐号业务!A:B,2,FALSE)</f>
        <v>46000000</v>
      </c>
      <c r="I125" s="191" t="str">
        <f>VLOOKUP(C125,帐号业务!A:D,4,FALSE)</f>
        <v>小E助手</v>
      </c>
      <c r="J125" s="190" t="str">
        <f>VLOOKUP(C125,帐号业务!A:F,6,FALSE)</f>
        <v>小E助手（用户可以通过小E助手使用语音、触摸、面部表情识别输入增强用户和手机的互动和消息提醒展示）</v>
      </c>
      <c r="K125" s="194" t="s">
        <v>22</v>
      </c>
      <c r="L125" s="193">
        <v>1</v>
      </c>
    </row>
    <row r="126" spans="1:12" hidden="1">
      <c r="A126" s="194" t="s">
        <v>301</v>
      </c>
      <c r="B126" s="89" t="s">
        <v>302</v>
      </c>
      <c r="C126" s="89" t="s">
        <v>303</v>
      </c>
      <c r="D126" s="194">
        <v>2</v>
      </c>
      <c r="E126" s="190">
        <v>0</v>
      </c>
      <c r="F126" s="191"/>
      <c r="G126" s="191" t="e">
        <f>VLOOKUP(C126,帐号业务!A:C,3,FALSE)</f>
        <v>#N/A</v>
      </c>
      <c r="H126" s="191" t="e">
        <f>VLOOKUP(C126,帐号业务!A:B,2,FALSE)</f>
        <v>#N/A</v>
      </c>
      <c r="I126" s="191" t="e">
        <f>VLOOKUP(C126,帐号业务!A:D,4,FALSE)</f>
        <v>#N/A</v>
      </c>
      <c r="J126" s="190" t="e">
        <f>VLOOKUP(C126,帐号业务!A:F,6,FALSE)</f>
        <v>#N/A</v>
      </c>
      <c r="K126" s="194" t="s">
        <v>22</v>
      </c>
      <c r="L126" s="193">
        <v>1</v>
      </c>
    </row>
    <row r="127" spans="1:12" hidden="1">
      <c r="A127" s="194" t="s">
        <v>304</v>
      </c>
      <c r="B127" s="89" t="s">
        <v>305</v>
      </c>
      <c r="C127" s="89" t="s">
        <v>306</v>
      </c>
      <c r="D127" s="194">
        <v>2</v>
      </c>
      <c r="E127" s="190">
        <v>0</v>
      </c>
      <c r="F127" s="191"/>
      <c r="G127" s="191" t="e">
        <f>VLOOKUP(C127,帐号业务!A:C,3,FALSE)</f>
        <v>#N/A</v>
      </c>
      <c r="H127" s="191" t="e">
        <f>VLOOKUP(C127,帐号业务!A:B,2,FALSE)</f>
        <v>#N/A</v>
      </c>
      <c r="I127" s="191" t="e">
        <f>VLOOKUP(C127,帐号业务!A:D,4,FALSE)</f>
        <v>#N/A</v>
      </c>
      <c r="J127" s="190" t="e">
        <f>VLOOKUP(C127,帐号业务!A:F,6,FALSE)</f>
        <v>#N/A</v>
      </c>
      <c r="K127" s="194" t="s">
        <v>22</v>
      </c>
      <c r="L127" s="193">
        <v>1</v>
      </c>
    </row>
    <row r="128" spans="1:12" hidden="1">
      <c r="A128" s="194" t="s">
        <v>307</v>
      </c>
      <c r="B128" s="89" t="s">
        <v>308</v>
      </c>
      <c r="C128" s="89" t="s">
        <v>309</v>
      </c>
      <c r="D128" s="194">
        <v>2</v>
      </c>
      <c r="E128" s="190">
        <v>0</v>
      </c>
      <c r="F128" s="191"/>
      <c r="G128" s="191" t="e">
        <f>VLOOKUP(C128,帐号业务!A:C,3,FALSE)</f>
        <v>#N/A</v>
      </c>
      <c r="H128" s="191" t="e">
        <f>VLOOKUP(C128,帐号业务!A:B,2,FALSE)</f>
        <v>#N/A</v>
      </c>
      <c r="I128" s="191" t="e">
        <f>VLOOKUP(C128,帐号业务!A:D,4,FALSE)</f>
        <v>#N/A</v>
      </c>
      <c r="J128" s="190" t="e">
        <f>VLOOKUP(C128,帐号业务!A:F,6,FALSE)</f>
        <v>#N/A</v>
      </c>
      <c r="K128" s="194" t="s">
        <v>22</v>
      </c>
      <c r="L128" s="193">
        <v>1</v>
      </c>
    </row>
    <row r="129" spans="1:12" hidden="1">
      <c r="A129" s="194" t="s">
        <v>310</v>
      </c>
      <c r="B129" s="89" t="s">
        <v>311</v>
      </c>
      <c r="C129" s="89" t="s">
        <v>312</v>
      </c>
      <c r="D129" s="194">
        <v>2</v>
      </c>
      <c r="E129" s="190">
        <v>0</v>
      </c>
      <c r="F129" s="191"/>
      <c r="G129" s="191" t="e">
        <f>VLOOKUP(C129,帐号业务!A:C,3,FALSE)</f>
        <v>#N/A</v>
      </c>
      <c r="H129" s="191" t="e">
        <f>VLOOKUP(C129,帐号业务!A:B,2,FALSE)</f>
        <v>#N/A</v>
      </c>
      <c r="I129" s="191" t="e">
        <f>VLOOKUP(C129,帐号业务!A:D,4,FALSE)</f>
        <v>#N/A</v>
      </c>
      <c r="J129" s="190" t="e">
        <f>VLOOKUP(C129,帐号业务!A:F,6,FALSE)</f>
        <v>#N/A</v>
      </c>
      <c r="K129" s="194" t="s">
        <v>22</v>
      </c>
      <c r="L129" s="193">
        <v>1</v>
      </c>
    </row>
    <row r="130" spans="1:12" hidden="1">
      <c r="A130" s="194" t="s">
        <v>313</v>
      </c>
      <c r="B130" s="89" t="s">
        <v>314</v>
      </c>
      <c r="C130" s="89" t="s">
        <v>315</v>
      </c>
      <c r="D130" s="194">
        <v>2</v>
      </c>
      <c r="E130" s="190">
        <v>0</v>
      </c>
      <c r="F130" s="191"/>
      <c r="G130" s="191" t="e">
        <f>VLOOKUP(C130,帐号业务!A:C,3,FALSE)</f>
        <v>#N/A</v>
      </c>
      <c r="H130" s="191" t="e">
        <f>VLOOKUP(C130,帐号业务!A:B,2,FALSE)</f>
        <v>#N/A</v>
      </c>
      <c r="I130" s="191" t="e">
        <f>VLOOKUP(C130,帐号业务!A:D,4,FALSE)</f>
        <v>#N/A</v>
      </c>
      <c r="J130" s="190" t="e">
        <f>VLOOKUP(C130,帐号业务!A:F,6,FALSE)</f>
        <v>#N/A</v>
      </c>
      <c r="K130" s="194" t="s">
        <v>22</v>
      </c>
      <c r="L130" s="193">
        <v>1</v>
      </c>
    </row>
    <row r="131" spans="1:12" hidden="1">
      <c r="A131" s="194" t="s">
        <v>316</v>
      </c>
      <c r="B131" s="89" t="s">
        <v>317</v>
      </c>
      <c r="C131" s="89" t="s">
        <v>318</v>
      </c>
      <c r="D131" s="194">
        <v>2</v>
      </c>
      <c r="E131" s="190">
        <v>0</v>
      </c>
      <c r="F131" s="191"/>
      <c r="G131" s="191" t="e">
        <f>VLOOKUP(C131,帐号业务!A:C,3,FALSE)</f>
        <v>#N/A</v>
      </c>
      <c r="H131" s="191" t="e">
        <f>VLOOKUP(C131,帐号业务!A:B,2,FALSE)</f>
        <v>#N/A</v>
      </c>
      <c r="I131" s="191" t="e">
        <f>VLOOKUP(C131,帐号业务!A:D,4,FALSE)</f>
        <v>#N/A</v>
      </c>
      <c r="J131" s="190" t="e">
        <f>VLOOKUP(C131,帐号业务!A:F,6,FALSE)</f>
        <v>#N/A</v>
      </c>
      <c r="K131" s="194" t="s">
        <v>22</v>
      </c>
      <c r="L131" s="193">
        <v>1</v>
      </c>
    </row>
    <row r="132" spans="1:12" ht="12.75" hidden="1">
      <c r="A132" s="197" t="s">
        <v>319</v>
      </c>
      <c r="B132" s="194" t="s">
        <v>320</v>
      </c>
      <c r="C132" s="197" t="s">
        <v>321</v>
      </c>
      <c r="D132" s="194">
        <v>0</v>
      </c>
      <c r="E132" s="194">
        <v>1</v>
      </c>
      <c r="F132" s="191"/>
      <c r="G132" s="191">
        <f>VLOOKUP(C132,帐号业务!A:C,3,FALSE)</f>
        <v>0</v>
      </c>
      <c r="H132" s="191">
        <f>VLOOKUP(C132,帐号业务!A:B,2,FALSE)</f>
        <v>0</v>
      </c>
      <c r="I132" s="191" t="str">
        <f>VLOOKUP(C132,帐号业务!A:D,4,FALSE)</f>
        <v>Dbank</v>
      </c>
      <c r="J132" s="190" t="str">
        <f>VLOOKUP(C132,帐号业务!A:F,6,FALSE)</f>
        <v>华为网盘 Dbank</v>
      </c>
      <c r="K132" s="194" t="s">
        <v>18</v>
      </c>
      <c r="L132" s="193">
        <v>2</v>
      </c>
    </row>
    <row r="133" spans="1:12" ht="12.75" hidden="1">
      <c r="A133" s="197" t="s">
        <v>319</v>
      </c>
      <c r="B133" s="194" t="s">
        <v>320</v>
      </c>
      <c r="C133" s="197" t="s">
        <v>322</v>
      </c>
      <c r="D133" s="194">
        <v>0</v>
      </c>
      <c r="E133" s="194">
        <v>1</v>
      </c>
      <c r="F133" s="191"/>
      <c r="G133" s="191">
        <f>VLOOKUP(C133,帐号业务!A:C,3,FALSE)</f>
        <v>0</v>
      </c>
      <c r="H133" s="191">
        <f>VLOOKUP(C133,帐号业务!A:B,2,FALSE)</f>
        <v>1</v>
      </c>
      <c r="I133" s="191" t="str">
        <f>VLOOKUP(C133,帐号业务!A:D,4,FALSE)</f>
        <v>DBank PC客户端</v>
      </c>
      <c r="J133" s="190" t="str">
        <f>VLOOKUP(C133,帐号业务!A:F,6,FALSE)</f>
        <v>华为网盘 Dbank</v>
      </c>
      <c r="K133" s="194" t="s">
        <v>18</v>
      </c>
      <c r="L133" s="193">
        <v>2</v>
      </c>
    </row>
    <row r="134" spans="1:12" ht="12.75" hidden="1">
      <c r="A134" s="197" t="s">
        <v>319</v>
      </c>
      <c r="B134" s="194" t="s">
        <v>320</v>
      </c>
      <c r="C134" s="197" t="s">
        <v>323</v>
      </c>
      <c r="D134" s="194">
        <v>0</v>
      </c>
      <c r="E134" s="194">
        <v>1</v>
      </c>
      <c r="F134" s="191"/>
      <c r="G134" s="191">
        <f>VLOOKUP(C134,帐号业务!A:C,3,FALSE)</f>
        <v>0</v>
      </c>
      <c r="H134" s="191">
        <f>VLOOKUP(C134,帐号业务!A:B,2,FALSE)</f>
        <v>2</v>
      </c>
      <c r="I134" s="191" t="str">
        <f>VLOOKUP(C134,帐号业务!A:D,4,FALSE)</f>
        <v>DBank PC WEB</v>
      </c>
      <c r="J134" s="190" t="str">
        <f>VLOOKUP(C134,帐号业务!A:F,6,FALSE)</f>
        <v>华为网盘 Dbank</v>
      </c>
      <c r="K134" s="194" t="s">
        <v>18</v>
      </c>
      <c r="L134" s="193">
        <v>2</v>
      </c>
    </row>
    <row r="135" spans="1:12" ht="25.5" hidden="1">
      <c r="A135" s="197" t="s">
        <v>319</v>
      </c>
      <c r="B135" s="194" t="s">
        <v>320</v>
      </c>
      <c r="C135" s="197" t="s">
        <v>324</v>
      </c>
      <c r="D135" s="194">
        <v>0</v>
      </c>
      <c r="E135" s="194">
        <v>1</v>
      </c>
      <c r="F135" s="191"/>
      <c r="G135" s="191">
        <f>VLOOKUP(C135,帐号业务!A:C,3,FALSE)</f>
        <v>0</v>
      </c>
      <c r="H135" s="191">
        <f>VLOOKUP(C135,帐号业务!A:B,2,FALSE)</f>
        <v>3</v>
      </c>
      <c r="I135" s="191" t="str">
        <f>VLOOKUP(C135,帐号业务!A:D,4,FALSE)</f>
        <v>DBank手机客户端</v>
      </c>
      <c r="J135" s="190" t="str">
        <f>VLOOKUP(C135,帐号业务!A:F,6,FALSE)</f>
        <v>华为网盘 Dbank</v>
      </c>
      <c r="K135" s="194" t="s">
        <v>18</v>
      </c>
      <c r="L135" s="193">
        <v>2</v>
      </c>
    </row>
    <row r="136" spans="1:12" ht="12.75" hidden="1">
      <c r="A136" s="197" t="s">
        <v>319</v>
      </c>
      <c r="B136" s="194" t="s">
        <v>320</v>
      </c>
      <c r="C136" s="197" t="s">
        <v>325</v>
      </c>
      <c r="D136" s="194">
        <v>0</v>
      </c>
      <c r="E136" s="194">
        <v>1</v>
      </c>
      <c r="F136" s="191"/>
      <c r="G136" s="191">
        <f>VLOOKUP(C136,帐号业务!A:C,3,FALSE)</f>
        <v>0</v>
      </c>
      <c r="H136" s="191">
        <f>VLOOKUP(C136,帐号业务!A:B,2,FALSE)</f>
        <v>900030</v>
      </c>
      <c r="I136" s="191" t="str">
        <f>VLOOKUP(C136,帐号业务!A:D,4,FALSE)</f>
        <v>深圳大拿客户端</v>
      </c>
      <c r="J136" s="190" t="str">
        <f>VLOOKUP(C136,帐号业务!A:F,6,FALSE)</f>
        <v>华为网盘 Dbank</v>
      </c>
      <c r="K136" s="194" t="s">
        <v>18</v>
      </c>
      <c r="L136" s="193">
        <v>2</v>
      </c>
    </row>
    <row r="137" spans="1:12" ht="12.75" hidden="1">
      <c r="A137" s="197" t="s">
        <v>319</v>
      </c>
      <c r="B137" s="194" t="s">
        <v>320</v>
      </c>
      <c r="C137" s="197" t="s">
        <v>326</v>
      </c>
      <c r="D137" s="194">
        <v>0</v>
      </c>
      <c r="E137" s="194">
        <v>1</v>
      </c>
      <c r="F137" s="191"/>
      <c r="G137" s="191">
        <f>VLOOKUP(C137,帐号业务!A:C,3,FALSE)</f>
        <v>0</v>
      </c>
      <c r="H137" s="191">
        <f>VLOOKUP(C137,帐号业务!A:B,2,FALSE)</f>
        <v>900031</v>
      </c>
      <c r="I137" s="191" t="str">
        <f>VLOOKUP(C137,帐号业务!A:D,4,FALSE)</f>
        <v>康佳电视客户端</v>
      </c>
      <c r="J137" s="190" t="str">
        <f>VLOOKUP(C137,帐号业务!A:F,6,FALSE)</f>
        <v>华为网盘 Dbank</v>
      </c>
      <c r="K137" s="194" t="s">
        <v>18</v>
      </c>
      <c r="L137" s="193">
        <v>2</v>
      </c>
    </row>
    <row r="138" spans="1:12" ht="25.5" hidden="1">
      <c r="A138" s="197" t="s">
        <v>319</v>
      </c>
      <c r="B138" s="194" t="s">
        <v>320</v>
      </c>
      <c r="C138" s="197" t="s">
        <v>327</v>
      </c>
      <c r="D138" s="194">
        <v>0</v>
      </c>
      <c r="E138" s="194">
        <v>1</v>
      </c>
      <c r="F138" s="191"/>
      <c r="G138" s="191">
        <f>VLOOKUP(C138,帐号业务!A:C,3,FALSE)</f>
        <v>0</v>
      </c>
      <c r="H138" s="191">
        <f>VLOOKUP(C138,帐号业务!A:B,2,FALSE)</f>
        <v>900031</v>
      </c>
      <c r="I138" s="191" t="str">
        <f>VLOOKUP(C138,帐号业务!A:D,4,FALSE)</f>
        <v>康佳电视客户端</v>
      </c>
      <c r="J138" s="190" t="str">
        <f>VLOOKUP(C138,帐号业务!A:F,6,FALSE)</f>
        <v>华为网盘 Dbank</v>
      </c>
      <c r="K138" s="194" t="s">
        <v>18</v>
      </c>
      <c r="L138" s="193">
        <v>2</v>
      </c>
    </row>
    <row r="139" spans="1:12" ht="25.5" hidden="1">
      <c r="A139" s="197" t="s">
        <v>319</v>
      </c>
      <c r="B139" s="194" t="s">
        <v>320</v>
      </c>
      <c r="C139" s="197" t="s">
        <v>328</v>
      </c>
      <c r="D139" s="194">
        <v>0</v>
      </c>
      <c r="E139" s="194">
        <v>1</v>
      </c>
      <c r="F139" s="191"/>
      <c r="G139" s="191">
        <f>VLOOKUP(C139,帐号业务!A:C,3,FALSE)</f>
        <v>0</v>
      </c>
      <c r="H139" s="191">
        <f>VLOOKUP(C139,帐号业务!A:B,2,FALSE)</f>
        <v>900100</v>
      </c>
      <c r="I139" s="191" t="str">
        <f>VLOOKUP(C139,帐号业务!A:D,4,FALSE)</f>
        <v>数字家庭电视相册</v>
      </c>
      <c r="J139" s="190" t="str">
        <f>VLOOKUP(C139,帐号业务!A:F,6,FALSE)</f>
        <v>华为网盘 Dbank</v>
      </c>
      <c r="K139" s="194" t="s">
        <v>18</v>
      </c>
      <c r="L139" s="193">
        <v>2</v>
      </c>
    </row>
    <row r="140" spans="1:12" ht="25.5" hidden="1">
      <c r="A140" s="197" t="s">
        <v>319</v>
      </c>
      <c r="B140" s="194" t="s">
        <v>320</v>
      </c>
      <c r="C140" s="197" t="s">
        <v>329</v>
      </c>
      <c r="D140" s="194">
        <v>0</v>
      </c>
      <c r="E140" s="194">
        <v>1</v>
      </c>
      <c r="F140" s="191"/>
      <c r="G140" s="191">
        <f>VLOOKUP(C140,帐号业务!A:C,3,FALSE)</f>
        <v>0</v>
      </c>
      <c r="H140" s="191">
        <f>VLOOKUP(C140,帐号业务!A:B,2,FALSE)</f>
        <v>900900</v>
      </c>
      <c r="I140" s="191" t="str">
        <f>VLOOKUP(C140,帐号业务!A:D,4,FALSE)</f>
        <v>荣耀立方DBank</v>
      </c>
      <c r="J140" s="190" t="str">
        <f>VLOOKUP(C140,帐号业务!A:F,6,FALSE)</f>
        <v>华为网盘 Dbank</v>
      </c>
      <c r="K140" s="194" t="s">
        <v>18</v>
      </c>
      <c r="L140" s="193">
        <v>2</v>
      </c>
    </row>
    <row r="141" spans="1:12" ht="12.75" hidden="1">
      <c r="A141" s="194" t="s">
        <v>319</v>
      </c>
      <c r="B141" s="194" t="s">
        <v>320</v>
      </c>
      <c r="C141" s="197" t="s">
        <v>1197</v>
      </c>
      <c r="D141" s="194">
        <v>0</v>
      </c>
      <c r="E141" s="194">
        <v>0</v>
      </c>
      <c r="F141" s="191"/>
      <c r="G141" s="194">
        <v>0</v>
      </c>
      <c r="H141" s="194">
        <v>0</v>
      </c>
      <c r="I141" s="191"/>
      <c r="J141" s="190" t="str">
        <f>VLOOKUP(C141,帐号业务!A:F,6,FALSE)</f>
        <v>华为网盘 Dbank</v>
      </c>
      <c r="K141" s="194" t="s">
        <v>18</v>
      </c>
      <c r="L141" s="193">
        <v>2</v>
      </c>
    </row>
    <row r="142" spans="1:12" ht="12.75" hidden="1">
      <c r="A142" s="194" t="s">
        <v>319</v>
      </c>
      <c r="B142" s="194" t="s">
        <v>320</v>
      </c>
      <c r="C142" s="197" t="s">
        <v>330</v>
      </c>
      <c r="D142" s="194">
        <v>0</v>
      </c>
      <c r="E142" s="194">
        <v>1</v>
      </c>
      <c r="F142" s="191"/>
      <c r="G142" s="191">
        <f>VLOOKUP(C142,帐号业务!A:C,3,FALSE)</f>
        <v>0</v>
      </c>
      <c r="H142" s="191" t="str">
        <f>VLOOKUP(C142,帐号业务!A:B,2,FALSE)</f>
        <v>&lt;1000000</v>
      </c>
      <c r="I142" s="191" t="str">
        <f>VLOOKUP(C142,帐号业务!A:D,4,FALSE)</f>
        <v>DBank其他</v>
      </c>
      <c r="J142" s="190" t="str">
        <f>VLOOKUP(C142,帐号业务!A:F,6,FALSE)</f>
        <v>华为网盘 Dbank</v>
      </c>
      <c r="K142" s="194" t="s">
        <v>18</v>
      </c>
      <c r="L142" s="193">
        <v>2</v>
      </c>
    </row>
    <row r="143" spans="1:12" ht="12.75" hidden="1">
      <c r="A143" s="194" t="s">
        <v>319</v>
      </c>
      <c r="B143" s="194" t="s">
        <v>320</v>
      </c>
      <c r="C143" s="197" t="s">
        <v>331</v>
      </c>
      <c r="D143" s="194">
        <v>0</v>
      </c>
      <c r="E143" s="194">
        <v>1</v>
      </c>
      <c r="F143" s="191"/>
      <c r="G143" s="191">
        <f>VLOOKUP(C143,帐号业务!A:C,3,FALSE)</f>
        <v>0</v>
      </c>
      <c r="H143" s="191">
        <f>VLOOKUP(C143,帐号业务!A:B,2,FALSE)</f>
        <v>6101200</v>
      </c>
      <c r="I143" s="191" t="str">
        <f>VLOOKUP(C143,帐号业务!A:D,4,FALSE)</f>
        <v>Dbank</v>
      </c>
      <c r="J143" s="190" t="str">
        <f>VLOOKUP(C143,帐号业务!A:F,6,FALSE)</f>
        <v>华为网盘 Dbank</v>
      </c>
      <c r="K143" s="194" t="s">
        <v>18</v>
      </c>
      <c r="L143" s="193">
        <v>2</v>
      </c>
    </row>
    <row r="144" spans="1:12" ht="25.5" hidden="1">
      <c r="A144" s="194" t="s">
        <v>1191</v>
      </c>
      <c r="B144" s="194" t="s">
        <v>332</v>
      </c>
      <c r="C144" s="197" t="s">
        <v>333</v>
      </c>
      <c r="D144" s="194">
        <v>0</v>
      </c>
      <c r="E144" s="194">
        <v>1</v>
      </c>
      <c r="F144" s="191"/>
      <c r="G144" s="191">
        <f>VLOOKUP(C144,帐号业务!A:C,3,FALSE)</f>
        <v>1</v>
      </c>
      <c r="H144" s="191">
        <f>VLOOKUP(C144,帐号业务!A:B,2,FALSE)</f>
        <v>1000000</v>
      </c>
      <c r="I144" s="191" t="str">
        <f>VLOOKUP(C144,帐号业务!A:D,4,FALSE)</f>
        <v>Cloud+设置</v>
      </c>
      <c r="J144" s="190" t="str">
        <f>VLOOKUP(C144,帐号业务!A:F,6,FALSE)</f>
        <v>HiCloud</v>
      </c>
      <c r="K144" s="194" t="s">
        <v>18</v>
      </c>
      <c r="L144" s="193">
        <v>1</v>
      </c>
    </row>
    <row r="145" spans="1:12" ht="12.75" hidden="1">
      <c r="A145" s="194" t="s">
        <v>1191</v>
      </c>
      <c r="B145" s="194" t="s">
        <v>332</v>
      </c>
      <c r="C145" s="197" t="s">
        <v>334</v>
      </c>
      <c r="D145" s="194">
        <v>0</v>
      </c>
      <c r="E145" s="194">
        <v>1</v>
      </c>
      <c r="F145" s="191"/>
      <c r="G145" s="191">
        <f>VLOOKUP(C145,帐号业务!A:C,3,FALSE)</f>
        <v>1</v>
      </c>
      <c r="H145" s="191">
        <f>VLOOKUP(C145,帐号业务!A:B,2,FALSE)</f>
        <v>1000001</v>
      </c>
      <c r="I145" s="191" t="str">
        <f>VLOOKUP(C145,帐号业务!A:D,4,FALSE)</f>
        <v>HiCloudPC客户端</v>
      </c>
      <c r="J145" s="190" t="str">
        <f>VLOOKUP(C145,帐号业务!A:F,6,FALSE)</f>
        <v>HiCloud</v>
      </c>
      <c r="K145" s="194" t="s">
        <v>18</v>
      </c>
      <c r="L145" s="193">
        <v>1</v>
      </c>
    </row>
    <row r="146" spans="1:12" ht="12.75" hidden="1">
      <c r="A146" s="194" t="s">
        <v>1191</v>
      </c>
      <c r="B146" s="194" t="s">
        <v>335</v>
      </c>
      <c r="C146" s="197" t="s">
        <v>336</v>
      </c>
      <c r="D146" s="194">
        <v>0</v>
      </c>
      <c r="E146" s="194">
        <v>1</v>
      </c>
      <c r="F146" s="191"/>
      <c r="G146" s="191">
        <f>VLOOKUP(C146,帐号业务!A:C,3,FALSE)</f>
        <v>1</v>
      </c>
      <c r="H146" s="191">
        <f>VLOOKUP(C146,帐号业务!A:B,2,FALSE)</f>
        <v>1000002</v>
      </c>
      <c r="I146" s="191" t="str">
        <f>VLOOKUP(C146,帐号业务!A:D,4,FALSE)</f>
        <v>HiCloud Portal</v>
      </c>
      <c r="J146" s="190" t="str">
        <f>VLOOKUP(C146,帐号业务!A:F,6,FALSE)</f>
        <v>HiCloud</v>
      </c>
      <c r="K146" s="194" t="s">
        <v>18</v>
      </c>
      <c r="L146" s="193">
        <v>1</v>
      </c>
    </row>
    <row r="147" spans="1:12" ht="25.5" hidden="1">
      <c r="A147" s="194" t="s">
        <v>1191</v>
      </c>
      <c r="B147" s="194" t="s">
        <v>332</v>
      </c>
      <c r="C147" s="197" t="s">
        <v>337</v>
      </c>
      <c r="D147" s="194">
        <v>0</v>
      </c>
      <c r="E147" s="194">
        <v>1</v>
      </c>
      <c r="F147" s="191"/>
      <c r="G147" s="191">
        <f>VLOOKUP(C147,帐号业务!A:C,3,FALSE)</f>
        <v>1</v>
      </c>
      <c r="H147" s="191">
        <f>VLOOKUP(C147,帐号业务!A:B,2,FALSE)</f>
        <v>1000009</v>
      </c>
      <c r="I147" s="191" t="str">
        <f>VLOOKUP(C147,帐号业务!A:D,4,FALSE)</f>
        <v>华为备份</v>
      </c>
      <c r="J147" s="190" t="str">
        <f>VLOOKUP(C147,帐号业务!A:F,6,FALSE)</f>
        <v>HiCloud</v>
      </c>
      <c r="K147" s="194" t="s">
        <v>18</v>
      </c>
      <c r="L147" s="193">
        <v>1</v>
      </c>
    </row>
    <row r="148" spans="1:12" ht="25.5" hidden="1">
      <c r="A148" s="194" t="s">
        <v>338</v>
      </c>
      <c r="B148" s="194" t="s">
        <v>339</v>
      </c>
      <c r="C148" s="197" t="s">
        <v>340</v>
      </c>
      <c r="D148" s="194">
        <v>0</v>
      </c>
      <c r="E148" s="194">
        <v>1</v>
      </c>
      <c r="F148" s="191"/>
      <c r="G148" s="191">
        <f>VLOOKUP(C148,帐号业务!A:C,3,FALSE)</f>
        <v>1</v>
      </c>
      <c r="H148" s="191">
        <f>VLOOKUP(C148,帐号业务!A:B,2,FALSE)</f>
        <v>1000020</v>
      </c>
      <c r="I148" s="191" t="str">
        <f>VLOOKUP(C148,帐号业务!A:D,4,FALSE)</f>
        <v>查找我的手机</v>
      </c>
      <c r="J148" s="190" t="str">
        <f>VLOOKUP(C148,帐号业务!A:F,6,FALSE)</f>
        <v>HiCloud</v>
      </c>
      <c r="K148" s="194" t="s">
        <v>18</v>
      </c>
      <c r="L148" s="193">
        <v>1</v>
      </c>
    </row>
    <row r="149" spans="1:12" ht="12.75" hidden="1">
      <c r="A149" s="194" t="s">
        <v>1191</v>
      </c>
      <c r="B149" s="194" t="s">
        <v>332</v>
      </c>
      <c r="C149" s="197" t="s">
        <v>341</v>
      </c>
      <c r="D149" s="194">
        <v>0</v>
      </c>
      <c r="E149" s="194">
        <v>1</v>
      </c>
      <c r="F149" s="191"/>
      <c r="G149" s="191">
        <f>VLOOKUP(C149,帐号业务!A:C,3,FALSE)</f>
        <v>1</v>
      </c>
      <c r="H149" s="191">
        <f>VLOOKUP(C149,帐号业务!A:B,2,FALSE)</f>
        <v>1000100</v>
      </c>
      <c r="I149" s="191" t="str">
        <f>VLOOKUP(C149,帐号业务!A:D,4,FALSE)</f>
        <v>Hicloud WAP</v>
      </c>
      <c r="J149" s="190" t="str">
        <f>VLOOKUP(C149,帐号业务!A:F,6,FALSE)</f>
        <v>HiCloud</v>
      </c>
      <c r="K149" s="194" t="s">
        <v>18</v>
      </c>
      <c r="L149" s="193">
        <v>1</v>
      </c>
    </row>
    <row r="150" spans="1:12" ht="25.5" hidden="1">
      <c r="A150" s="194" t="s">
        <v>342</v>
      </c>
      <c r="B150" s="194" t="s">
        <v>343</v>
      </c>
      <c r="C150" s="197" t="s">
        <v>344</v>
      </c>
      <c r="D150" s="194">
        <v>0</v>
      </c>
      <c r="E150" s="194">
        <v>1</v>
      </c>
      <c r="F150" s="191"/>
      <c r="G150" s="191">
        <f>VLOOKUP(C150,帐号业务!A:C,3,FALSE)</f>
        <v>2</v>
      </c>
      <c r="H150" s="191">
        <f>VLOOKUP(C150,帐号业务!A:B,2,FALSE)</f>
        <v>2000000</v>
      </c>
      <c r="I150" s="191" t="str">
        <f>VLOOKUP(C150,帐号业务!A:D,4,FALSE)</f>
        <v>天天浏览器</v>
      </c>
      <c r="J150" s="190" t="str">
        <f>VLOOKUP(C150,帐号业务!A:F,6,FALSE)</f>
        <v>天天浏览器</v>
      </c>
      <c r="K150" s="194" t="s">
        <v>69</v>
      </c>
      <c r="L150" s="193">
        <v>2</v>
      </c>
    </row>
    <row r="151" spans="1:12" ht="25.5" hidden="1">
      <c r="A151" s="194" t="s">
        <v>342</v>
      </c>
      <c r="B151" s="194" t="s">
        <v>343</v>
      </c>
      <c r="C151" s="197" t="s">
        <v>345</v>
      </c>
      <c r="D151" s="194">
        <v>0</v>
      </c>
      <c r="E151" s="194">
        <v>1</v>
      </c>
      <c r="F151" s="191"/>
      <c r="G151" s="191">
        <f>VLOOKUP(C151,帐号业务!A:C,3,FALSE)</f>
        <v>2</v>
      </c>
      <c r="H151" s="191">
        <f>VLOOKUP(C151,帐号业务!A:B,2,FALSE)</f>
        <v>2000001</v>
      </c>
      <c r="I151" s="191" t="str">
        <f>VLOOKUP(C151,帐号业务!A:D,4,FALSE)</f>
        <v>天天浏览器女性版</v>
      </c>
      <c r="J151" s="190" t="str">
        <f>VLOOKUP(C151,帐号业务!A:F,6,FALSE)</f>
        <v>天天浏览器</v>
      </c>
      <c r="K151" s="194" t="s">
        <v>69</v>
      </c>
      <c r="L151" s="193">
        <v>2</v>
      </c>
    </row>
    <row r="152" spans="1:12" ht="12.75" hidden="1">
      <c r="A152" s="194" t="s">
        <v>346</v>
      </c>
      <c r="B152" s="194" t="s">
        <v>347</v>
      </c>
      <c r="C152" s="197" t="s">
        <v>348</v>
      </c>
      <c r="D152" s="194">
        <v>0</v>
      </c>
      <c r="E152" s="194">
        <v>1</v>
      </c>
      <c r="F152" s="191"/>
      <c r="G152" s="191">
        <f>VLOOKUP(C152,帐号业务!A:C,3,FALSE)</f>
        <v>3</v>
      </c>
      <c r="H152" s="191">
        <f>VLOOKUP(C152,帐号业务!A:B,2,FALSE)</f>
        <v>3000000</v>
      </c>
      <c r="I152" s="191" t="str">
        <f>VLOOKUP(C152,帐号业务!A:D,4,FALSE)</f>
        <v>天天聊</v>
      </c>
      <c r="J152" s="190" t="str">
        <f>VLOOKUP(C152,帐号业务!A:F,6,FALSE)</f>
        <v>天天聊 Hotalk</v>
      </c>
      <c r="K152" s="194" t="s">
        <v>69</v>
      </c>
      <c r="L152" s="193">
        <v>2</v>
      </c>
    </row>
    <row r="153" spans="1:12" ht="12.75" hidden="1">
      <c r="A153" s="194" t="s">
        <v>346</v>
      </c>
      <c r="B153" s="194" t="s">
        <v>347</v>
      </c>
      <c r="C153" s="197" t="s">
        <v>349</v>
      </c>
      <c r="D153" s="194">
        <v>0</v>
      </c>
      <c r="E153" s="194">
        <v>1</v>
      </c>
      <c r="F153" s="191"/>
      <c r="G153" s="191">
        <f>VLOOKUP(C153,帐号业务!A:C,3,FALSE)</f>
        <v>3</v>
      </c>
      <c r="H153" s="191">
        <f>VLOOKUP(C153,帐号业务!A:B,2,FALSE)</f>
        <v>3000001</v>
      </c>
      <c r="I153" s="191" t="str">
        <f>VLOOKUP(C153,帐号业务!A:D,4,FALSE)</f>
        <v>HiMessage</v>
      </c>
      <c r="J153" s="190" t="str">
        <f>VLOOKUP(C153,帐号业务!A:F,6,FALSE)</f>
        <v>天天聊 Hotalk</v>
      </c>
      <c r="K153" s="194" t="s">
        <v>69</v>
      </c>
      <c r="L153" s="193">
        <v>2</v>
      </c>
    </row>
    <row r="154" spans="1:12" ht="12.75" hidden="1">
      <c r="A154" s="194" t="s">
        <v>346</v>
      </c>
      <c r="B154" s="194" t="s">
        <v>347</v>
      </c>
      <c r="C154" s="197" t="s">
        <v>350</v>
      </c>
      <c r="D154" s="194">
        <v>0</v>
      </c>
      <c r="E154" s="194">
        <v>1</v>
      </c>
      <c r="F154" s="191"/>
      <c r="G154" s="191">
        <f>VLOOKUP(C154,帐号业务!A:C,3,FALSE)</f>
        <v>3</v>
      </c>
      <c r="H154" s="191">
        <f>VLOOKUP(C154,帐号业务!A:B,2,FALSE)</f>
        <v>3000002</v>
      </c>
      <c r="I154" s="191" t="str">
        <f>VLOOKUP(C154,帐号业务!A:D,4,FALSE)</f>
        <v>天天聊(华为版)</v>
      </c>
      <c r="J154" s="190" t="str">
        <f>VLOOKUP(C154,帐号业务!A:F,6,FALSE)</f>
        <v>天天聊 Hotalk</v>
      </c>
      <c r="K154" s="194" t="s">
        <v>69</v>
      </c>
      <c r="L154" s="193">
        <v>2</v>
      </c>
    </row>
    <row r="155" spans="1:12" ht="12.75" hidden="1">
      <c r="A155" s="194" t="s">
        <v>346</v>
      </c>
      <c r="B155" s="194" t="s">
        <v>347</v>
      </c>
      <c r="C155" s="197" t="s">
        <v>350</v>
      </c>
      <c r="D155" s="194">
        <v>0</v>
      </c>
      <c r="E155" s="194">
        <v>1</v>
      </c>
      <c r="F155" s="191"/>
      <c r="G155" s="191">
        <f>VLOOKUP(C155,帐号业务!A:C,3,FALSE)</f>
        <v>3</v>
      </c>
      <c r="H155" s="191">
        <v>3000003</v>
      </c>
      <c r="I155" s="191" t="s">
        <v>1301</v>
      </c>
      <c r="J155" s="190" t="str">
        <f>VLOOKUP(C155,帐号业务!A:F,6,FALSE)</f>
        <v>天天聊 Hotalk</v>
      </c>
      <c r="K155" s="194" t="s">
        <v>69</v>
      </c>
      <c r="L155" s="193">
        <v>2</v>
      </c>
    </row>
    <row r="156" spans="1:12" hidden="1">
      <c r="A156" s="194" t="s">
        <v>54</v>
      </c>
      <c r="B156" s="194" t="s">
        <v>55</v>
      </c>
      <c r="C156" s="132" t="s">
        <v>600</v>
      </c>
      <c r="D156" s="194">
        <v>0</v>
      </c>
      <c r="E156" s="194">
        <v>1</v>
      </c>
      <c r="F156" s="191"/>
      <c r="G156" s="191">
        <f>VLOOKUP(C156,帐号业务!A:C,3,FALSE)</f>
        <v>4</v>
      </c>
      <c r="H156" s="191">
        <f>VLOOKUP(C156,帐号业务!A:B,2,FALSE)</f>
        <v>4000001</v>
      </c>
      <c r="I156" s="191" t="str">
        <f>VLOOKUP(C156,帐号业务!A:D,4,FALSE)</f>
        <v>应用市场Portal</v>
      </c>
      <c r="J156" s="190" t="str">
        <f>VLOOKUP(C156,帐号业务!A:F,6,FALSE)</f>
        <v>应用市场</v>
      </c>
      <c r="K156" s="194" t="s">
        <v>69</v>
      </c>
      <c r="L156" s="193">
        <v>1</v>
      </c>
    </row>
    <row r="157" spans="1:12" ht="25.5" hidden="1">
      <c r="A157" s="194" t="s">
        <v>54</v>
      </c>
      <c r="B157" s="194" t="s">
        <v>55</v>
      </c>
      <c r="C157" s="197" t="s">
        <v>351</v>
      </c>
      <c r="D157" s="194">
        <v>0</v>
      </c>
      <c r="E157" s="194">
        <v>1</v>
      </c>
      <c r="F157" s="191"/>
      <c r="G157" s="191">
        <f>VLOOKUP(C157,帐号业务!A:C,3,FALSE)</f>
        <v>4</v>
      </c>
      <c r="H157" s="191">
        <f>VLOOKUP(C157,帐号业务!A:B,2,FALSE)</f>
        <v>4000002</v>
      </c>
      <c r="I157" s="191" t="str">
        <f>VLOOKUP(C157,帐号业务!A:D,4,FALSE)</f>
        <v>应用市场Pad客户端</v>
      </c>
      <c r="J157" s="190" t="str">
        <f>VLOOKUP(C157,帐号业务!A:F,6,FALSE)</f>
        <v>应用市场</v>
      </c>
      <c r="K157" s="194" t="s">
        <v>69</v>
      </c>
      <c r="L157" s="193">
        <v>1</v>
      </c>
    </row>
    <row r="158" spans="1:12" ht="12.75" hidden="1">
      <c r="A158" s="194" t="s">
        <v>54</v>
      </c>
      <c r="B158" s="194" t="s">
        <v>55</v>
      </c>
      <c r="C158" s="197" t="s">
        <v>352</v>
      </c>
      <c r="D158" s="194">
        <v>0</v>
      </c>
      <c r="E158" s="194">
        <v>1</v>
      </c>
      <c r="F158" s="191"/>
      <c r="G158" s="191">
        <f>VLOOKUP(C158,帐号业务!A:C,3,FALSE)</f>
        <v>4</v>
      </c>
      <c r="H158" s="191">
        <f>VLOOKUP(C158,帐号业务!A:B,2,FALSE)</f>
        <v>4000100</v>
      </c>
      <c r="I158" s="191" t="str">
        <f>VLOOKUP(C158,帐号业务!A:D,4,FALSE)</f>
        <v>华为优购码</v>
      </c>
      <c r="J158" s="190" t="str">
        <f>VLOOKUP(C158,帐号业务!A:F,6,FALSE)</f>
        <v>应用市场</v>
      </c>
      <c r="K158" s="194" t="s">
        <v>69</v>
      </c>
      <c r="L158" s="193">
        <v>1</v>
      </c>
    </row>
    <row r="159" spans="1:12" ht="36" hidden="1">
      <c r="A159" s="194" t="s">
        <v>353</v>
      </c>
      <c r="B159" s="194" t="s">
        <v>354</v>
      </c>
      <c r="C159" s="197" t="s">
        <v>355</v>
      </c>
      <c r="D159" s="194">
        <v>0</v>
      </c>
      <c r="E159" s="194">
        <v>1</v>
      </c>
      <c r="F159" s="191"/>
      <c r="G159" s="191">
        <f>VLOOKUP(C159,帐号业务!A:C,3,FALSE)</f>
        <v>5</v>
      </c>
      <c r="H159" s="191">
        <f>VLOOKUP(C159,帐号业务!A:B,2,FALSE)</f>
        <v>5000000</v>
      </c>
      <c r="I159" s="191" t="str">
        <f>VLOOKUP(C159,帐号业务!A:D,4,FALSE)</f>
        <v>天天家园</v>
      </c>
      <c r="J159" s="190" t="str">
        <f>VLOOKUP(C159,帐号业务!A:F,6,FALSE)</f>
        <v>天天家园（天天联系、空间、天天秀、好友圈）</v>
      </c>
      <c r="K159" s="194" t="s">
        <v>69</v>
      </c>
      <c r="L159" s="193">
        <v>2</v>
      </c>
    </row>
    <row r="160" spans="1:12" ht="36" hidden="1">
      <c r="A160" s="194" t="s">
        <v>353</v>
      </c>
      <c r="B160" s="194" t="s">
        <v>354</v>
      </c>
      <c r="C160" s="197" t="s">
        <v>356</v>
      </c>
      <c r="D160" s="194">
        <v>0</v>
      </c>
      <c r="E160" s="194">
        <v>1</v>
      </c>
      <c r="F160" s="191"/>
      <c r="G160" s="191">
        <f>VLOOKUP(C160,帐号业务!A:C,3,FALSE)</f>
        <v>5</v>
      </c>
      <c r="H160" s="191">
        <f>VLOOKUP(C160,帐号业务!A:B,2,FALSE)</f>
        <v>5000001</v>
      </c>
      <c r="I160" s="191" t="str">
        <f>VLOOKUP(C160,帐号业务!A:D,4,FALSE)</f>
        <v>天天家园-地址本</v>
      </c>
      <c r="J160" s="190" t="str">
        <f>VLOOKUP(C160,帐号业务!A:F,6,FALSE)</f>
        <v>天天家园（天天联系、空间、天天秀、好友圈）</v>
      </c>
      <c r="K160" s="194" t="s">
        <v>69</v>
      </c>
      <c r="L160" s="193">
        <v>2</v>
      </c>
    </row>
    <row r="161" spans="1:12" ht="36" hidden="1">
      <c r="A161" s="194" t="s">
        <v>353</v>
      </c>
      <c r="B161" s="194" t="s">
        <v>354</v>
      </c>
      <c r="C161" s="197" t="s">
        <v>357</v>
      </c>
      <c r="D161" s="194">
        <v>0</v>
      </c>
      <c r="E161" s="194">
        <v>1</v>
      </c>
      <c r="F161" s="191"/>
      <c r="G161" s="191">
        <f>VLOOKUP(C161,帐号业务!A:C,3,FALSE)</f>
        <v>5</v>
      </c>
      <c r="H161" s="191">
        <f>VLOOKUP(C161,帐号业务!A:B,2,FALSE)</f>
        <v>5000002</v>
      </c>
      <c r="I161" s="191" t="str">
        <f>VLOOKUP(C161,帐号业务!A:D,4,FALSE)</f>
        <v>天天家园-空间</v>
      </c>
      <c r="J161" s="190" t="str">
        <f>VLOOKUP(C161,帐号业务!A:F,6,FALSE)</f>
        <v>天天家园（天天联系、空间、天天秀、好友圈）</v>
      </c>
      <c r="K161" s="194" t="s">
        <v>69</v>
      </c>
      <c r="L161" s="193">
        <v>2</v>
      </c>
    </row>
    <row r="162" spans="1:12" ht="36" hidden="1">
      <c r="A162" s="194" t="s">
        <v>353</v>
      </c>
      <c r="B162" s="194" t="s">
        <v>354</v>
      </c>
      <c r="C162" s="197" t="s">
        <v>358</v>
      </c>
      <c r="D162" s="194">
        <v>0</v>
      </c>
      <c r="E162" s="194">
        <v>1</v>
      </c>
      <c r="F162" s="191"/>
      <c r="G162" s="191">
        <f>VLOOKUP(C162,帐号业务!A:C,3,FALSE)</f>
        <v>5</v>
      </c>
      <c r="H162" s="191">
        <f>VLOOKUP(C162,帐号业务!A:B,2,FALSE)</f>
        <v>5000003</v>
      </c>
      <c r="I162" s="191" t="str">
        <f>VLOOKUP(C162,帐号业务!A:D,4,FALSE)</f>
        <v>天天家园-天天秀</v>
      </c>
      <c r="J162" s="190" t="str">
        <f>VLOOKUP(C162,帐号业务!A:F,6,FALSE)</f>
        <v>天天家园（天天联系、空间、天天秀、好友圈）</v>
      </c>
      <c r="K162" s="194" t="s">
        <v>69</v>
      </c>
      <c r="L162" s="193">
        <v>2</v>
      </c>
    </row>
    <row r="163" spans="1:12" ht="36" hidden="1">
      <c r="A163" s="194" t="s">
        <v>353</v>
      </c>
      <c r="B163" s="194" t="s">
        <v>354</v>
      </c>
      <c r="C163" s="197" t="s">
        <v>359</v>
      </c>
      <c r="D163" s="194">
        <v>0</v>
      </c>
      <c r="E163" s="194">
        <v>1</v>
      </c>
      <c r="F163" s="191"/>
      <c r="G163" s="191">
        <f>VLOOKUP(C163,帐号业务!A:C,3,FALSE)</f>
        <v>5</v>
      </c>
      <c r="H163" s="191">
        <f>VLOOKUP(C163,帐号业务!A:B,2,FALSE)</f>
        <v>5000004</v>
      </c>
      <c r="I163" s="191" t="str">
        <f>VLOOKUP(C163,帐号业务!A:D,4,FALSE)</f>
        <v>天天家园-好友圈</v>
      </c>
      <c r="J163" s="190" t="str">
        <f>VLOOKUP(C163,帐号业务!A:F,6,FALSE)</f>
        <v>天天家园（天天联系、空间、天天秀、好友圈）</v>
      </c>
      <c r="K163" s="194" t="s">
        <v>69</v>
      </c>
      <c r="L163" s="193">
        <v>2</v>
      </c>
    </row>
    <row r="164" spans="1:12" ht="36" hidden="1">
      <c r="A164" s="194" t="s">
        <v>353</v>
      </c>
      <c r="B164" s="194" t="s">
        <v>354</v>
      </c>
      <c r="C164" s="197" t="s">
        <v>360</v>
      </c>
      <c r="D164" s="194">
        <v>0</v>
      </c>
      <c r="E164" s="194">
        <v>1</v>
      </c>
      <c r="F164" s="191"/>
      <c r="G164" s="191">
        <f>VLOOKUP(C164,帐号业务!A:C,3,FALSE)</f>
        <v>5</v>
      </c>
      <c r="H164" s="191">
        <f>VLOOKUP(C164,帐号业务!A:B,2,FALSE)</f>
        <v>5000005</v>
      </c>
      <c r="I164" s="191" t="str">
        <f>VLOOKUP(C164,帐号业务!A:D,4,FALSE)</f>
        <v>天天家园-天天联系市场版</v>
      </c>
      <c r="J164" s="190" t="str">
        <f>VLOOKUP(C164,帐号业务!A:F,6,FALSE)</f>
        <v>天天家园（天天联系、空间、天天秀、好友圈）</v>
      </c>
      <c r="K164" s="194" t="s">
        <v>69</v>
      </c>
      <c r="L164" s="193">
        <v>2</v>
      </c>
    </row>
    <row r="165" spans="1:12" ht="36" hidden="1">
      <c r="A165" s="194" t="s">
        <v>353</v>
      </c>
      <c r="B165" s="194" t="s">
        <v>354</v>
      </c>
      <c r="C165" s="197" t="s">
        <v>361</v>
      </c>
      <c r="D165" s="194">
        <v>0</v>
      </c>
      <c r="E165" s="194">
        <v>1</v>
      </c>
      <c r="F165" s="191"/>
      <c r="G165" s="191">
        <f>VLOOKUP(C165,帐号业务!A:C,3,FALSE)</f>
        <v>5</v>
      </c>
      <c r="H165" s="191">
        <f>VLOOKUP(C165,帐号业务!A:B,2,FALSE)</f>
        <v>5000006</v>
      </c>
      <c r="I165" s="191" t="str">
        <f>VLOOKUP(C165,帐号业务!A:D,4,FALSE)</f>
        <v>天天家园-天天联系EM版</v>
      </c>
      <c r="J165" s="190" t="str">
        <f>VLOOKUP(C165,帐号业务!A:F,6,FALSE)</f>
        <v>天天家园（天天联系、空间、天天秀、好友圈）</v>
      </c>
      <c r="K165" s="194" t="s">
        <v>69</v>
      </c>
      <c r="L165" s="193">
        <v>2</v>
      </c>
    </row>
    <row r="166" spans="1:12" ht="12.75" hidden="1">
      <c r="A166" s="194" t="s">
        <v>362</v>
      </c>
      <c r="B166" s="194" t="s">
        <v>363</v>
      </c>
      <c r="C166" s="197" t="s">
        <v>364</v>
      </c>
      <c r="D166" s="194">
        <v>0</v>
      </c>
      <c r="E166" s="194">
        <v>1</v>
      </c>
      <c r="F166" s="191"/>
      <c r="G166" s="191">
        <f>VLOOKUP(C166,帐号业务!A:C,3,FALSE)</f>
        <v>6</v>
      </c>
      <c r="H166" s="191">
        <f>VLOOKUP(C166,帐号业务!A:B,2,FALSE)</f>
        <v>6000000</v>
      </c>
      <c r="I166" s="191" t="str">
        <f>VLOOKUP(C166,帐号业务!A:D,4,FALSE)</f>
        <v>天天记事</v>
      </c>
      <c r="J166" s="190" t="str">
        <f>VLOOKUP(C166,帐号业务!A:F,6,FALSE)</f>
        <v>天天记事</v>
      </c>
      <c r="K166" s="194" t="s">
        <v>69</v>
      </c>
      <c r="L166" s="193">
        <v>2</v>
      </c>
    </row>
    <row r="167" spans="1:12" ht="12.75" hidden="1">
      <c r="A167" s="194" t="s">
        <v>362</v>
      </c>
      <c r="B167" s="194" t="s">
        <v>363</v>
      </c>
      <c r="C167" s="197" t="s">
        <v>365</v>
      </c>
      <c r="D167" s="194">
        <v>0</v>
      </c>
      <c r="E167" s="194">
        <v>1</v>
      </c>
      <c r="F167" s="191"/>
      <c r="G167" s="191">
        <f>VLOOKUP(C167,帐号业务!A:C,3,FALSE)</f>
        <v>6</v>
      </c>
      <c r="H167" s="191">
        <f>VLOOKUP(C167,帐号业务!A:B,2,FALSE)</f>
        <v>6000001</v>
      </c>
      <c r="I167" s="191" t="str">
        <f>VLOOKUP(C167,帐号业务!A:D,4,FALSE)</f>
        <v>天天记事-邮箱客户端</v>
      </c>
      <c r="J167" s="190" t="str">
        <f>VLOOKUP(C167,帐号业务!A:F,6,FALSE)</f>
        <v>天天记事</v>
      </c>
      <c r="K167" s="194" t="s">
        <v>69</v>
      </c>
      <c r="L167" s="193">
        <v>2</v>
      </c>
    </row>
    <row r="168" spans="1:12" ht="24.75" hidden="1">
      <c r="A168" s="194" t="s">
        <v>362</v>
      </c>
      <c r="B168" s="194" t="s">
        <v>363</v>
      </c>
      <c r="C168" s="197" t="s">
        <v>366</v>
      </c>
      <c r="D168" s="194">
        <v>0</v>
      </c>
      <c r="E168" s="194">
        <v>1</v>
      </c>
      <c r="F168" s="191"/>
      <c r="G168" s="191">
        <f>VLOOKUP(C168,帐号业务!A:C,3,FALSE)</f>
        <v>6</v>
      </c>
      <c r="H168" s="191">
        <f>VLOOKUP(C168,帐号业务!A:B,2,FALSE)</f>
        <v>6000002</v>
      </c>
      <c r="I168" s="191" t="str">
        <f>VLOOKUP(C168,帐号业务!A:D,4,FALSE)</f>
        <v>天天记事-文件管理器</v>
      </c>
      <c r="J168" s="190" t="str">
        <f>VLOOKUP(C168,帐号业务!A:F,6,FALSE)</f>
        <v>天天记事</v>
      </c>
      <c r="K168" s="194" t="s">
        <v>69</v>
      </c>
      <c r="L168" s="193">
        <v>2</v>
      </c>
    </row>
    <row r="169" spans="1:12" ht="24.75" hidden="1">
      <c r="A169" s="194" t="s">
        <v>362</v>
      </c>
      <c r="B169" s="194" t="s">
        <v>363</v>
      </c>
      <c r="C169" s="197" t="s">
        <v>367</v>
      </c>
      <c r="D169" s="194">
        <v>0</v>
      </c>
      <c r="E169" s="194">
        <v>1</v>
      </c>
      <c r="F169" s="191"/>
      <c r="G169" s="191">
        <f>VLOOKUP(C169,帐号业务!A:C,3,FALSE)</f>
        <v>6</v>
      </c>
      <c r="H169" s="191">
        <f>VLOOKUP(C169,帐号业务!A:B,2,FALSE)</f>
        <v>6000003</v>
      </c>
      <c r="I169" s="191" t="str">
        <f>VLOOKUP(C169,帐号业务!A:D,4,FALSE)</f>
        <v>天天记事-磁盘清理</v>
      </c>
      <c r="J169" s="190" t="str">
        <f>VLOOKUP(C169,帐号业务!A:F,6,FALSE)</f>
        <v>天天记事</v>
      </c>
      <c r="K169" s="194" t="s">
        <v>69</v>
      </c>
      <c r="L169" s="193">
        <v>2</v>
      </c>
    </row>
    <row r="170" spans="1:12" ht="24.75" hidden="1">
      <c r="A170" s="194" t="s">
        <v>362</v>
      </c>
      <c r="B170" s="194" t="s">
        <v>363</v>
      </c>
      <c r="C170" s="197" t="s">
        <v>368</v>
      </c>
      <c r="D170" s="194">
        <v>0</v>
      </c>
      <c r="E170" s="194">
        <v>1</v>
      </c>
      <c r="F170" s="191"/>
      <c r="G170" s="191">
        <f>VLOOKUP(C170,帐号业务!A:C,3,FALSE)</f>
        <v>6</v>
      </c>
      <c r="H170" s="191">
        <f>VLOOKUP(C170,帐号业务!A:B,2,FALSE)</f>
        <v>6000004</v>
      </c>
      <c r="I170" s="191" t="str">
        <f>VLOOKUP(C170,帐号业务!A:D,4,FALSE)</f>
        <v>天天记事-条码扫描</v>
      </c>
      <c r="J170" s="190" t="str">
        <f>VLOOKUP(C170,帐号业务!A:F,6,FALSE)</f>
        <v>天天记事</v>
      </c>
      <c r="K170" s="194" t="s">
        <v>69</v>
      </c>
      <c r="L170" s="193">
        <v>2</v>
      </c>
    </row>
    <row r="171" spans="1:12" ht="25.5" hidden="1">
      <c r="A171" s="194" t="s">
        <v>362</v>
      </c>
      <c r="B171" s="194" t="s">
        <v>1200</v>
      </c>
      <c r="C171" s="197" t="s">
        <v>1199</v>
      </c>
      <c r="D171" s="194">
        <v>0</v>
      </c>
      <c r="E171" s="194">
        <v>0</v>
      </c>
      <c r="F171" s="191"/>
      <c r="G171" s="191"/>
      <c r="H171" s="191"/>
      <c r="I171" s="191"/>
      <c r="J171" s="190" t="e">
        <f>VLOOKUP(C171,帐号业务!A:F,6,FALSE)</f>
        <v>#N/A</v>
      </c>
      <c r="K171" s="194" t="s">
        <v>69</v>
      </c>
      <c r="L171" s="193">
        <v>2</v>
      </c>
    </row>
    <row r="172" spans="1:12" ht="12.75" hidden="1">
      <c r="A172" s="194" t="s">
        <v>374</v>
      </c>
      <c r="B172" s="194" t="s">
        <v>374</v>
      </c>
      <c r="C172" s="197" t="s">
        <v>377</v>
      </c>
      <c r="D172" s="194">
        <v>0</v>
      </c>
      <c r="E172" s="194">
        <v>1</v>
      </c>
      <c r="F172" s="191"/>
      <c r="G172" s="191">
        <f>VLOOKUP(C172,帐号业务!A:C,3,FALSE)</f>
        <v>13</v>
      </c>
      <c r="H172" s="191">
        <f>VLOOKUP(C172,帐号业务!A:B,2,FALSE)</f>
        <v>13000002</v>
      </c>
      <c r="I172" s="191" t="str">
        <f>VLOOKUP(C172,帐号业务!A:D,4,FALSE)</f>
        <v>VOIP东讯</v>
      </c>
      <c r="J172" s="190" t="str">
        <f>VLOOKUP(C172,帐号业务!A:F,6,FALSE)</f>
        <v>VoIP（365电话）</v>
      </c>
      <c r="K172" s="194" t="s">
        <v>69</v>
      </c>
      <c r="L172" s="193">
        <v>2</v>
      </c>
    </row>
    <row r="173" spans="1:12" ht="12.75" hidden="1">
      <c r="A173" s="194" t="s">
        <v>378</v>
      </c>
      <c r="B173" s="194" t="s">
        <v>379</v>
      </c>
      <c r="C173" s="197" t="s">
        <v>380</v>
      </c>
      <c r="D173" s="194">
        <v>0</v>
      </c>
      <c r="E173" s="194">
        <v>1</v>
      </c>
      <c r="F173" s="191"/>
      <c r="G173" s="191">
        <f>VLOOKUP(C173,帐号业务!A:C,3,FALSE)</f>
        <v>14</v>
      </c>
      <c r="H173" s="191">
        <f>VLOOKUP(C173,帐号业务!A:B,2,FALSE)</f>
        <v>14000000</v>
      </c>
      <c r="I173" s="191" t="str">
        <f>VLOOKUP(C173,帐号业务!A:D,4,FALSE)</f>
        <v>天天微讯</v>
      </c>
      <c r="J173" s="190" t="str">
        <f>VLOOKUP(C173,帐号业务!A:F,6,FALSE)</f>
        <v>天天微讯</v>
      </c>
      <c r="K173" s="194" t="s">
        <v>69</v>
      </c>
      <c r="L173" s="193">
        <v>2</v>
      </c>
    </row>
    <row r="174" spans="1:12" ht="12.75" hidden="1">
      <c r="A174" s="194" t="s">
        <v>178</v>
      </c>
      <c r="B174" s="194" t="s">
        <v>381</v>
      </c>
      <c r="C174" s="197" t="s">
        <v>1198</v>
      </c>
      <c r="D174" s="194"/>
      <c r="E174" s="194"/>
      <c r="F174" s="191"/>
      <c r="G174" s="191"/>
      <c r="H174" s="191"/>
      <c r="I174" s="191"/>
      <c r="J174" s="190" t="e">
        <f>VLOOKUP(C174,帐号业务!A:F,6,FALSE)</f>
        <v>#N/A</v>
      </c>
      <c r="K174" s="194" t="s">
        <v>22</v>
      </c>
      <c r="L174" s="193">
        <v>1</v>
      </c>
    </row>
    <row r="175" spans="1:12" ht="12.75" hidden="1">
      <c r="A175" s="197" t="s">
        <v>178</v>
      </c>
      <c r="B175" s="194" t="s">
        <v>381</v>
      </c>
      <c r="C175" s="197" t="s">
        <v>1196</v>
      </c>
      <c r="D175" s="194">
        <v>0</v>
      </c>
      <c r="E175" s="194">
        <v>1</v>
      </c>
      <c r="F175" s="191"/>
      <c r="G175" s="191">
        <f>VLOOKUP(C175,帐号业务!A:C,3,FALSE)</f>
        <v>16</v>
      </c>
      <c r="H175" s="191">
        <f>VLOOKUP(C175,帐号业务!A:B,2,FALSE)</f>
        <v>16000000</v>
      </c>
      <c r="I175" s="191" t="str">
        <f>VLOOKUP(C175,帐号业务!A:D,4,FALSE)</f>
        <v>相册/Online Gallary</v>
      </c>
      <c r="J175" s="190" t="str">
        <f>VLOOKUP(C175,帐号业务!A:F,6,FALSE)</f>
        <v>相册</v>
      </c>
      <c r="K175" s="194" t="s">
        <v>22</v>
      </c>
      <c r="L175" s="193">
        <v>1</v>
      </c>
    </row>
    <row r="176" spans="1:12" ht="12.75" hidden="1">
      <c r="A176" s="197" t="s">
        <v>178</v>
      </c>
      <c r="B176" s="194" t="s">
        <v>381</v>
      </c>
      <c r="C176" s="197" t="s">
        <v>383</v>
      </c>
      <c r="D176" s="194">
        <v>0</v>
      </c>
      <c r="E176" s="194">
        <v>1</v>
      </c>
      <c r="F176" s="191"/>
      <c r="G176" s="191">
        <f>VLOOKUP(C176,帐号业务!A:C,3,FALSE)</f>
        <v>16</v>
      </c>
      <c r="H176" s="191">
        <f>VLOOKUP(C176,帐号业务!A:B,2,FALSE)</f>
        <v>16001001</v>
      </c>
      <c r="I176" s="191" t="str">
        <f>VLOOKUP(C176,帐号业务!A:D,4,FALSE)</f>
        <v>微信相册（数字家庭 运营商BG)</v>
      </c>
      <c r="J176" s="190" t="str">
        <f>VLOOKUP(C176,帐号业务!A:F,6,FALSE)</f>
        <v>相册</v>
      </c>
      <c r="K176" s="194" t="s">
        <v>22</v>
      </c>
      <c r="L176" s="193">
        <v>1</v>
      </c>
    </row>
    <row r="177" spans="1:12" ht="12.75" hidden="1">
      <c r="A177" s="197" t="s">
        <v>384</v>
      </c>
      <c r="B177" s="194" t="s">
        <v>385</v>
      </c>
      <c r="C177" s="197" t="s">
        <v>386</v>
      </c>
      <c r="D177" s="194">
        <v>0</v>
      </c>
      <c r="E177" s="194">
        <v>1</v>
      </c>
      <c r="F177" s="191"/>
      <c r="G177" s="191">
        <f>VLOOKUP(C177,帐号业务!A:C,3,FALSE)</f>
        <v>17</v>
      </c>
      <c r="H177" s="191">
        <f>VLOOKUP(C177,帐号业务!A:B,2,FALSE)</f>
        <v>17000000</v>
      </c>
      <c r="I177" s="191" t="str">
        <f>VLOOKUP(C177,帐号业务!A:D,4,FALSE)</f>
        <v>Call+</v>
      </c>
      <c r="J177" s="190" t="str">
        <f>VLOOKUP(C177,帐号业务!A:F,6,FALSE)</f>
        <v>天天电话 Call＋</v>
      </c>
      <c r="K177" s="194" t="s">
        <v>69</v>
      </c>
      <c r="L177" s="193">
        <v>2</v>
      </c>
    </row>
    <row r="178" spans="1:12" ht="25.5" hidden="1">
      <c r="A178" s="197" t="s">
        <v>384</v>
      </c>
      <c r="B178" s="194" t="s">
        <v>385</v>
      </c>
      <c r="C178" s="197" t="s">
        <v>387</v>
      </c>
      <c r="D178" s="194">
        <v>0</v>
      </c>
      <c r="E178" s="194">
        <v>1</v>
      </c>
      <c r="F178" s="191"/>
      <c r="G178" s="191">
        <f>VLOOKUP(C178,帐号业务!A:C,3,FALSE)</f>
        <v>17</v>
      </c>
      <c r="H178" s="191">
        <f>VLOOKUP(C178,帐号业务!A:B,2,FALSE)</f>
        <v>17000001</v>
      </c>
      <c r="I178" s="191" t="str">
        <f>VLOOKUP(C178,帐号业务!A:D,4,FALSE)</f>
        <v>Call+ PC客户端</v>
      </c>
      <c r="J178" s="190" t="str">
        <f>VLOOKUP(C178,帐号业务!A:F,6,FALSE)</f>
        <v>天天电话 Call＋</v>
      </c>
      <c r="K178" s="194" t="s">
        <v>69</v>
      </c>
      <c r="L178" s="193">
        <v>2</v>
      </c>
    </row>
    <row r="179" spans="1:12" ht="25.5" hidden="1">
      <c r="A179" s="197" t="s">
        <v>384</v>
      </c>
      <c r="B179" s="194" t="s">
        <v>385</v>
      </c>
      <c r="C179" s="197" t="s">
        <v>388</v>
      </c>
      <c r="D179" s="194">
        <v>0</v>
      </c>
      <c r="E179" s="194">
        <v>1</v>
      </c>
      <c r="F179" s="191"/>
      <c r="G179" s="191">
        <f>VLOOKUP(C179,帐号业务!A:C,3,FALSE)</f>
        <v>17</v>
      </c>
      <c r="H179" s="191">
        <f>VLOOKUP(C179,帐号业务!A:B,2,FALSE)</f>
        <v>17000002</v>
      </c>
      <c r="I179" s="191" t="str">
        <f>VLOOKUP(C179,帐号业务!A:D,4,FALSE)</f>
        <v>Call+ pad</v>
      </c>
      <c r="J179" s="190" t="str">
        <f>VLOOKUP(C179,帐号业务!A:F,6,FALSE)</f>
        <v>天天电话 Call＋</v>
      </c>
      <c r="K179" s="194" t="s">
        <v>69</v>
      </c>
      <c r="L179" s="193">
        <v>2</v>
      </c>
    </row>
    <row r="180" spans="1:12" ht="25.5" hidden="1">
      <c r="A180" s="197" t="s">
        <v>384</v>
      </c>
      <c r="B180" s="194" t="s">
        <v>385</v>
      </c>
      <c r="C180" s="197" t="s">
        <v>389</v>
      </c>
      <c r="D180" s="194">
        <v>0</v>
      </c>
      <c r="E180" s="194">
        <v>1</v>
      </c>
      <c r="F180" s="191"/>
      <c r="G180" s="191">
        <f>VLOOKUP(C180,帐号业务!A:C,3,FALSE)</f>
        <v>17</v>
      </c>
      <c r="H180" s="191">
        <f>VLOOKUP(C180,帐号业务!A:B,2,FALSE)</f>
        <v>17000003</v>
      </c>
      <c r="I180" s="191" t="str">
        <f>VLOOKUP(C180,帐号业务!A:D,4,FALSE)</f>
        <v>Call+( EMUI2.0深度融合版本)</v>
      </c>
      <c r="J180" s="190" t="str">
        <f>VLOOKUP(C180,帐号业务!A:F,6,FALSE)</f>
        <v>天天电话 Call＋</v>
      </c>
      <c r="K180" s="194" t="s">
        <v>69</v>
      </c>
      <c r="L180" s="193">
        <v>2</v>
      </c>
    </row>
    <row r="181" spans="1:12" ht="25.5" hidden="1">
      <c r="A181" s="197" t="s">
        <v>384</v>
      </c>
      <c r="B181" s="194" t="s">
        <v>385</v>
      </c>
      <c r="C181" s="197" t="s">
        <v>390</v>
      </c>
      <c r="D181" s="194">
        <v>0</v>
      </c>
      <c r="E181" s="194">
        <v>1</v>
      </c>
      <c r="F181" s="191"/>
      <c r="G181" s="191">
        <f>VLOOKUP(C181,帐号业务!A:C,3,FALSE)</f>
        <v>17</v>
      </c>
      <c r="H181" s="191">
        <f>VLOOKUP(C181,帐号业务!A:B,2,FALSE)</f>
        <v>17001001</v>
      </c>
      <c r="I181" s="191" t="str">
        <f>VLOOKUP(C181,帐号业务!A:D,4,FALSE)</f>
        <v>数字家庭机顶盒Call+</v>
      </c>
      <c r="J181" s="190" t="str">
        <f>VLOOKUP(C181,帐号业务!A:F,6,FALSE)</f>
        <v>天天电话 Call＋</v>
      </c>
      <c r="K181" s="194" t="s">
        <v>69</v>
      </c>
      <c r="L181" s="193">
        <v>2</v>
      </c>
    </row>
    <row r="182" spans="1:12" ht="12.75">
      <c r="A182" s="197" t="s">
        <v>48</v>
      </c>
      <c r="B182" s="194" t="s">
        <v>48</v>
      </c>
      <c r="C182" s="197" t="s">
        <v>391</v>
      </c>
      <c r="D182" s="194">
        <v>0</v>
      </c>
      <c r="E182" s="194">
        <v>1</v>
      </c>
      <c r="F182" s="191"/>
      <c r="G182" s="191">
        <f>VLOOKUP(C182,帐号业务!A:C,3,FALSE)</f>
        <v>18</v>
      </c>
      <c r="H182" s="191">
        <f>VLOOKUP(C182,帐号业务!A:B,2,FALSE)</f>
        <v>18000000</v>
      </c>
      <c r="I182" s="191" t="str">
        <f>VLOOKUP(C182,帐号业务!A:D,4,FALSE)</f>
        <v>PUSH</v>
      </c>
      <c r="J182" s="190" t="str">
        <f>VLOOKUP(C182,帐号业务!A:F,6,FALSE)</f>
        <v>Push</v>
      </c>
      <c r="K182" s="194" t="s">
        <v>392</v>
      </c>
      <c r="L182" s="193">
        <v>1</v>
      </c>
    </row>
    <row r="183" spans="1:12" ht="25.5" hidden="1">
      <c r="A183" s="197" t="s">
        <v>60</v>
      </c>
      <c r="B183" s="194" t="s">
        <v>61</v>
      </c>
      <c r="C183" s="197" t="s">
        <v>393</v>
      </c>
      <c r="D183" s="194">
        <v>0</v>
      </c>
      <c r="E183" s="194">
        <v>1</v>
      </c>
      <c r="F183" s="191"/>
      <c r="G183" s="191">
        <f>VLOOKUP(C183,帐号业务!A:C,3,FALSE)</f>
        <v>19</v>
      </c>
      <c r="H183" s="191">
        <f>VLOOKUP(C183,帐号业务!A:B,2,FALSE)</f>
        <v>19000101</v>
      </c>
      <c r="I183" s="191" t="str">
        <f>VLOOKUP(C183,帐号业务!A:D,4,FALSE)</f>
        <v>游戏中心全球版</v>
      </c>
      <c r="J183" s="190" t="str">
        <f>VLOOKUP(C183,帐号业务!A:F,6,FALSE)</f>
        <v>Game Center 游戏平台</v>
      </c>
      <c r="K183" s="194" t="s">
        <v>69</v>
      </c>
      <c r="L183" s="193">
        <v>1</v>
      </c>
    </row>
    <row r="184" spans="1:12" ht="25.5" hidden="1">
      <c r="A184" s="197" t="s">
        <v>70</v>
      </c>
      <c r="B184" s="194" t="s">
        <v>71</v>
      </c>
      <c r="C184" s="197" t="s">
        <v>394</v>
      </c>
      <c r="D184" s="194">
        <v>0</v>
      </c>
      <c r="E184" s="194">
        <v>1</v>
      </c>
      <c r="F184" s="191"/>
      <c r="G184" s="191">
        <f>VLOOKUP(C184,帐号业务!A:C,3,FALSE)</f>
        <v>20</v>
      </c>
      <c r="H184" s="191">
        <f>VLOOKUP(C184,帐号业务!A:B,2,FALSE)</f>
        <v>20000200</v>
      </c>
      <c r="I184" s="191" t="str">
        <f>VLOOKUP(C184,帐号业务!A:D,4,FALSE)</f>
        <v>家庭产品盒子支付</v>
      </c>
      <c r="J184" s="190" t="str">
        <f>VLOOKUP(C184,帐号业务!A:F,6,FALSE)</f>
        <v>Mobile Pay 手机支付</v>
      </c>
      <c r="K184" s="194" t="s">
        <v>69</v>
      </c>
      <c r="L184" s="193">
        <v>1</v>
      </c>
    </row>
    <row r="185" spans="1:12" ht="25.5" hidden="1">
      <c r="A185" s="197" t="s">
        <v>395</v>
      </c>
      <c r="B185" s="194" t="s">
        <v>395</v>
      </c>
      <c r="C185" s="197" t="s">
        <v>396</v>
      </c>
      <c r="D185" s="194">
        <v>0</v>
      </c>
      <c r="E185" s="194">
        <v>1</v>
      </c>
      <c r="F185" s="191"/>
      <c r="G185" s="191">
        <f>VLOOKUP(C185,帐号业务!A:C,3,FALSE)</f>
        <v>21</v>
      </c>
      <c r="H185" s="191">
        <f>VLOOKUP(C185,帐号业务!A:B,2,FALSE)</f>
        <v>21000000</v>
      </c>
      <c r="I185" s="191" t="str">
        <f>VLOOKUP(C185,帐号业务!A:D,4,FALSE)</f>
        <v>终端云SNS</v>
      </c>
      <c r="J185" s="190" t="str">
        <f>VLOOKUP(C185,帐号业务!A:F,6,FALSE)</f>
        <v>SNS</v>
      </c>
      <c r="K185" s="194" t="s">
        <v>69</v>
      </c>
      <c r="L185" s="193">
        <v>1</v>
      </c>
    </row>
    <row r="186" spans="1:12" ht="12.75" hidden="1">
      <c r="A186" s="197" t="s">
        <v>165</v>
      </c>
      <c r="B186" s="218" t="s">
        <v>1318</v>
      </c>
      <c r="C186" s="197" t="s">
        <v>397</v>
      </c>
      <c r="D186" s="194">
        <v>0</v>
      </c>
      <c r="E186" s="194">
        <v>1</v>
      </c>
      <c r="F186" s="191"/>
      <c r="G186" s="191">
        <f>VLOOKUP(C186,帐号业务!A:C,3,FALSE)</f>
        <v>22</v>
      </c>
      <c r="H186" s="191">
        <f>VLOOKUP(C186,帐号业务!A:B,2,FALSE)</f>
        <v>22000000</v>
      </c>
      <c r="I186" s="191" t="str">
        <f>VLOOKUP(C186,帐号业务!A:D,4,FALSE)</f>
        <v>Emotion论坛</v>
      </c>
      <c r="J186" s="190" t="str">
        <f>VLOOKUP(C186,帐号业务!A:F,6,FALSE)</f>
        <v>emotion论坛</v>
      </c>
      <c r="K186" s="194" t="s">
        <v>168</v>
      </c>
      <c r="L186" s="193">
        <v>1</v>
      </c>
    </row>
    <row r="187" spans="1:12" ht="12.75" hidden="1">
      <c r="A187" s="197" t="s">
        <v>165</v>
      </c>
      <c r="B187" s="218" t="s">
        <v>1318</v>
      </c>
      <c r="C187" s="197" t="s">
        <v>398</v>
      </c>
      <c r="D187" s="194">
        <v>0</v>
      </c>
      <c r="E187" s="194">
        <v>1</v>
      </c>
      <c r="F187" s="191"/>
      <c r="G187" s="191">
        <f>VLOOKUP(C187,帐号业务!A:C,3,FALSE)</f>
        <v>22</v>
      </c>
      <c r="H187" s="191">
        <f>VLOOKUP(C187,帐号业务!A:B,2,FALSE)</f>
        <v>22000100</v>
      </c>
      <c r="I187" s="191" t="str">
        <f>VLOOKUP(C187,帐号业务!A:D,4,FALSE)</f>
        <v>花粉服务专营店</v>
      </c>
      <c r="J187" s="190" t="str">
        <f>VLOOKUP(C187,帐号业务!A:F,6,FALSE)</f>
        <v>emotion论坛</v>
      </c>
      <c r="K187" s="194" t="s">
        <v>168</v>
      </c>
      <c r="L187" s="193">
        <v>1</v>
      </c>
    </row>
    <row r="188" spans="1:12" ht="12.75" hidden="1">
      <c r="A188" s="197" t="s">
        <v>165</v>
      </c>
      <c r="B188" s="218" t="s">
        <v>1318</v>
      </c>
      <c r="C188" s="197" t="s">
        <v>399</v>
      </c>
      <c r="D188" s="194">
        <v>0</v>
      </c>
      <c r="E188" s="194">
        <v>1</v>
      </c>
      <c r="F188" s="191"/>
      <c r="G188" s="191">
        <f>VLOOKUP(C188,帐号业务!A:C,3,FALSE)</f>
        <v>22</v>
      </c>
      <c r="H188" s="191">
        <f>VLOOKUP(C188,帐号业务!A:B,2,FALSE)</f>
        <v>22000101</v>
      </c>
      <c r="I188" s="191" t="str">
        <f>VLOOKUP(C188,帐号业务!A:D,4,FALSE)</f>
        <v>花粉服务高校</v>
      </c>
      <c r="J188" s="190" t="str">
        <f>VLOOKUP(C188,帐号业务!A:F,6,FALSE)</f>
        <v>emotion论坛</v>
      </c>
      <c r="K188" s="194" t="s">
        <v>168</v>
      </c>
      <c r="L188" s="193">
        <v>1</v>
      </c>
    </row>
    <row r="189" spans="1:12" ht="12.75" hidden="1">
      <c r="A189" s="197" t="s">
        <v>165</v>
      </c>
      <c r="B189" s="218" t="s">
        <v>1318</v>
      </c>
      <c r="C189" s="197" t="s">
        <v>400</v>
      </c>
      <c r="D189" s="194">
        <v>0</v>
      </c>
      <c r="E189" s="194">
        <v>1</v>
      </c>
      <c r="F189" s="191"/>
      <c r="G189" s="191">
        <f>VLOOKUP(C189,帐号业务!A:C,3,FALSE)</f>
        <v>22</v>
      </c>
      <c r="H189" s="191">
        <f>VLOOKUP(C189,帐号业务!A:B,2,FALSE)</f>
        <v>22000102</v>
      </c>
      <c r="I189" s="191" t="str">
        <f>VLOOKUP(C189,帐号业务!A:D,4,FALSE)</f>
        <v>花粉高校</v>
      </c>
      <c r="J189" s="190" t="str">
        <f>VLOOKUP(C189,帐号业务!A:F,6,FALSE)</f>
        <v>emotion论坛</v>
      </c>
      <c r="K189" s="194" t="s">
        <v>168</v>
      </c>
      <c r="L189" s="193">
        <v>1</v>
      </c>
    </row>
    <row r="190" spans="1:12" ht="12.75" hidden="1">
      <c r="A190" s="197" t="s">
        <v>165</v>
      </c>
      <c r="B190" s="218" t="s">
        <v>1318</v>
      </c>
      <c r="C190" s="197" t="s">
        <v>401</v>
      </c>
      <c r="D190" s="194">
        <v>0</v>
      </c>
      <c r="E190" s="194">
        <v>1</v>
      </c>
      <c r="F190" s="191"/>
      <c r="G190" s="191">
        <f>VLOOKUP(C190,帐号业务!A:C,3,FALSE)</f>
        <v>22</v>
      </c>
      <c r="H190" s="191">
        <f>VLOOKUP(C190,帐号业务!A:B,2,FALSE)</f>
        <v>22000103</v>
      </c>
      <c r="I190" s="191" t="str">
        <f>VLOOKUP(C190,帐号业务!A:D,4,FALSE)</f>
        <v>花粉同城</v>
      </c>
      <c r="J190" s="190" t="str">
        <f>VLOOKUP(C190,帐号业务!A:F,6,FALSE)</f>
        <v>emotion论坛</v>
      </c>
      <c r="K190" s="194" t="s">
        <v>168</v>
      </c>
      <c r="L190" s="193">
        <v>1</v>
      </c>
    </row>
    <row r="191" spans="1:12" ht="12.75" hidden="1">
      <c r="A191" s="197" t="s">
        <v>165</v>
      </c>
      <c r="B191" s="218" t="s">
        <v>1318</v>
      </c>
      <c r="C191" s="197" t="s">
        <v>402</v>
      </c>
      <c r="D191" s="194">
        <v>0</v>
      </c>
      <c r="E191" s="194">
        <v>1</v>
      </c>
      <c r="F191" s="191"/>
      <c r="G191" s="191">
        <f>VLOOKUP(C191,帐号业务!A:C,3,FALSE)</f>
        <v>22</v>
      </c>
      <c r="H191" s="191">
        <f>VLOOKUP(C191,帐号业务!A:B,2,FALSE)</f>
        <v>22000104</v>
      </c>
      <c r="I191" s="191" t="str">
        <f>VLOOKUP(C191,帐号业务!A:D,4,FALSE)</f>
        <v>花粉论坛WAP</v>
      </c>
      <c r="J191" s="190" t="str">
        <f>VLOOKUP(C191,帐号业务!A:F,6,FALSE)</f>
        <v>emotion论坛</v>
      </c>
      <c r="K191" s="194" t="s">
        <v>168</v>
      </c>
      <c r="L191" s="193">
        <v>1</v>
      </c>
    </row>
    <row r="192" spans="1:12" ht="12.75" hidden="1">
      <c r="A192" s="197" t="s">
        <v>165</v>
      </c>
      <c r="B192" s="218" t="s">
        <v>1318</v>
      </c>
      <c r="C192" s="197" t="s">
        <v>403</v>
      </c>
      <c r="D192" s="194">
        <v>0</v>
      </c>
      <c r="E192" s="194">
        <v>1</v>
      </c>
      <c r="F192" s="191"/>
      <c r="G192" s="191">
        <f>VLOOKUP(C192,帐号业务!A:C,3,FALSE)</f>
        <v>25</v>
      </c>
      <c r="H192" s="191">
        <f>VLOOKUP(C192,帐号业务!A:B,2,FALSE)</f>
        <v>25000000</v>
      </c>
      <c r="I192" s="191" t="str">
        <f>VLOOKUP(C192,帐号业务!A:D,4,FALSE)</f>
        <v>花粉社区（终端）</v>
      </c>
      <c r="J192" s="190" t="str">
        <f>VLOOKUP(C192,帐号业务!A:F,6,FALSE)</f>
        <v>花粉社区（终端公司）</v>
      </c>
      <c r="K192" s="194" t="s">
        <v>168</v>
      </c>
      <c r="L192" s="193">
        <v>1</v>
      </c>
    </row>
    <row r="193" spans="1:12" ht="12.75" hidden="1">
      <c r="A193" s="197" t="s">
        <v>161</v>
      </c>
      <c r="B193" s="194" t="s">
        <v>161</v>
      </c>
      <c r="C193" s="197" t="s">
        <v>404</v>
      </c>
      <c r="D193" s="194">
        <v>0</v>
      </c>
      <c r="E193" s="194">
        <v>1</v>
      </c>
      <c r="F193" s="191"/>
      <c r="G193" s="191">
        <f>VLOOKUP(C193,帐号业务!A:C,3,FALSE)</f>
        <v>26</v>
      </c>
      <c r="H193" s="191">
        <f>VLOOKUP(C193,帐号业务!A:B,2,FALSE)</f>
        <v>26000000</v>
      </c>
      <c r="I193" s="191" t="str">
        <f>VLOOKUP(C193,帐号业务!A:D,4,FALSE)</f>
        <v>电商Portal</v>
      </c>
      <c r="J193" s="190" t="str">
        <f>VLOOKUP(C193,帐号业务!A:F,6,FALSE)</f>
        <v>电商 vmall</v>
      </c>
      <c r="K193" s="194" t="s">
        <v>161</v>
      </c>
      <c r="L193" s="193">
        <v>1</v>
      </c>
    </row>
    <row r="194" spans="1:12" ht="12.75" hidden="1">
      <c r="A194" s="197" t="s">
        <v>161</v>
      </c>
      <c r="B194" s="194" t="s">
        <v>161</v>
      </c>
      <c r="C194" s="197" t="s">
        <v>405</v>
      </c>
      <c r="D194" s="194">
        <v>0</v>
      </c>
      <c r="E194" s="194">
        <v>1</v>
      </c>
      <c r="F194" s="191"/>
      <c r="G194" s="191">
        <f>VLOOKUP(C194,帐号业务!A:C,3,FALSE)</f>
        <v>26</v>
      </c>
      <c r="H194" s="191">
        <f>VLOOKUP(C194,帐号业务!A:B,2,FALSE)</f>
        <v>26000001</v>
      </c>
      <c r="I194" s="191" t="str">
        <f>VLOOKUP(C194,帐号业务!A:D,4,FALSE)</f>
        <v>电商预约后台注册</v>
      </c>
      <c r="J194" s="190" t="str">
        <f>VLOOKUP(C194,帐号业务!A:F,6,FALSE)</f>
        <v>电商 vmall</v>
      </c>
      <c r="K194" s="194" t="s">
        <v>161</v>
      </c>
      <c r="L194" s="193">
        <v>1</v>
      </c>
    </row>
    <row r="195" spans="1:12" ht="12.75" hidden="1">
      <c r="A195" s="197" t="s">
        <v>161</v>
      </c>
      <c r="B195" s="194" t="s">
        <v>161</v>
      </c>
      <c r="C195" s="197" t="s">
        <v>406</v>
      </c>
      <c r="D195" s="194">
        <v>0</v>
      </c>
      <c r="E195" s="194">
        <v>1</v>
      </c>
      <c r="F195" s="191"/>
      <c r="G195" s="191">
        <f>VLOOKUP(C195,帐号业务!A:C,3,FALSE)</f>
        <v>26</v>
      </c>
      <c r="H195" s="191">
        <f>VLOOKUP(C195,帐号业务!A:B,2,FALSE)</f>
        <v>26000002</v>
      </c>
      <c r="I195" s="191" t="str">
        <f>VLOOKUP(C195,帐号业务!A:D,4,FALSE)</f>
        <v>电商WAP</v>
      </c>
      <c r="J195" s="190" t="str">
        <f>VLOOKUP(C195,帐号业务!A:F,6,FALSE)</f>
        <v>电商 vmall</v>
      </c>
      <c r="K195" s="194" t="s">
        <v>161</v>
      </c>
      <c r="L195" s="193">
        <v>1</v>
      </c>
    </row>
    <row r="196" spans="1:12" ht="12.75" hidden="1">
      <c r="A196" s="197" t="s">
        <v>161</v>
      </c>
      <c r="B196" s="194" t="s">
        <v>161</v>
      </c>
      <c r="C196" s="197" t="s">
        <v>407</v>
      </c>
      <c r="D196" s="194">
        <v>0</v>
      </c>
      <c r="E196" s="194">
        <v>1</v>
      </c>
      <c r="F196" s="191"/>
      <c r="G196" s="191">
        <f>VLOOKUP(C196,帐号业务!A:C,3,FALSE)</f>
        <v>26</v>
      </c>
      <c r="H196" s="191">
        <f>VLOOKUP(C196,帐号业务!A:B,2,FALSE)</f>
        <v>26000003</v>
      </c>
      <c r="I196" s="191" t="str">
        <f>VLOOKUP(C196,帐号业务!A:D,4,FALSE)</f>
        <v>电商WAP短信登录</v>
      </c>
      <c r="J196" s="190" t="str">
        <f>VLOOKUP(C196,帐号业务!A:F,6,FALSE)</f>
        <v>电商 vmall</v>
      </c>
      <c r="K196" s="194" t="s">
        <v>161</v>
      </c>
      <c r="L196" s="193">
        <v>1</v>
      </c>
    </row>
    <row r="197" spans="1:12" ht="12.75" hidden="1">
      <c r="A197" s="197" t="s">
        <v>161</v>
      </c>
      <c r="B197" s="194" t="s">
        <v>161</v>
      </c>
      <c r="C197" s="197" t="s">
        <v>408</v>
      </c>
      <c r="D197" s="194">
        <v>0</v>
      </c>
      <c r="E197" s="194">
        <v>1</v>
      </c>
      <c r="F197" s="191"/>
      <c r="G197" s="191">
        <f>VLOOKUP(C197,帐号业务!A:C,3,FALSE)</f>
        <v>26</v>
      </c>
      <c r="H197" s="191">
        <f>VLOOKUP(C197,帐号业务!A:B,2,FALSE)</f>
        <v>26000004</v>
      </c>
      <c r="I197" s="191" t="str">
        <f>VLOOKUP(C197,帐号业务!A:D,4,FALSE)</f>
        <v>电商微信WAP</v>
      </c>
      <c r="J197" s="190" t="str">
        <f>VLOOKUP(C197,帐号业务!A:F,6,FALSE)</f>
        <v>电商 vmall</v>
      </c>
      <c r="K197" s="194" t="s">
        <v>161</v>
      </c>
      <c r="L197" s="193">
        <v>1</v>
      </c>
    </row>
    <row r="198" spans="1:12" ht="12.75" hidden="1">
      <c r="A198" s="197" t="s">
        <v>161</v>
      </c>
      <c r="B198" s="194" t="s">
        <v>161</v>
      </c>
      <c r="C198" s="197" t="s">
        <v>409</v>
      </c>
      <c r="D198" s="194">
        <v>0</v>
      </c>
      <c r="E198" s="194">
        <v>1</v>
      </c>
      <c r="F198" s="191"/>
      <c r="G198" s="191">
        <f>VLOOKUP(C198,帐号业务!A:C,3,FALSE)</f>
        <v>26</v>
      </c>
      <c r="H198" s="191">
        <f>VLOOKUP(C198,帐号业务!A:B,2,FALSE)</f>
        <v>26000007</v>
      </c>
      <c r="I198" s="191" t="str">
        <f>VLOOKUP(C198,帐号业务!A:D,4,FALSE)</f>
        <v>华为商城E5 Portal</v>
      </c>
      <c r="J198" s="190" t="str">
        <f>VLOOKUP(C198,帐号业务!A:F,6,FALSE)</f>
        <v>电商 vmall</v>
      </c>
      <c r="K198" s="194" t="s">
        <v>161</v>
      </c>
      <c r="L198" s="193">
        <v>1</v>
      </c>
    </row>
    <row r="199" spans="1:12" ht="12.75" hidden="1">
      <c r="A199" s="197" t="s">
        <v>161</v>
      </c>
      <c r="B199" s="194" t="s">
        <v>161</v>
      </c>
      <c r="C199" s="197" t="s">
        <v>410</v>
      </c>
      <c r="D199" s="194">
        <v>0</v>
      </c>
      <c r="E199" s="194">
        <v>1</v>
      </c>
      <c r="F199" s="191"/>
      <c r="G199" s="191">
        <f>VLOOKUP(C199,帐号业务!A:C,3,FALSE)</f>
        <v>26</v>
      </c>
      <c r="H199" s="191">
        <f>VLOOKUP(C199,帐号业务!A:B,2,FALSE)</f>
        <v>26000008</v>
      </c>
      <c r="I199" s="191" t="str">
        <f>VLOOKUP(C199,帐号业务!A:D,4,FALSE)</f>
        <v>马来电商Portal</v>
      </c>
      <c r="J199" s="190" t="str">
        <f>VLOOKUP(C199,帐号业务!A:F,6,FALSE)</f>
        <v>电商 vmall</v>
      </c>
      <c r="K199" s="194" t="s">
        <v>161</v>
      </c>
      <c r="L199" s="193">
        <v>1</v>
      </c>
    </row>
    <row r="200" spans="1:12" ht="12.75" hidden="1">
      <c r="A200" s="197" t="s">
        <v>161</v>
      </c>
      <c r="B200" s="194" t="s">
        <v>161</v>
      </c>
      <c r="C200" s="197" t="s">
        <v>411</v>
      </c>
      <c r="D200" s="194">
        <v>0</v>
      </c>
      <c r="E200" s="194">
        <v>1</v>
      </c>
      <c r="F200" s="191"/>
      <c r="G200" s="191">
        <f>VLOOKUP(C200,帐号业务!A:C,3,FALSE)</f>
        <v>26</v>
      </c>
      <c r="H200" s="191">
        <f>VLOOKUP(C200,帐号业务!A:B,2,FALSE)</f>
        <v>26000009</v>
      </c>
      <c r="I200" s="191" t="str">
        <f>VLOOKUP(C200,帐号业务!A:D,4,FALSE)</f>
        <v>新加坡电商Portal</v>
      </c>
      <c r="J200" s="190" t="str">
        <f>VLOOKUP(C200,帐号业务!A:F,6,FALSE)</f>
        <v>电商 vmall</v>
      </c>
      <c r="K200" s="194" t="s">
        <v>161</v>
      </c>
      <c r="L200" s="193">
        <v>1</v>
      </c>
    </row>
    <row r="201" spans="1:12" ht="12.75" hidden="1">
      <c r="A201" s="197" t="s">
        <v>161</v>
      </c>
      <c r="B201" s="194" t="s">
        <v>161</v>
      </c>
      <c r="C201" s="197" t="s">
        <v>412</v>
      </c>
      <c r="D201" s="194">
        <v>0</v>
      </c>
      <c r="E201" s="194">
        <v>1</v>
      </c>
      <c r="F201" s="191"/>
      <c r="G201" s="191">
        <f>VLOOKUP(C201,帐号业务!A:C,3,FALSE)</f>
        <v>26</v>
      </c>
      <c r="H201" s="191">
        <f>VLOOKUP(C201,帐号业务!A:B,2,FALSE)</f>
        <v>26000010</v>
      </c>
      <c r="I201" s="191" t="str">
        <f>VLOOKUP(C201,帐号业务!A:D,4,FALSE)</f>
        <v>华为商城国际版客户端</v>
      </c>
      <c r="J201" s="190" t="str">
        <f>VLOOKUP(C201,帐号业务!A:F,6,FALSE)</f>
        <v>电商 vmall</v>
      </c>
      <c r="K201" s="194" t="s">
        <v>161</v>
      </c>
      <c r="L201" s="193">
        <v>1</v>
      </c>
    </row>
    <row r="202" spans="1:12" ht="12.75" hidden="1">
      <c r="A202" s="197" t="s">
        <v>161</v>
      </c>
      <c r="B202" s="194" t="s">
        <v>161</v>
      </c>
      <c r="C202" s="197" t="s">
        <v>413</v>
      </c>
      <c r="D202" s="194">
        <v>0</v>
      </c>
      <c r="E202" s="194">
        <v>1</v>
      </c>
      <c r="F202" s="191"/>
      <c r="G202" s="191">
        <f>VLOOKUP(C202,帐号业务!A:C,3,FALSE)</f>
        <v>26</v>
      </c>
      <c r="H202" s="191">
        <f>VLOOKUP(C202,帐号业务!A:B,2,FALSE)</f>
        <v>26000011</v>
      </c>
      <c r="I202" s="191" t="str">
        <f>VLOOKUP(C202,帐号业务!A:D,4,FALSE)</f>
        <v>华为商城收银台子系统</v>
      </c>
      <c r="J202" s="190" t="str">
        <f>VLOOKUP(C202,帐号业务!A:F,6,FALSE)</f>
        <v>电商 vmall</v>
      </c>
      <c r="K202" s="194" t="s">
        <v>161</v>
      </c>
      <c r="L202" s="193">
        <v>1</v>
      </c>
    </row>
    <row r="203" spans="1:12" ht="12.75" hidden="1">
      <c r="A203" s="197" t="s">
        <v>161</v>
      </c>
      <c r="B203" s="194" t="s">
        <v>161</v>
      </c>
      <c r="C203" s="197" t="s">
        <v>414</v>
      </c>
      <c r="D203" s="194">
        <v>0</v>
      </c>
      <c r="E203" s="194">
        <v>1</v>
      </c>
      <c r="F203" s="191"/>
      <c r="G203" s="191">
        <f>VLOOKUP(C203,帐号业务!A:C,3,FALSE)</f>
        <v>26</v>
      </c>
      <c r="H203" s="191">
        <f>VLOOKUP(C203,帐号业务!A:B,2,FALSE)</f>
        <v>26000100</v>
      </c>
      <c r="I203" s="191" t="str">
        <f>VLOOKUP(C203,帐号业务!A:D,4,FALSE)</f>
        <v>菲律宾商城Portal</v>
      </c>
      <c r="J203" s="190" t="str">
        <f>VLOOKUP(C203,帐号业务!A:F,6,FALSE)</f>
        <v>电商 vmall</v>
      </c>
      <c r="K203" s="194" t="s">
        <v>161</v>
      </c>
      <c r="L203" s="193">
        <v>1</v>
      </c>
    </row>
    <row r="204" spans="1:12" ht="12.75" hidden="1">
      <c r="A204" s="197" t="s">
        <v>161</v>
      </c>
      <c r="B204" s="194" t="s">
        <v>161</v>
      </c>
      <c r="C204" s="197" t="s">
        <v>415</v>
      </c>
      <c r="D204" s="194">
        <v>0</v>
      </c>
      <c r="E204" s="194">
        <v>1</v>
      </c>
      <c r="F204" s="191"/>
      <c r="G204" s="191">
        <f>VLOOKUP(C204,帐号业务!A:C,3,FALSE)</f>
        <v>26</v>
      </c>
      <c r="H204" s="191">
        <f>VLOOKUP(C204,帐号业务!A:B,2,FALSE)</f>
        <v>26000101</v>
      </c>
      <c r="I204" s="191" t="str">
        <f>VLOOKUP(C204,帐号业务!A:D,4,FALSE)</f>
        <v>印尼商城Portal</v>
      </c>
      <c r="J204" s="190" t="str">
        <f>VLOOKUP(C204,帐号业务!A:F,6,FALSE)</f>
        <v>电商 vmall</v>
      </c>
      <c r="K204" s="194" t="s">
        <v>161</v>
      </c>
      <c r="L204" s="193">
        <v>1</v>
      </c>
    </row>
    <row r="205" spans="1:12" ht="12.75" hidden="1">
      <c r="A205" s="197" t="s">
        <v>161</v>
      </c>
      <c r="B205" s="194" t="s">
        <v>161</v>
      </c>
      <c r="C205" s="197" t="s">
        <v>416</v>
      </c>
      <c r="D205" s="194">
        <v>0</v>
      </c>
      <c r="E205" s="194">
        <v>1</v>
      </c>
      <c r="F205" s="191"/>
      <c r="G205" s="191">
        <f>VLOOKUP(C205,帐号业务!A:C,3,FALSE)</f>
        <v>26</v>
      </c>
      <c r="H205" s="191">
        <f>VLOOKUP(C205,帐号业务!A:B,2,FALSE)</f>
        <v>26000102</v>
      </c>
      <c r="I205" s="191" t="str">
        <f>VLOOKUP(C205,帐号业务!A:D,4,FALSE)</f>
        <v>墨西哥商城Portal</v>
      </c>
      <c r="J205" s="190" t="str">
        <f>VLOOKUP(C205,帐号业务!A:F,6,FALSE)</f>
        <v>电商 vmall</v>
      </c>
      <c r="K205" s="194" t="s">
        <v>161</v>
      </c>
      <c r="L205" s="193">
        <v>1</v>
      </c>
    </row>
    <row r="206" spans="1:12" ht="12.75" hidden="1">
      <c r="A206" s="197" t="s">
        <v>161</v>
      </c>
      <c r="B206" s="194" t="s">
        <v>161</v>
      </c>
      <c r="C206" s="197" t="s">
        <v>417</v>
      </c>
      <c r="D206" s="194">
        <v>0</v>
      </c>
      <c r="E206" s="194">
        <v>1</v>
      </c>
      <c r="F206" s="191"/>
      <c r="G206" s="191">
        <f>VLOOKUP(C206,帐号业务!A:C,3,FALSE)</f>
        <v>26</v>
      </c>
      <c r="H206" s="191">
        <f>VLOOKUP(C206,帐号业务!A:B,2,FALSE)</f>
        <v>26000103</v>
      </c>
      <c r="I206" s="191" t="str">
        <f>VLOOKUP(C206,帐号业务!A:D,4,FALSE)</f>
        <v>泰国商城Portal</v>
      </c>
      <c r="J206" s="190" t="str">
        <f>VLOOKUP(C206,帐号业务!A:F,6,FALSE)</f>
        <v>电商 vmall</v>
      </c>
      <c r="K206" s="194" t="s">
        <v>161</v>
      </c>
      <c r="L206" s="193">
        <v>1</v>
      </c>
    </row>
    <row r="207" spans="1:12" ht="12.75" hidden="1">
      <c r="A207" s="197" t="s">
        <v>161</v>
      </c>
      <c r="B207" s="194" t="s">
        <v>161</v>
      </c>
      <c r="C207" s="197" t="s">
        <v>418</v>
      </c>
      <c r="D207" s="194">
        <v>0</v>
      </c>
      <c r="E207" s="194">
        <v>1</v>
      </c>
      <c r="F207" s="191"/>
      <c r="G207" s="191">
        <f>VLOOKUP(C207,帐号业务!A:C,3,FALSE)</f>
        <v>26</v>
      </c>
      <c r="H207" s="191">
        <f>VLOOKUP(C207,帐号业务!A:B,2,FALSE)</f>
        <v>26000104</v>
      </c>
      <c r="I207" s="191" t="str">
        <f>VLOOKUP(C207,帐号业务!A:D,4,FALSE)</f>
        <v>印度商城Portal</v>
      </c>
      <c r="J207" s="190" t="str">
        <f>VLOOKUP(C207,帐号业务!A:F,6,FALSE)</f>
        <v>电商 vmall</v>
      </c>
      <c r="K207" s="194" t="s">
        <v>161</v>
      </c>
      <c r="L207" s="193">
        <v>1</v>
      </c>
    </row>
    <row r="208" spans="1:12" ht="12.75" hidden="1">
      <c r="A208" s="197" t="s">
        <v>161</v>
      </c>
      <c r="B208" s="194" t="s">
        <v>161</v>
      </c>
      <c r="C208" s="197" t="s">
        <v>419</v>
      </c>
      <c r="D208" s="194">
        <v>0</v>
      </c>
      <c r="E208" s="194">
        <v>1</v>
      </c>
      <c r="F208" s="191"/>
      <c r="G208" s="191">
        <f>VLOOKUP(C208,帐号业务!A:C,3,FALSE)</f>
        <v>26</v>
      </c>
      <c r="H208" s="191">
        <f>VLOOKUP(C208,帐号业务!A:B,2,FALSE)</f>
        <v>26000105</v>
      </c>
      <c r="I208" s="191" t="str">
        <f>VLOOKUP(C208,帐号业务!A:D,4,FALSE)</f>
        <v>澳大利亚商城Portal</v>
      </c>
      <c r="J208" s="190" t="str">
        <f>VLOOKUP(C208,帐号业务!A:F,6,FALSE)</f>
        <v>电商 vmall</v>
      </c>
      <c r="K208" s="194" t="s">
        <v>161</v>
      </c>
      <c r="L208" s="193">
        <v>1</v>
      </c>
    </row>
    <row r="209" spans="1:12" ht="12.75" hidden="1">
      <c r="A209" s="197" t="s">
        <v>161</v>
      </c>
      <c r="B209" s="194" t="s">
        <v>161</v>
      </c>
      <c r="C209" s="197" t="s">
        <v>420</v>
      </c>
      <c r="D209" s="194">
        <v>0</v>
      </c>
      <c r="E209" s="194">
        <v>1</v>
      </c>
      <c r="F209" s="191"/>
      <c r="G209" s="191">
        <f>VLOOKUP(C209,帐号业务!A:C,3,FALSE)</f>
        <v>26</v>
      </c>
      <c r="H209" s="191">
        <f>VLOOKUP(C209,帐号业务!A:B,2,FALSE)</f>
        <v>26000106</v>
      </c>
      <c r="I209" s="191" t="str">
        <f>VLOOKUP(C209,帐号业务!A:D,4,FALSE)</f>
        <v>土耳其商城Portal</v>
      </c>
      <c r="J209" s="190" t="str">
        <f>VLOOKUP(C209,帐号业务!A:F,6,FALSE)</f>
        <v>电商 vmall</v>
      </c>
      <c r="K209" s="194" t="s">
        <v>161</v>
      </c>
      <c r="L209" s="193">
        <v>1</v>
      </c>
    </row>
    <row r="210" spans="1:12" ht="12.75" hidden="1">
      <c r="A210" s="197" t="s">
        <v>161</v>
      </c>
      <c r="B210" s="194" t="s">
        <v>161</v>
      </c>
      <c r="C210" s="197" t="s">
        <v>421</v>
      </c>
      <c r="D210" s="194">
        <v>0</v>
      </c>
      <c r="E210" s="194">
        <v>1</v>
      </c>
      <c r="F210" s="191"/>
      <c r="G210" s="191">
        <f>VLOOKUP(C210,帐号业务!A:C,3,FALSE)</f>
        <v>26</v>
      </c>
      <c r="H210" s="191">
        <f>VLOOKUP(C210,帐号业务!A:B,2,FALSE)</f>
        <v>26000107</v>
      </c>
      <c r="I210" s="191" t="str">
        <f>VLOOKUP(C210,帐号业务!A:D,4,FALSE)</f>
        <v>香港商城Portal</v>
      </c>
      <c r="J210" s="190" t="str">
        <f>VLOOKUP(C210,帐号业务!A:F,6,FALSE)</f>
        <v>电商 vmall</v>
      </c>
      <c r="K210" s="194" t="s">
        <v>161</v>
      </c>
      <c r="L210" s="193">
        <v>1</v>
      </c>
    </row>
    <row r="211" spans="1:12" ht="12.75" hidden="1">
      <c r="A211" s="197" t="s">
        <v>161</v>
      </c>
      <c r="B211" s="194" t="s">
        <v>161</v>
      </c>
      <c r="C211" s="197" t="s">
        <v>422</v>
      </c>
      <c r="D211" s="194">
        <v>0</v>
      </c>
      <c r="E211" s="194">
        <v>1</v>
      </c>
      <c r="F211" s="191"/>
      <c r="G211" s="191">
        <f>VLOOKUP(C211,帐号业务!A:C,3,FALSE)</f>
        <v>26</v>
      </c>
      <c r="H211" s="191">
        <f>VLOOKUP(C211,帐号业务!A:B,2,FALSE)</f>
        <v>26000108</v>
      </c>
      <c r="I211" s="191" t="str">
        <f>VLOOKUP(C211,帐号业务!A:D,4,FALSE)</f>
        <v>俄罗斯商城Portal</v>
      </c>
      <c r="J211" s="190" t="str">
        <f>VLOOKUP(C211,帐号业务!A:F,6,FALSE)</f>
        <v>电商 vmall</v>
      </c>
      <c r="K211" s="194" t="s">
        <v>161</v>
      </c>
      <c r="L211" s="193">
        <v>1</v>
      </c>
    </row>
    <row r="212" spans="1:12" ht="12.75" hidden="1">
      <c r="A212" s="197" t="s">
        <v>161</v>
      </c>
      <c r="B212" s="194" t="s">
        <v>161</v>
      </c>
      <c r="C212" s="197" t="s">
        <v>423</v>
      </c>
      <c r="D212" s="194">
        <v>0</v>
      </c>
      <c r="E212" s="194">
        <v>1</v>
      </c>
      <c r="F212" s="191"/>
      <c r="G212" s="191">
        <f>VLOOKUP(C212,帐号业务!A:C,3,FALSE)</f>
        <v>26</v>
      </c>
      <c r="H212" s="191">
        <f>VLOOKUP(C212,帐号业务!A:B,2,FALSE)</f>
        <v>26000109</v>
      </c>
      <c r="I212" s="191" t="str">
        <f>VLOOKUP(C212,帐号业务!A:D,4,FALSE)</f>
        <v>美国商城Portal</v>
      </c>
      <c r="J212" s="190" t="str">
        <f>VLOOKUP(C212,帐号业务!A:F,6,FALSE)</f>
        <v>电商 vmall</v>
      </c>
      <c r="K212" s="194" t="s">
        <v>161</v>
      </c>
      <c r="L212" s="193">
        <v>1</v>
      </c>
    </row>
    <row r="213" spans="1:12" ht="12.75" hidden="1">
      <c r="A213" s="197" t="s">
        <v>161</v>
      </c>
      <c r="B213" s="194" t="s">
        <v>161</v>
      </c>
      <c r="C213" s="197" t="s">
        <v>424</v>
      </c>
      <c r="D213" s="194">
        <v>0</v>
      </c>
      <c r="E213" s="194">
        <v>1</v>
      </c>
      <c r="F213" s="191"/>
      <c r="G213" s="191">
        <f>VLOOKUP(C213,帐号业务!A:C,3,FALSE)</f>
        <v>26</v>
      </c>
      <c r="H213" s="191">
        <f>VLOOKUP(C213,帐号业务!A:B,2,FALSE)</f>
        <v>26000110</v>
      </c>
      <c r="I213" s="191" t="str">
        <f>VLOOKUP(C213,帐号业务!A:D,4,FALSE)</f>
        <v>中东商城Portal（阿联酋）</v>
      </c>
      <c r="J213" s="190" t="str">
        <f>VLOOKUP(C213,帐号业务!A:F,6,FALSE)</f>
        <v>电商 vmall</v>
      </c>
      <c r="K213" s="194" t="s">
        <v>161</v>
      </c>
      <c r="L213" s="193">
        <v>1</v>
      </c>
    </row>
    <row r="214" spans="1:12" ht="12.75" hidden="1">
      <c r="A214" s="197" t="s">
        <v>161</v>
      </c>
      <c r="B214" s="194" t="s">
        <v>161</v>
      </c>
      <c r="C214" s="197" t="s">
        <v>425</v>
      </c>
      <c r="D214" s="194">
        <v>0</v>
      </c>
      <c r="E214" s="194">
        <v>1</v>
      </c>
      <c r="F214" s="191"/>
      <c r="G214" s="191">
        <f>VLOOKUP(C214,帐号业务!A:C,3,FALSE)</f>
        <v>26</v>
      </c>
      <c r="H214" s="191">
        <f>VLOOKUP(C214,帐号业务!A:B,2,FALSE)</f>
        <v>26001001</v>
      </c>
      <c r="I214" s="191" t="str">
        <f>VLOOKUP(C214,帐号业务!A:D,4,FALSE)</f>
        <v>电商WEB预约后台注册</v>
      </c>
      <c r="J214" s="190" t="str">
        <f>VLOOKUP(C214,帐号业务!A:F,6,FALSE)</f>
        <v>电商 vmall</v>
      </c>
      <c r="K214" s="194" t="s">
        <v>161</v>
      </c>
      <c r="L214" s="193">
        <v>1</v>
      </c>
    </row>
    <row r="215" spans="1:12" ht="12.75" hidden="1">
      <c r="A215" s="197" t="s">
        <v>161</v>
      </c>
      <c r="B215" s="194" t="s">
        <v>161</v>
      </c>
      <c r="C215" s="197" t="s">
        <v>426</v>
      </c>
      <c r="D215" s="194">
        <v>0</v>
      </c>
      <c r="E215" s="194">
        <v>1</v>
      </c>
      <c r="F215" s="191"/>
      <c r="G215" s="191">
        <f>VLOOKUP(C215,帐号业务!A:C,3,FALSE)</f>
        <v>26</v>
      </c>
      <c r="H215" s="191">
        <f>VLOOKUP(C215,帐号业务!A:B,2,FALSE)</f>
        <v>26001002</v>
      </c>
      <c r="I215" s="191" t="str">
        <f>VLOOKUP(C215,帐号业务!A:D,4,FALSE)</f>
        <v>电商WAP预约后台注册</v>
      </c>
      <c r="J215" s="190" t="str">
        <f>VLOOKUP(C215,帐号业务!A:F,6,FALSE)</f>
        <v>电商 vmall</v>
      </c>
      <c r="K215" s="194" t="s">
        <v>161</v>
      </c>
      <c r="L215" s="193">
        <v>1</v>
      </c>
    </row>
    <row r="216" spans="1:12" ht="12.75" hidden="1">
      <c r="A216" s="197" t="s">
        <v>161</v>
      </c>
      <c r="B216" s="194" t="s">
        <v>161</v>
      </c>
      <c r="C216" s="197" t="s">
        <v>427</v>
      </c>
      <c r="D216" s="194">
        <v>0</v>
      </c>
      <c r="E216" s="194">
        <v>1</v>
      </c>
      <c r="F216" s="191"/>
      <c r="G216" s="191">
        <f>VLOOKUP(C216,帐号业务!A:C,3,FALSE)</f>
        <v>26</v>
      </c>
      <c r="H216" s="191">
        <f>VLOOKUP(C216,帐号业务!A:B,2,FALSE)</f>
        <v>26001003</v>
      </c>
      <c r="I216" s="191" t="str">
        <f>VLOOKUP(C216,帐号业务!A:D,4,FALSE)</f>
        <v>电商APP预约后台注册</v>
      </c>
      <c r="J216" s="190" t="str">
        <f>VLOOKUP(C216,帐号业务!A:F,6,FALSE)</f>
        <v>电商 vmall</v>
      </c>
      <c r="K216" s="194" t="s">
        <v>161</v>
      </c>
      <c r="L216" s="193">
        <v>1</v>
      </c>
    </row>
    <row r="217" spans="1:12" ht="12.75" hidden="1">
      <c r="A217" s="197" t="s">
        <v>428</v>
      </c>
      <c r="B217" s="219" t="s">
        <v>1319</v>
      </c>
      <c r="C217" s="197" t="s">
        <v>429</v>
      </c>
      <c r="D217" s="194">
        <v>0</v>
      </c>
      <c r="E217" s="194">
        <v>1</v>
      </c>
      <c r="F217" s="191"/>
      <c r="G217" s="191">
        <f>VLOOKUP(C217,帐号业务!A:C,3,FALSE)</f>
        <v>27</v>
      </c>
      <c r="H217" s="191">
        <f>VLOOKUP(C217,帐号业务!A:B,2,FALSE)</f>
        <v>27000000</v>
      </c>
      <c r="I217" s="191" t="str">
        <f>VLOOKUP(C217,帐号业务!A:D,4,FALSE)</f>
        <v>终端官网（WEB）</v>
      </c>
      <c r="J217" s="190" t="str">
        <f>VLOOKUP(C217,帐号业务!A:F,6,FALSE)</f>
        <v>终端官网</v>
      </c>
      <c r="K217" s="194" t="s">
        <v>168</v>
      </c>
      <c r="L217" s="193">
        <v>1</v>
      </c>
    </row>
    <row r="218" spans="1:12" ht="12.75" hidden="1">
      <c r="A218" s="197" t="s">
        <v>428</v>
      </c>
      <c r="B218" s="219" t="s">
        <v>1319</v>
      </c>
      <c r="C218" s="197" t="s">
        <v>430</v>
      </c>
      <c r="D218" s="194">
        <v>0</v>
      </c>
      <c r="E218" s="194">
        <v>1</v>
      </c>
      <c r="F218" s="191"/>
      <c r="G218" s="191">
        <f>VLOOKUP(C218,帐号业务!A:C,3,FALSE)</f>
        <v>27</v>
      </c>
      <c r="H218" s="191">
        <f>VLOOKUP(C218,帐号业务!A:B,2,FALSE)</f>
        <v>27000001</v>
      </c>
      <c r="I218" s="191" t="str">
        <f>VLOOKUP(C218,帐号业务!A:D,4,FALSE)</f>
        <v>终端官网（WAP）</v>
      </c>
      <c r="J218" s="190" t="str">
        <f>VLOOKUP(C218,帐号业务!A:F,6,FALSE)</f>
        <v>终端官网</v>
      </c>
      <c r="K218" s="194" t="s">
        <v>168</v>
      </c>
      <c r="L218" s="193">
        <v>1</v>
      </c>
    </row>
    <row r="219" spans="1:12" ht="12.75">
      <c r="A219" s="197" t="s">
        <v>431</v>
      </c>
      <c r="B219" s="213" t="s">
        <v>1332</v>
      </c>
      <c r="C219" s="197" t="s">
        <v>432</v>
      </c>
      <c r="D219" s="194">
        <v>0</v>
      </c>
      <c r="E219" s="194">
        <v>1</v>
      </c>
      <c r="F219" s="191"/>
      <c r="G219" s="191">
        <f>VLOOKUP(C219,帐号业务!A:C,3,FALSE)</f>
        <v>28</v>
      </c>
      <c r="H219" s="191">
        <f>VLOOKUP(C219,帐号业务!A:B,2,FALSE)</f>
        <v>28000000</v>
      </c>
      <c r="I219" s="191" t="str">
        <f>VLOOKUP(C219,帐号业务!A:D,4,FALSE)</f>
        <v>开放平台</v>
      </c>
      <c r="J219" s="190" t="str">
        <f>VLOOKUP(C219,帐号业务!A:F,6,FALSE)</f>
        <v>开放平台</v>
      </c>
      <c r="K219" s="194" t="s">
        <v>392</v>
      </c>
      <c r="L219" s="193">
        <v>1</v>
      </c>
    </row>
    <row r="220" spans="1:12" ht="24" hidden="1">
      <c r="A220" s="197" t="s">
        <v>146</v>
      </c>
      <c r="B220" s="194" t="s">
        <v>147</v>
      </c>
      <c r="C220" s="197" t="s">
        <v>433</v>
      </c>
      <c r="D220" s="194">
        <v>0</v>
      </c>
      <c r="E220" s="194">
        <v>1</v>
      </c>
      <c r="F220" s="191"/>
      <c r="G220" s="191">
        <f>VLOOKUP(C220,帐号业务!A:C,3,FALSE)</f>
        <v>29</v>
      </c>
      <c r="H220" s="191">
        <f>VLOOKUP(C220,帐号业务!A:B,2,FALSE)</f>
        <v>29000000</v>
      </c>
      <c r="I220" s="191" t="str">
        <f>VLOOKUP(C220,帐号业务!A:D,4,FALSE)</f>
        <v>天际通手机版</v>
      </c>
      <c r="J220" s="190" t="str">
        <f>VLOOKUP(C220,帐号业务!A:F,6,FALSE)</f>
        <v>天际通（注：国际漫游虚拟数据卡业务）</v>
      </c>
      <c r="K220" s="217" t="s">
        <v>1320</v>
      </c>
      <c r="L220" s="193">
        <v>1</v>
      </c>
    </row>
    <row r="221" spans="1:12" ht="24" hidden="1">
      <c r="A221" s="197" t="s">
        <v>146</v>
      </c>
      <c r="B221" s="194" t="s">
        <v>147</v>
      </c>
      <c r="C221" s="197" t="s">
        <v>434</v>
      </c>
      <c r="D221" s="194">
        <v>0</v>
      </c>
      <c r="E221" s="194">
        <v>1</v>
      </c>
      <c r="F221" s="191"/>
      <c r="G221" s="191">
        <f>VLOOKUP(C221,帐号业务!A:C,3,FALSE)</f>
        <v>29</v>
      </c>
      <c r="H221" s="191">
        <f>VLOOKUP(C221,帐号业务!A:B,2,FALSE)</f>
        <v>29000001</v>
      </c>
      <c r="I221" s="191" t="str">
        <f>VLOOKUP(C221,帐号业务!A:D,4,FALSE)</f>
        <v>天际通E5版</v>
      </c>
      <c r="J221" s="190" t="str">
        <f>VLOOKUP(C221,帐号业务!A:F,6,FALSE)</f>
        <v>天际通（注：国际漫游虚拟数据卡业务）</v>
      </c>
      <c r="K221" s="217" t="s">
        <v>1320</v>
      </c>
      <c r="L221" s="193">
        <v>1</v>
      </c>
    </row>
    <row r="222" spans="1:12" ht="24" hidden="1">
      <c r="A222" s="197" t="s">
        <v>146</v>
      </c>
      <c r="B222" s="194" t="s">
        <v>147</v>
      </c>
      <c r="C222" s="197" t="s">
        <v>435</v>
      </c>
      <c r="D222" s="194">
        <v>0</v>
      </c>
      <c r="E222" s="194">
        <v>1</v>
      </c>
      <c r="F222" s="191"/>
      <c r="G222" s="191">
        <f>VLOOKUP(C222,帐号业务!A:C,3,FALSE)</f>
        <v>29</v>
      </c>
      <c r="H222" s="191">
        <f>VLOOKUP(C222,帐号业务!A:B,2,FALSE)</f>
        <v>29000002</v>
      </c>
      <c r="I222" s="191" t="str">
        <f>VLOOKUP(C222,帐号业务!A:D,4,FALSE)</f>
        <v>天际通自助服务</v>
      </c>
      <c r="J222" s="190" t="str">
        <f>VLOOKUP(C222,帐号业务!A:F,6,FALSE)</f>
        <v>天际通（注：国际漫游虚拟数据卡业务）</v>
      </c>
      <c r="K222" s="217" t="s">
        <v>1320</v>
      </c>
      <c r="L222" s="193">
        <v>1</v>
      </c>
    </row>
    <row r="223" spans="1:12" ht="24" hidden="1">
      <c r="A223" s="197" t="s">
        <v>146</v>
      </c>
      <c r="B223" s="194" t="s">
        <v>147</v>
      </c>
      <c r="C223" s="197" t="s">
        <v>436</v>
      </c>
      <c r="D223" s="194">
        <v>0</v>
      </c>
      <c r="E223" s="194">
        <v>1</v>
      </c>
      <c r="F223" s="191"/>
      <c r="G223" s="191">
        <f>VLOOKUP(C223,帐号业务!A:C,3,FALSE)</f>
        <v>29</v>
      </c>
      <c r="H223" s="191">
        <f>VLOOKUP(C223,帐号业务!A:B,2,FALSE)</f>
        <v>29000003</v>
      </c>
      <c r="I223" s="191" t="str">
        <f>VLOOKUP(C223,帐号业务!A:D,4,FALSE)</f>
        <v>天际通手机Portal服务</v>
      </c>
      <c r="J223" s="190" t="str">
        <f>VLOOKUP(C223,帐号业务!A:F,6,FALSE)</f>
        <v>天际通（注：国际漫游虚拟数据卡业务）</v>
      </c>
      <c r="K223" s="217" t="s">
        <v>1320</v>
      </c>
      <c r="L223" s="193">
        <v>1</v>
      </c>
    </row>
    <row r="224" spans="1:12" ht="24" hidden="1">
      <c r="A224" s="197" t="s">
        <v>146</v>
      </c>
      <c r="B224" s="194" t="s">
        <v>147</v>
      </c>
      <c r="C224" s="197" t="s">
        <v>437</v>
      </c>
      <c r="D224" s="194">
        <v>0</v>
      </c>
      <c r="E224" s="194">
        <v>1</v>
      </c>
      <c r="F224" s="191"/>
      <c r="G224" s="191">
        <f>VLOOKUP(C224,帐号业务!A:C,3,FALSE)</f>
        <v>29</v>
      </c>
      <c r="H224" s="191">
        <f>VLOOKUP(C224,帐号业务!A:B,2,FALSE)</f>
        <v>29000004</v>
      </c>
      <c r="I224" s="191" t="str">
        <f>VLOOKUP(C224,帐号业务!A:D,4,FALSE)</f>
        <v>天际通PC Portal服务</v>
      </c>
      <c r="J224" s="190" t="str">
        <f>VLOOKUP(C224,帐号业务!A:F,6,FALSE)</f>
        <v>天际通（注：国际漫游虚拟数据卡业务）</v>
      </c>
      <c r="K224" s="217" t="s">
        <v>1320</v>
      </c>
      <c r="L224" s="193">
        <v>1</v>
      </c>
    </row>
    <row r="225" spans="1:12" ht="12.75" hidden="1">
      <c r="A225" s="220" t="s">
        <v>1326</v>
      </c>
      <c r="B225" s="213" t="s">
        <v>1327</v>
      </c>
      <c r="C225" s="197" t="s">
        <v>438</v>
      </c>
      <c r="D225" s="194">
        <v>0</v>
      </c>
      <c r="E225" s="194">
        <v>1</v>
      </c>
      <c r="F225" s="191"/>
      <c r="G225" s="191">
        <f>VLOOKUP(C225,帐号业务!A:C,3,FALSE)</f>
        <v>30</v>
      </c>
      <c r="H225" s="191">
        <f>VLOOKUP(C225,帐号业务!A:B,2,FALSE)</f>
        <v>30000100</v>
      </c>
      <c r="I225" s="191" t="str">
        <f>VLOOKUP(C225,帐号业务!A:D,4,FALSE)</f>
        <v>手机服务海外版</v>
      </c>
      <c r="J225" s="190" t="str">
        <f>VLOOKUP(C225,帐号业务!A:F,6,FALSE)</f>
        <v>手机服务</v>
      </c>
      <c r="K225" s="194" t="s">
        <v>69</v>
      </c>
      <c r="L225" s="193">
        <v>1</v>
      </c>
    </row>
    <row r="226" spans="1:12" ht="12.75" hidden="1">
      <c r="A226" s="197" t="s">
        <v>165</v>
      </c>
      <c r="B226" s="217" t="s">
        <v>1318</v>
      </c>
      <c r="C226" s="197" t="s">
        <v>439</v>
      </c>
      <c r="D226" s="194">
        <v>0</v>
      </c>
      <c r="E226" s="194">
        <v>1</v>
      </c>
      <c r="F226" s="191"/>
      <c r="G226" s="191">
        <f>VLOOKUP(C226,帐号业务!A:C,3,FALSE)</f>
        <v>31</v>
      </c>
      <c r="H226" s="191">
        <f>VLOOKUP(C226,帐号业务!A:B,2,FALSE)</f>
        <v>31000000</v>
      </c>
      <c r="I226" s="191" t="str">
        <f>VLOOKUP(C226,帐号业务!A:D,4,FALSE)</f>
        <v>JDC开发者社区</v>
      </c>
      <c r="J226" s="190" t="str">
        <f>VLOOKUP(C226,帐号业务!A:F,6,FALSE)</f>
        <v>JDC开发者社区</v>
      </c>
      <c r="K226" s="194" t="s">
        <v>168</v>
      </c>
      <c r="L226" s="193">
        <v>1</v>
      </c>
    </row>
    <row r="227" spans="1:12" ht="12.75" hidden="1">
      <c r="A227" s="197" t="s">
        <v>440</v>
      </c>
      <c r="B227" s="194" t="s">
        <v>440</v>
      </c>
      <c r="C227" s="197" t="s">
        <v>441</v>
      </c>
      <c r="D227" s="194">
        <v>0</v>
      </c>
      <c r="E227" s="194">
        <v>1</v>
      </c>
      <c r="F227" s="191"/>
      <c r="G227" s="191">
        <f>VLOOKUP(C227,帐号业务!A:C,3,FALSE)</f>
        <v>33</v>
      </c>
      <c r="H227" s="191">
        <f>VLOOKUP(C227,帐号业务!A:B,2,FALSE)</f>
        <v>33000000</v>
      </c>
      <c r="I227" s="191" t="str">
        <f>VLOOKUP(C227,帐号业务!A:D,4,FALSE)</f>
        <v>电商B2XB</v>
      </c>
      <c r="J227" s="190" t="str">
        <f>VLOOKUP(C227,帐号业务!A:F,6,FALSE)</f>
        <v>电商B2XB</v>
      </c>
      <c r="K227" s="194" t="s">
        <v>161</v>
      </c>
      <c r="L227" s="193">
        <v>1</v>
      </c>
    </row>
    <row r="228" spans="1:12" ht="12.75" hidden="1">
      <c r="A228" s="197" t="s">
        <v>440</v>
      </c>
      <c r="B228" s="194" t="s">
        <v>440</v>
      </c>
      <c r="C228" s="197" t="s">
        <v>442</v>
      </c>
      <c r="D228" s="194">
        <v>0</v>
      </c>
      <c r="E228" s="194">
        <v>1</v>
      </c>
      <c r="F228" s="191"/>
      <c r="G228" s="191">
        <f>VLOOKUP(C228,帐号业务!A:C,3,FALSE)</f>
        <v>33</v>
      </c>
      <c r="H228" s="191">
        <f>VLOOKUP(C228,帐号业务!A:B,2,FALSE)</f>
        <v>33000001</v>
      </c>
      <c r="I228" s="191" t="str">
        <f>VLOOKUP(C228,帐号业务!A:D,4,FALSE)</f>
        <v>马来电商B2XB</v>
      </c>
      <c r="J228" s="190" t="str">
        <f>VLOOKUP(C228,帐号业务!A:F,6,FALSE)</f>
        <v>电商B2XB</v>
      </c>
      <c r="K228" s="194" t="s">
        <v>161</v>
      </c>
      <c r="L228" s="193">
        <v>1</v>
      </c>
    </row>
    <row r="229" spans="1:12" ht="12.75" hidden="1">
      <c r="A229" s="197" t="s">
        <v>440</v>
      </c>
      <c r="B229" s="194" t="s">
        <v>440</v>
      </c>
      <c r="C229" s="197" t="s">
        <v>443</v>
      </c>
      <c r="D229" s="194">
        <v>0</v>
      </c>
      <c r="E229" s="194">
        <v>1</v>
      </c>
      <c r="F229" s="191"/>
      <c r="G229" s="191">
        <f>VLOOKUP(C229,帐号业务!A:C,3,FALSE)</f>
        <v>33</v>
      </c>
      <c r="H229" s="191">
        <f>VLOOKUP(C229,帐号业务!A:B,2,FALSE)</f>
        <v>33000033</v>
      </c>
      <c r="I229" s="191" t="str">
        <f>VLOOKUP(C229,帐号业务!A:D,4,FALSE)</f>
        <v>电商直通车</v>
      </c>
      <c r="J229" s="190" t="str">
        <f>VLOOKUP(C229,帐号业务!A:F,6,FALSE)</f>
        <v>电商B2XB</v>
      </c>
      <c r="K229" s="194" t="s">
        <v>161</v>
      </c>
      <c r="L229" s="193">
        <v>1</v>
      </c>
    </row>
    <row r="230" spans="1:12" ht="12.75" hidden="1">
      <c r="A230" s="197" t="s">
        <v>440</v>
      </c>
      <c r="B230" s="194" t="s">
        <v>440</v>
      </c>
      <c r="C230" s="197" t="s">
        <v>444</v>
      </c>
      <c r="D230" s="194">
        <v>0</v>
      </c>
      <c r="E230" s="194">
        <v>1</v>
      </c>
      <c r="F230" s="191"/>
      <c r="G230" s="191">
        <f>VLOOKUP(C230,帐号业务!A:C,3,FALSE)</f>
        <v>33</v>
      </c>
      <c r="H230" s="191">
        <f>VLOOKUP(C230,帐号业务!A:B,2,FALSE)</f>
        <v>33002333</v>
      </c>
      <c r="I230" s="191" t="str">
        <f>VLOOKUP(C230,帐号业务!A:D,4,FALSE)</f>
        <v>电商B2B portal</v>
      </c>
      <c r="J230" s="190" t="str">
        <f>VLOOKUP(C230,帐号业务!A:F,6,FALSE)</f>
        <v>电商B2XB</v>
      </c>
      <c r="K230" s="194" t="s">
        <v>161</v>
      </c>
      <c r="L230" s="193">
        <v>1</v>
      </c>
    </row>
    <row r="231" spans="1:12" ht="12.75" hidden="1">
      <c r="A231" s="197" t="s">
        <v>440</v>
      </c>
      <c r="B231" s="194" t="s">
        <v>440</v>
      </c>
      <c r="C231" s="197" t="s">
        <v>445</v>
      </c>
      <c r="D231" s="194">
        <v>0</v>
      </c>
      <c r="E231" s="194">
        <v>1</v>
      </c>
      <c r="F231" s="191"/>
      <c r="G231" s="191">
        <f>VLOOKUP(C231,帐号业务!A:C,3,FALSE)</f>
        <v>33</v>
      </c>
      <c r="H231" s="191">
        <f>VLOOKUP(C231,帐号业务!A:B,2,FALSE)</f>
        <v>33002334</v>
      </c>
      <c r="I231" s="191" t="str">
        <f>VLOOKUP(C231,帐号业务!A:D,4,FALSE)</f>
        <v>b.vmall.my portal</v>
      </c>
      <c r="J231" s="190" t="str">
        <f>VLOOKUP(C231,帐号业务!A:F,6,FALSE)</f>
        <v>电商B2XB</v>
      </c>
      <c r="K231" s="194" t="s">
        <v>161</v>
      </c>
      <c r="L231" s="193">
        <v>1</v>
      </c>
    </row>
    <row r="232" spans="1:12" ht="12.75" hidden="1">
      <c r="A232" s="197" t="s">
        <v>446</v>
      </c>
      <c r="B232" s="194" t="s">
        <v>446</v>
      </c>
      <c r="C232" s="197" t="s">
        <v>447</v>
      </c>
      <c r="D232" s="194">
        <v>0</v>
      </c>
      <c r="E232" s="194">
        <v>1</v>
      </c>
      <c r="F232" s="191"/>
      <c r="G232" s="191">
        <f>VLOOKUP(C232,帐号业务!A:C,3,FALSE)</f>
        <v>34</v>
      </c>
      <c r="H232" s="191">
        <f>VLOOKUP(C232,帐号业务!A:B,2,FALSE)</f>
        <v>34000000</v>
      </c>
      <c r="I232" s="191" t="str">
        <f>VLOOKUP(C232,帐号业务!A:D,4,FALSE)</f>
        <v>iMax seed客户端</v>
      </c>
      <c r="J232" s="190" t="str">
        <f>VLOOKUP(C232,帐号业务!A:F,6,FALSE)</f>
        <v>iMax</v>
      </c>
      <c r="K232" s="194">
        <v>2012</v>
      </c>
      <c r="L232" s="193">
        <v>2</v>
      </c>
    </row>
    <row r="233" spans="1:12" ht="12.75" hidden="1">
      <c r="A233" s="197" t="s">
        <v>446</v>
      </c>
      <c r="B233" s="194" t="s">
        <v>446</v>
      </c>
      <c r="C233" s="197" t="s">
        <v>448</v>
      </c>
      <c r="D233" s="194">
        <v>0</v>
      </c>
      <c r="E233" s="194">
        <v>1</v>
      </c>
      <c r="F233" s="191"/>
      <c r="G233" s="191" t="e">
        <f>VLOOKUP(C233,帐号业务!A:C,3,FALSE)</f>
        <v>#N/A</v>
      </c>
      <c r="H233" s="191" t="e">
        <f>VLOOKUP(C233,帐号业务!A:B,2,FALSE)</f>
        <v>#N/A</v>
      </c>
      <c r="I233" s="191" t="e">
        <f>VLOOKUP(C233,帐号业务!A:D,4,FALSE)</f>
        <v>#N/A</v>
      </c>
      <c r="J233" s="190" t="e">
        <f>VLOOKUP(C233,帐号业务!A:F,6,FALSE)</f>
        <v>#N/A</v>
      </c>
      <c r="K233" s="194">
        <v>2012</v>
      </c>
      <c r="L233" s="193">
        <v>2</v>
      </c>
    </row>
    <row r="234" spans="1:12" ht="25.5" hidden="1">
      <c r="A234" s="197" t="s">
        <v>446</v>
      </c>
      <c r="B234" s="194" t="s">
        <v>446</v>
      </c>
      <c r="C234" s="197" t="s">
        <v>449</v>
      </c>
      <c r="D234" s="194">
        <v>0</v>
      </c>
      <c r="E234" s="194">
        <v>1</v>
      </c>
      <c r="F234" s="191"/>
      <c r="G234" s="191">
        <f>VLOOKUP(C234,帐号业务!A:C,3,FALSE)</f>
        <v>34</v>
      </c>
      <c r="H234" s="191">
        <f>VLOOKUP(C234,帐号业务!A:B,2,FALSE)</f>
        <v>34000002</v>
      </c>
      <c r="I234" s="191" t="str">
        <f>VLOOKUP(C234,帐号业务!A:D,4,FALSE)</f>
        <v>iMax客户端</v>
      </c>
      <c r="J234" s="190" t="str">
        <f>VLOOKUP(C234,帐号业务!A:F,6,FALSE)</f>
        <v>iMax</v>
      </c>
      <c r="K234" s="194">
        <v>2012</v>
      </c>
      <c r="L234" s="193">
        <v>2</v>
      </c>
    </row>
    <row r="235" spans="1:12" ht="25.5" hidden="1">
      <c r="A235" s="197" t="s">
        <v>446</v>
      </c>
      <c r="B235" s="194" t="s">
        <v>446</v>
      </c>
      <c r="C235" s="197" t="s">
        <v>450</v>
      </c>
      <c r="D235" s="194">
        <v>0</v>
      </c>
      <c r="E235" s="194">
        <v>1</v>
      </c>
      <c r="F235" s="191"/>
      <c r="G235" s="191">
        <f>VLOOKUP(C235,帐号业务!A:C,3,FALSE)</f>
        <v>34</v>
      </c>
      <c r="H235" s="191">
        <f>VLOOKUP(C235,帐号业务!A:B,2,FALSE)</f>
        <v>34000100</v>
      </c>
      <c r="I235" s="191" t="str">
        <f>VLOOKUP(C235,帐号业务!A:D,4,FALSE)</f>
        <v>iMax云服务（备份）</v>
      </c>
      <c r="J235" s="190" t="str">
        <f>VLOOKUP(C235,帐号业务!A:F,6,FALSE)</f>
        <v>iMax</v>
      </c>
      <c r="K235" s="194">
        <v>2012</v>
      </c>
      <c r="L235" s="193">
        <v>2</v>
      </c>
    </row>
    <row r="236" spans="1:12" ht="12.75" hidden="1">
      <c r="A236" s="197" t="s">
        <v>446</v>
      </c>
      <c r="B236" s="194" t="s">
        <v>446</v>
      </c>
      <c r="C236" s="197" t="s">
        <v>448</v>
      </c>
      <c r="D236" s="194">
        <v>0</v>
      </c>
      <c r="E236" s="194">
        <v>1</v>
      </c>
      <c r="F236" s="191"/>
      <c r="G236" s="191" t="e">
        <f>VLOOKUP(C236,帐号业务!A:C,3,FALSE)</f>
        <v>#N/A</v>
      </c>
      <c r="H236" s="191" t="e">
        <f>VLOOKUP(C236,帐号业务!A:B,2,FALSE)</f>
        <v>#N/A</v>
      </c>
      <c r="I236" s="191" t="e">
        <f>VLOOKUP(C236,帐号业务!A:D,4,FALSE)</f>
        <v>#N/A</v>
      </c>
      <c r="J236" s="190" t="e">
        <f>VLOOKUP(C236,帐号业务!A:F,6,FALSE)</f>
        <v>#N/A</v>
      </c>
      <c r="K236" s="194">
        <v>2012</v>
      </c>
      <c r="L236" s="193">
        <v>2</v>
      </c>
    </row>
    <row r="237" spans="1:12" ht="12.75" hidden="1">
      <c r="A237" s="197" t="s">
        <v>143</v>
      </c>
      <c r="B237" s="194" t="s">
        <v>143</v>
      </c>
      <c r="C237" s="197" t="s">
        <v>451</v>
      </c>
      <c r="D237" s="194">
        <v>0</v>
      </c>
      <c r="E237" s="194">
        <v>1</v>
      </c>
      <c r="F237" s="191"/>
      <c r="G237" s="191">
        <f>VLOOKUP(C237,帐号业务!A:C,3,FALSE)</f>
        <v>36</v>
      </c>
      <c r="H237" s="191">
        <f>VLOOKUP(C237,帐号业务!A:B,2,FALSE)</f>
        <v>36000100</v>
      </c>
      <c r="I237" s="191" t="str">
        <f>VLOOKUP(C237,帐号业务!A:D,4,FALSE)</f>
        <v>E5 wifi项目</v>
      </c>
      <c r="J237" s="190" t="str">
        <f>VLOOKUP(C237,帐号业务!A:F,6,FALSE)</f>
        <v>cloudwifi</v>
      </c>
      <c r="K237" s="194" t="s">
        <v>18</v>
      </c>
      <c r="L237" s="193">
        <v>1</v>
      </c>
    </row>
    <row r="238" spans="1:12" ht="12.75" hidden="1">
      <c r="A238" s="197" t="s">
        <v>452</v>
      </c>
      <c r="B238" s="194" t="s">
        <v>453</v>
      </c>
      <c r="C238" s="197" t="s">
        <v>454</v>
      </c>
      <c r="D238" s="194">
        <v>0</v>
      </c>
      <c r="E238" s="194">
        <v>1</v>
      </c>
      <c r="F238" s="191"/>
      <c r="G238" s="191" t="e">
        <f>VLOOKUP(C238,帐号业务!A:C,3,FALSE)</f>
        <v>#N/A</v>
      </c>
      <c r="H238" s="191" t="e">
        <f>VLOOKUP(C238,帐号业务!A:B,2,FALSE)</f>
        <v>#N/A</v>
      </c>
      <c r="I238" s="191" t="e">
        <f>VLOOKUP(C238,帐号业务!A:D,4,FALSE)</f>
        <v>#N/A</v>
      </c>
      <c r="J238" s="190" t="e">
        <f>VLOOKUP(C238,帐号业务!A:F,6,FALSE)</f>
        <v>#N/A</v>
      </c>
      <c r="K238" s="194" t="s">
        <v>109</v>
      </c>
      <c r="L238" s="193">
        <v>1</v>
      </c>
    </row>
    <row r="239" spans="1:12" ht="12.75" hidden="1">
      <c r="A239" s="197" t="s">
        <v>452</v>
      </c>
      <c r="B239" s="194" t="s">
        <v>453</v>
      </c>
      <c r="C239" s="197" t="s">
        <v>455</v>
      </c>
      <c r="D239" s="194">
        <v>0</v>
      </c>
      <c r="E239" s="194">
        <v>1</v>
      </c>
      <c r="F239" s="191"/>
      <c r="G239" s="191">
        <f>VLOOKUP(C239,帐号业务!A:C,3,FALSE)</f>
        <v>37</v>
      </c>
      <c r="H239" s="191">
        <f>VLOOKUP(C239,帐号业务!A:B,2,FALSE)</f>
        <v>37000001</v>
      </c>
      <c r="I239" s="191" t="str">
        <f>VLOOKUP(C239,帐号业务!A:D,4,FALSE)</f>
        <v>智能路由器android客户端</v>
      </c>
      <c r="J239" s="190" t="str">
        <f>VLOOKUP(C239,帐号业务!A:F,6,FALSE)</f>
        <v>ruMate(智能路由器)</v>
      </c>
      <c r="K239" s="194" t="s">
        <v>109</v>
      </c>
      <c r="L239" s="193">
        <v>1</v>
      </c>
    </row>
    <row r="240" spans="1:12" ht="12.75" hidden="1">
      <c r="A240" s="197" t="s">
        <v>452</v>
      </c>
      <c r="B240" s="194" t="s">
        <v>453</v>
      </c>
      <c r="C240" s="197" t="s">
        <v>456</v>
      </c>
      <c r="D240" s="194">
        <v>0</v>
      </c>
      <c r="E240" s="194">
        <v>1</v>
      </c>
      <c r="F240" s="191"/>
      <c r="G240" s="191">
        <f>VLOOKUP(C240,帐号业务!A:C,3,FALSE)</f>
        <v>37</v>
      </c>
      <c r="H240" s="191">
        <f>VLOOKUP(C240,帐号业务!A:B,2,FALSE)</f>
        <v>37000002</v>
      </c>
      <c r="I240" s="191" t="str">
        <f>VLOOKUP(C240,帐号业务!A:D,4,FALSE)</f>
        <v>智能路由器ios客户端</v>
      </c>
      <c r="J240" s="190" t="str">
        <f>VLOOKUP(C240,帐号业务!A:F,6,FALSE)</f>
        <v>ruMate(智能路由器)</v>
      </c>
      <c r="K240" s="194" t="s">
        <v>109</v>
      </c>
      <c r="L240" s="193">
        <v>1</v>
      </c>
    </row>
    <row r="241" spans="1:12" ht="12.75" hidden="1">
      <c r="A241" s="197" t="s">
        <v>452</v>
      </c>
      <c r="B241" s="194" t="s">
        <v>453</v>
      </c>
      <c r="C241" s="197" t="s">
        <v>457</v>
      </c>
      <c r="D241" s="194">
        <v>0</v>
      </c>
      <c r="E241" s="194">
        <v>1</v>
      </c>
      <c r="F241" s="191"/>
      <c r="G241" s="191">
        <f>VLOOKUP(C241,帐号业务!A:C,3,FALSE)</f>
        <v>37</v>
      </c>
      <c r="H241" s="191">
        <f>VLOOKUP(C241,帐号业务!A:B,2,FALSE)</f>
        <v>37000100</v>
      </c>
      <c r="I241" s="191" t="str">
        <f>VLOOKUP(C241,帐号业务!A:D,4,FALSE)</f>
        <v>HUAWEI Mobile WiFi（统一控制MBB路由和家庭路由）</v>
      </c>
      <c r="J241" s="190" t="str">
        <f>VLOOKUP(C241,帐号业务!A:F,6,FALSE)</f>
        <v>ruMate(智能路由器)</v>
      </c>
      <c r="K241" s="194" t="s">
        <v>109</v>
      </c>
      <c r="L241" s="193">
        <v>1</v>
      </c>
    </row>
    <row r="242" spans="1:12" ht="12.75" hidden="1">
      <c r="A242" s="197" t="s">
        <v>458</v>
      </c>
      <c r="B242" s="194" t="s">
        <v>459</v>
      </c>
      <c r="C242" s="197" t="s">
        <v>460</v>
      </c>
      <c r="D242" s="194">
        <v>0</v>
      </c>
      <c r="E242" s="194">
        <v>1</v>
      </c>
      <c r="F242" s="191"/>
      <c r="G242" s="191">
        <f>VLOOKUP(C242,帐号业务!A:C,3,FALSE)</f>
        <v>38</v>
      </c>
      <c r="H242" s="191">
        <f>VLOOKUP(C242,帐号业务!A:B,2,FALSE)</f>
        <v>38000002</v>
      </c>
      <c r="I242" s="191" t="str">
        <f>VLOOKUP(C242,帐号业务!A:D,4,FALSE)</f>
        <v>发布会直播(临时)</v>
      </c>
      <c r="J242" s="190" t="str">
        <f>VLOOKUP(C242,帐号业务!A:F,6,FALSE)</f>
        <v>视频播放器</v>
      </c>
      <c r="K242" s="194" t="s">
        <v>109</v>
      </c>
      <c r="L242" s="214">
        <v>2</v>
      </c>
    </row>
    <row r="243" spans="1:12" ht="12.75" hidden="1">
      <c r="A243" s="197" t="s">
        <v>155</v>
      </c>
      <c r="B243" s="194" t="s">
        <v>156</v>
      </c>
      <c r="C243" s="197" t="s">
        <v>461</v>
      </c>
      <c r="D243" s="194">
        <v>0</v>
      </c>
      <c r="E243" s="194">
        <v>1</v>
      </c>
      <c r="F243" s="191"/>
      <c r="G243" s="191">
        <f>VLOOKUP(C243,帐号业务!A:C,3,FALSE)</f>
        <v>39</v>
      </c>
      <c r="H243" s="191">
        <f>VLOOKUP(C243,帐号业务!A:B,2,FALSE)</f>
        <v>39000003</v>
      </c>
      <c r="I243" s="191" t="str">
        <f>VLOOKUP(C243,帐号业务!A:D,4,FALSE)</f>
        <v>华为手环WEB</v>
      </c>
      <c r="J243" s="190" t="str">
        <f>VLOOKUP(C243,帐号业务!A:F,6,FALSE)</f>
        <v>华为手环</v>
      </c>
      <c r="K243" s="194" t="s">
        <v>153</v>
      </c>
      <c r="L243" s="193">
        <v>1</v>
      </c>
    </row>
    <row r="244" spans="1:12" ht="12.75" hidden="1">
      <c r="A244" s="197" t="s">
        <v>155</v>
      </c>
      <c r="B244" s="194" t="s">
        <v>156</v>
      </c>
      <c r="C244" s="197" t="s">
        <v>462</v>
      </c>
      <c r="D244" s="194">
        <v>0</v>
      </c>
      <c r="E244" s="194">
        <v>1</v>
      </c>
      <c r="F244" s="191"/>
      <c r="G244" s="191">
        <f>VLOOKUP(C244,帐号业务!A:C,3,FALSE)</f>
        <v>39</v>
      </c>
      <c r="H244" s="191">
        <f>VLOOKUP(C244,帐号业务!A:B,2,FALSE)</f>
        <v>39000004</v>
      </c>
      <c r="I244" s="191" t="str">
        <f>VLOOKUP(C244,帐号业务!A:D,4,FALSE)</f>
        <v>华为手环WAP</v>
      </c>
      <c r="J244" s="190" t="str">
        <f>VLOOKUP(C244,帐号业务!A:F,6,FALSE)</f>
        <v>华为手环</v>
      </c>
      <c r="K244" s="194" t="s">
        <v>153</v>
      </c>
      <c r="L244" s="193">
        <v>1</v>
      </c>
    </row>
    <row r="245" spans="1:12" ht="12.75" hidden="1">
      <c r="A245" s="193" t="s">
        <v>463</v>
      </c>
      <c r="B245" s="194" t="s">
        <v>464</v>
      </c>
      <c r="C245" s="197" t="s">
        <v>465</v>
      </c>
      <c r="D245" s="194">
        <v>0</v>
      </c>
      <c r="E245" s="194">
        <v>1</v>
      </c>
      <c r="F245" s="191"/>
      <c r="G245" s="191">
        <f>VLOOKUP(C245,帐号业务!A:C,3,FALSE)</f>
        <v>40</v>
      </c>
      <c r="H245" s="191">
        <f>VLOOKUP(C245,帐号业务!A:B,2,FALSE)</f>
        <v>40000000</v>
      </c>
      <c r="I245" s="191" t="str">
        <f>VLOOKUP(C245,帐号业务!A:D,4,FALSE)</f>
        <v>荣耀官网</v>
      </c>
      <c r="J245" s="190" t="str">
        <f>VLOOKUP(C245,帐号业务!A:F,6,FALSE)</f>
        <v>荣耀官网</v>
      </c>
      <c r="K245" s="194" t="s">
        <v>168</v>
      </c>
      <c r="L245" s="193">
        <v>1</v>
      </c>
    </row>
    <row r="246" spans="1:12" ht="12.75" hidden="1">
      <c r="A246" s="193" t="s">
        <v>463</v>
      </c>
      <c r="B246" s="194" t="s">
        <v>464</v>
      </c>
      <c r="C246" s="197" t="s">
        <v>466</v>
      </c>
      <c r="D246" s="194">
        <v>0</v>
      </c>
      <c r="E246" s="194">
        <v>1</v>
      </c>
      <c r="F246" s="191"/>
      <c r="G246" s="191">
        <f>VLOOKUP(C246,帐号业务!A:C,3,FALSE)</f>
        <v>40</v>
      </c>
      <c r="H246" s="191">
        <f>VLOOKUP(C246,帐号业务!A:B,2,FALSE)</f>
        <v>40000001</v>
      </c>
      <c r="I246" s="191" t="str">
        <f>VLOOKUP(C246,帐号业务!A:D,4,FALSE)</f>
        <v>荣耀官网WAP</v>
      </c>
      <c r="J246" s="190" t="str">
        <f>VLOOKUP(C246,帐号业务!A:F,6,FALSE)</f>
        <v>荣耀官网</v>
      </c>
      <c r="K246" s="194" t="s">
        <v>168</v>
      </c>
      <c r="L246" s="193">
        <v>1</v>
      </c>
    </row>
    <row r="247" spans="1:12" ht="12.75" hidden="1">
      <c r="A247" s="197" t="s">
        <v>87</v>
      </c>
      <c r="B247" s="194" t="s">
        <v>88</v>
      </c>
      <c r="C247" s="197" t="s">
        <v>467</v>
      </c>
      <c r="D247" s="194">
        <v>0</v>
      </c>
      <c r="E247" s="194">
        <v>1</v>
      </c>
      <c r="F247" s="191"/>
      <c r="G247" s="191">
        <f>VLOOKUP(C247,帐号业务!A:C,3,FALSE)</f>
        <v>43</v>
      </c>
      <c r="H247" s="191">
        <f>VLOOKUP(C247,帐号业务!A:B,2,FALSE)</f>
        <v>43000000</v>
      </c>
      <c r="I247" s="191" t="str">
        <f>VLOOKUP(C247,帐号业务!A:D,4,FALSE)</f>
        <v>手机助手PC客户端</v>
      </c>
      <c r="J247" s="190" t="str">
        <f>VLOOKUP(C247,帐号业务!A:F,6,FALSE)</f>
        <v>手机助手</v>
      </c>
      <c r="K247" s="194" t="s">
        <v>69</v>
      </c>
      <c r="L247" s="193">
        <v>1</v>
      </c>
    </row>
    <row r="248" spans="1:12" ht="25.5" hidden="1">
      <c r="A248" s="197" t="s">
        <v>87</v>
      </c>
      <c r="B248" s="194" t="s">
        <v>88</v>
      </c>
      <c r="C248" s="197" t="s">
        <v>468</v>
      </c>
      <c r="D248" s="194">
        <v>0</v>
      </c>
      <c r="E248" s="194">
        <v>1</v>
      </c>
      <c r="F248" s="191"/>
      <c r="G248" s="191">
        <f>VLOOKUP(C248,帐号业务!A:C,3,FALSE)</f>
        <v>43</v>
      </c>
      <c r="H248" s="191">
        <f>VLOOKUP(C248,帐号业务!A:B,2,FALSE)</f>
        <v>43000001</v>
      </c>
      <c r="I248" s="191" t="str">
        <f>VLOOKUP(C248,帐号业务!A:D,4,FALSE)</f>
        <v>手机助手手机客户端</v>
      </c>
      <c r="J248" s="190" t="str">
        <f>VLOOKUP(C248,帐号业务!A:F,6,FALSE)</f>
        <v>手机助手</v>
      </c>
      <c r="K248" s="194" t="s">
        <v>69</v>
      </c>
      <c r="L248" s="193">
        <v>1</v>
      </c>
    </row>
    <row r="249" spans="1:12" ht="12.75" hidden="1">
      <c r="A249" s="197" t="s">
        <v>113</v>
      </c>
      <c r="B249" s="213" t="s">
        <v>116</v>
      </c>
      <c r="C249" s="197" t="s">
        <v>469</v>
      </c>
      <c r="D249" s="194">
        <v>0</v>
      </c>
      <c r="E249" s="194">
        <v>1</v>
      </c>
      <c r="F249" s="191"/>
      <c r="G249" s="191">
        <f>VLOOKUP(C249,帐号业务!A:C,3,FALSE)</f>
        <v>44</v>
      </c>
      <c r="H249" s="191">
        <f>VLOOKUP(C249,帐号业务!A:B,2,FALSE)</f>
        <v>44000000</v>
      </c>
      <c r="I249" s="191" t="str">
        <f>VLOOKUP(C249,帐号业务!A:D,4,FALSE)</f>
        <v>华为个性化阅读</v>
      </c>
      <c r="J249" s="190" t="str">
        <f>VLOOKUP(C249,帐号业务!A:F,6,FALSE)</f>
        <v>华为个性化阅读</v>
      </c>
      <c r="K249" s="213" t="s">
        <v>109</v>
      </c>
      <c r="L249" s="193">
        <v>1</v>
      </c>
    </row>
    <row r="250" spans="1:12" ht="25.5" hidden="1">
      <c r="A250" s="197" t="s">
        <v>470</v>
      </c>
      <c r="B250" s="194" t="s">
        <v>471</v>
      </c>
      <c r="C250" s="197" t="s">
        <v>472</v>
      </c>
      <c r="D250" s="194">
        <v>0</v>
      </c>
      <c r="E250" s="194">
        <v>1</v>
      </c>
      <c r="F250" s="191"/>
      <c r="G250" s="191">
        <f>VLOOKUP(C250,帐号业务!A:C,3,FALSE)</f>
        <v>47</v>
      </c>
      <c r="H250" s="191">
        <f>VLOOKUP(C250,帐号业务!A:B,2,FALSE)</f>
        <v>47000000</v>
      </c>
      <c r="I250" s="191" t="str">
        <f>VLOOKUP(C250,帐号业务!A:D,4,FALSE)</f>
        <v>华为礼包</v>
      </c>
      <c r="J250" s="190" t="str">
        <f>VLOOKUP(C250,帐号业务!A:F,6,FALSE)</f>
        <v>华为礼包</v>
      </c>
      <c r="K250" s="194" t="s">
        <v>69</v>
      </c>
      <c r="L250" s="193">
        <v>1</v>
      </c>
    </row>
    <row r="251" spans="1:12" ht="25.5">
      <c r="A251" s="197" t="s">
        <v>473</v>
      </c>
      <c r="B251" s="194" t="s">
        <v>474</v>
      </c>
      <c r="C251" s="197" t="s">
        <v>475</v>
      </c>
      <c r="D251" s="194">
        <v>0</v>
      </c>
      <c r="E251" s="194">
        <v>1</v>
      </c>
      <c r="F251" s="191"/>
      <c r="G251" s="191">
        <f>VLOOKUP(C251,帐号业务!A:C,3,FALSE)</f>
        <v>49</v>
      </c>
      <c r="H251" s="191">
        <f>VLOOKUP(C251,帐号业务!A:B,2,FALSE)</f>
        <v>49000000</v>
      </c>
      <c r="I251" s="191" t="str">
        <f>VLOOKUP(C251,帐号业务!A:D,4,FALSE)</f>
        <v>公测工具</v>
      </c>
      <c r="J251" s="190" t="str">
        <f>VLOOKUP(C251,帐号业务!A:F,6,FALSE)</f>
        <v>app公测工具</v>
      </c>
      <c r="K251" s="194" t="s">
        <v>392</v>
      </c>
      <c r="L251" s="193">
        <v>1</v>
      </c>
    </row>
    <row r="252" spans="1:12" ht="12.75" hidden="1">
      <c r="A252" s="197" t="s">
        <v>476</v>
      </c>
      <c r="B252" s="194" t="s">
        <v>477</v>
      </c>
      <c r="C252" s="197" t="s">
        <v>478</v>
      </c>
      <c r="D252" s="194">
        <v>0</v>
      </c>
      <c r="E252" s="194">
        <v>1</v>
      </c>
      <c r="F252" s="191"/>
      <c r="G252" s="191">
        <f>VLOOKUP(C252,帐号业务!A:C,3,FALSE)</f>
        <v>50</v>
      </c>
      <c r="H252" s="191">
        <f>VLOOKUP(C252,帐号业务!A:B,2,FALSE)</f>
        <v>50000000</v>
      </c>
      <c r="I252" s="191" t="str">
        <f>VLOOKUP(C252,帐号业务!A:D,4,FALSE)</f>
        <v>宝贝去哪儿</v>
      </c>
      <c r="J252" s="190" t="str">
        <f>VLOOKUP(C252,帐号业务!A:F,6,FALSE)</f>
        <v>宝贝去哪儿</v>
      </c>
      <c r="K252" s="194" t="s">
        <v>153</v>
      </c>
      <c r="L252" s="193">
        <v>1</v>
      </c>
    </row>
    <row r="253" spans="1:12" ht="25.5" hidden="1">
      <c r="A253" s="197" t="s">
        <v>476</v>
      </c>
      <c r="B253" s="194" t="s">
        <v>477</v>
      </c>
      <c r="C253" s="197" t="s">
        <v>479</v>
      </c>
      <c r="D253" s="194">
        <v>0</v>
      </c>
      <c r="E253" s="194">
        <v>1</v>
      </c>
      <c r="F253" s="191"/>
      <c r="G253" s="191">
        <f>VLOOKUP(C253,帐号业务!A:C,3,FALSE)</f>
        <v>50</v>
      </c>
      <c r="H253" s="191">
        <f>VLOOKUP(C253,帐号业务!A:B,2,FALSE)</f>
        <v>50000001</v>
      </c>
      <c r="I253" s="191" t="str">
        <f>VLOOKUP(C253,帐号业务!A:D,4,FALSE)</f>
        <v>宝贝去哪儿（支持后台定时唤醒）</v>
      </c>
      <c r="J253" s="190" t="str">
        <f>VLOOKUP(C253,帐号业务!A:F,6,FALSE)</f>
        <v>宝贝去哪儿</v>
      </c>
      <c r="K253" s="194" t="s">
        <v>153</v>
      </c>
      <c r="L253" s="193">
        <v>1</v>
      </c>
    </row>
    <row r="254" spans="1:12" ht="12.75" hidden="1">
      <c r="A254" s="197" t="s">
        <v>155</v>
      </c>
      <c r="B254" s="194" t="s">
        <v>156</v>
      </c>
      <c r="C254" s="197" t="s">
        <v>480</v>
      </c>
      <c r="D254" s="194">
        <v>0</v>
      </c>
      <c r="E254" s="194">
        <v>1</v>
      </c>
      <c r="F254" s="191"/>
      <c r="G254" s="191">
        <f>VLOOKUP(C254,帐号业务!A:C,3,FALSE)</f>
        <v>51</v>
      </c>
      <c r="H254" s="191">
        <f>VLOOKUP(C254,帐号业务!A:B,2,FALSE)</f>
        <v>51000000</v>
      </c>
      <c r="I254" s="191" t="str">
        <f>VLOOKUP(C254,帐号业务!A:D,4,FALSE)</f>
        <v>穿戴aw600</v>
      </c>
      <c r="J254" s="190" t="str">
        <f>VLOOKUP(C254,帐号业务!A:F,6,FALSE)</f>
        <v>穿戴aw600</v>
      </c>
      <c r="K254" s="194" t="s">
        <v>153</v>
      </c>
      <c r="L254" s="193">
        <v>1</v>
      </c>
    </row>
    <row r="255" spans="1:12" ht="12.75" hidden="1">
      <c r="A255" s="197" t="s">
        <v>481</v>
      </c>
      <c r="B255" s="194" t="s">
        <v>482</v>
      </c>
      <c r="C255" s="197" t="s">
        <v>483</v>
      </c>
      <c r="D255" s="194">
        <v>0</v>
      </c>
      <c r="E255" s="194">
        <v>1</v>
      </c>
      <c r="F255" s="191"/>
      <c r="G255" s="191">
        <f>VLOOKUP(C255,帐号业务!A:C,3,FALSE)</f>
        <v>53</v>
      </c>
      <c r="H255" s="191">
        <f>VLOOKUP(C255,帐号业务!A:B,2,FALSE)</f>
        <v>53000000</v>
      </c>
      <c r="I255" s="191" t="str">
        <f>VLOOKUP(C255,帐号业务!A:D,4,FALSE)</f>
        <v>企业云</v>
      </c>
      <c r="J255" s="190" t="str">
        <f>VLOOKUP(C255,帐号业务!A:F,6,FALSE)</f>
        <v>企业云</v>
      </c>
      <c r="K255" s="194" t="s">
        <v>18</v>
      </c>
      <c r="L255" s="193">
        <v>1</v>
      </c>
    </row>
    <row r="256" spans="1:12" ht="25.5" hidden="1">
      <c r="A256" s="197" t="s">
        <v>484</v>
      </c>
      <c r="B256" s="194" t="s">
        <v>485</v>
      </c>
      <c r="C256" s="197" t="s">
        <v>486</v>
      </c>
      <c r="D256" s="194">
        <v>0</v>
      </c>
      <c r="E256" s="194">
        <v>1</v>
      </c>
      <c r="F256" s="191"/>
      <c r="G256" s="191">
        <f>VLOOKUP(C256,帐号业务!A:C,3,FALSE)</f>
        <v>54</v>
      </c>
      <c r="H256" s="191">
        <f>VLOOKUP(C256,帐号业务!A:B,2,FALSE)</f>
        <v>54000000</v>
      </c>
      <c r="I256" s="191" t="str">
        <f>VLOOKUP(C256,帐号业务!A:D,4,FALSE)</f>
        <v>智能家居</v>
      </c>
      <c r="J256" s="190" t="str">
        <f>VLOOKUP(C256,帐号业务!A:F,6,FALSE)</f>
        <v>智能家居</v>
      </c>
      <c r="K256" s="213" t="s">
        <v>1314</v>
      </c>
      <c r="L256" s="193">
        <v>1</v>
      </c>
    </row>
    <row r="257" spans="1:12" ht="25.5" hidden="1">
      <c r="A257" s="197" t="s">
        <v>487</v>
      </c>
      <c r="B257" s="194" t="s">
        <v>488</v>
      </c>
      <c r="C257" s="197" t="s">
        <v>489</v>
      </c>
      <c r="D257" s="194">
        <v>0</v>
      </c>
      <c r="E257" s="194">
        <v>1</v>
      </c>
      <c r="F257" s="191"/>
      <c r="G257" s="191">
        <f>VLOOKUP(C257,帐号业务!A:C,3,FALSE)</f>
        <v>55</v>
      </c>
      <c r="H257" s="191">
        <f>VLOOKUP(C257,帐号业务!A:B,2,FALSE)</f>
        <v>55000000</v>
      </c>
      <c r="I257" s="191" t="str">
        <f>VLOOKUP(C257,帐号业务!A:D,4,FALSE)</f>
        <v>位置共享</v>
      </c>
      <c r="J257" s="190" t="str">
        <f>VLOOKUP(C257,帐号业务!A:F,6,FALSE)</f>
        <v>位置共享</v>
      </c>
      <c r="K257" s="194" t="s">
        <v>18</v>
      </c>
      <c r="L257" s="193">
        <v>1</v>
      </c>
    </row>
    <row r="258" spans="1:12" ht="24">
      <c r="A258" s="197" t="s">
        <v>473</v>
      </c>
      <c r="B258" s="194" t="s">
        <v>490</v>
      </c>
      <c r="C258" s="197" t="s">
        <v>491</v>
      </c>
      <c r="D258" s="194">
        <v>0</v>
      </c>
      <c r="E258" s="194">
        <v>1</v>
      </c>
      <c r="F258" s="191"/>
      <c r="G258" s="191">
        <f>VLOOKUP(C258,帐号业务!A:C,3,FALSE)</f>
        <v>57</v>
      </c>
      <c r="H258" s="191">
        <f>VLOOKUP(C258,帐号业务!A:B,2,FALSE)</f>
        <v>57000000</v>
      </c>
      <c r="I258" s="191" t="str">
        <f>VLOOKUP(C258,帐号业务!A:D,4,FALSE)</f>
        <v>终端众测/Betaclub</v>
      </c>
      <c r="J258" s="190" t="str">
        <f>VLOOKUP(C258,帐号业务!A:F,6,FALSE)</f>
        <v>终端众测系统/Betaclub</v>
      </c>
      <c r="K258" s="194" t="s">
        <v>392</v>
      </c>
      <c r="L258" s="193">
        <v>1</v>
      </c>
    </row>
    <row r="259" spans="1:12" ht="25.5">
      <c r="A259" s="197" t="s">
        <v>473</v>
      </c>
      <c r="B259" s="194" t="s">
        <v>490</v>
      </c>
      <c r="C259" s="197" t="s">
        <v>475</v>
      </c>
      <c r="D259" s="194">
        <v>0</v>
      </c>
      <c r="E259" s="194">
        <v>1</v>
      </c>
      <c r="F259" s="191"/>
      <c r="G259" s="191">
        <f>VLOOKUP(C259,帐号业务!A:C,3,FALSE)</f>
        <v>49</v>
      </c>
      <c r="H259" s="191">
        <f>VLOOKUP(C259,帐号业务!A:B,2,FALSE)</f>
        <v>49000000</v>
      </c>
      <c r="I259" s="191" t="str">
        <f>VLOOKUP(C259,帐号业务!A:D,4,FALSE)</f>
        <v>公测工具</v>
      </c>
      <c r="J259" s="190" t="str">
        <f>VLOOKUP(C259,帐号业务!A:F,6,FALSE)</f>
        <v>app公测工具</v>
      </c>
      <c r="K259" s="194" t="s">
        <v>392</v>
      </c>
      <c r="L259" s="193">
        <v>1</v>
      </c>
    </row>
    <row r="260" spans="1:12" ht="12.75">
      <c r="A260" s="197" t="s">
        <v>492</v>
      </c>
      <c r="B260" s="194" t="s">
        <v>493</v>
      </c>
      <c r="C260" s="197" t="s">
        <v>494</v>
      </c>
      <c r="D260" s="194">
        <v>0</v>
      </c>
      <c r="E260" s="194">
        <v>1</v>
      </c>
      <c r="F260" s="191"/>
      <c r="G260" s="191" t="e">
        <f>VLOOKUP(C260,帐号业务!A:C,3,FALSE)</f>
        <v>#N/A</v>
      </c>
      <c r="H260" s="191" t="e">
        <f>VLOOKUP(C260,帐号业务!A:B,2,FALSE)</f>
        <v>#N/A</v>
      </c>
      <c r="I260" s="191" t="e">
        <f>VLOOKUP(C260,帐号业务!A:D,4,FALSE)</f>
        <v>#N/A</v>
      </c>
      <c r="J260" s="190" t="e">
        <f>VLOOKUP(C260,帐号业务!A:F,6,FALSE)</f>
        <v>#N/A</v>
      </c>
      <c r="K260" s="194" t="s">
        <v>392</v>
      </c>
      <c r="L260" s="193">
        <v>1</v>
      </c>
    </row>
    <row r="261" spans="1:12" ht="25.5" hidden="1">
      <c r="A261" s="197" t="s">
        <v>495</v>
      </c>
      <c r="B261" s="194" t="s">
        <v>496</v>
      </c>
      <c r="C261" s="197" t="s">
        <v>497</v>
      </c>
      <c r="D261" s="194">
        <v>0</v>
      </c>
      <c r="E261" s="194">
        <v>1</v>
      </c>
      <c r="F261" s="191"/>
      <c r="G261" s="191">
        <f>VLOOKUP(C261,帐号业务!A:C,3,FALSE)</f>
        <v>59</v>
      </c>
      <c r="H261" s="191">
        <f>VLOOKUP(C261,帐号业务!A:B,2,FALSE)</f>
        <v>59000000</v>
      </c>
      <c r="I261" s="191" t="str">
        <f>VLOOKUP(C261,帐号业务!A:D,4,FALSE)</f>
        <v>视频云（荣耀盒子）</v>
      </c>
      <c r="J261" s="190" t="str">
        <f>VLOOKUP(C261,帐号业务!A:F,6,FALSE)</f>
        <v>视频云（荣耀盒子）</v>
      </c>
      <c r="K261" s="194" t="s">
        <v>109</v>
      </c>
      <c r="L261" s="193">
        <v>1</v>
      </c>
    </row>
    <row r="262" spans="1:12" ht="12.75">
      <c r="A262" s="197" t="s">
        <v>498</v>
      </c>
      <c r="B262" s="194" t="s">
        <v>499</v>
      </c>
      <c r="C262" s="197" t="s">
        <v>500</v>
      </c>
      <c r="D262" s="194">
        <v>0</v>
      </c>
      <c r="E262" s="194">
        <v>1</v>
      </c>
      <c r="F262" s="191"/>
      <c r="G262" s="191" t="e">
        <f>VLOOKUP(C262,帐号业务!A:C,3,FALSE)</f>
        <v>#N/A</v>
      </c>
      <c r="H262" s="191" t="e">
        <f>VLOOKUP(C262,帐号业务!A:B,2,FALSE)</f>
        <v>#N/A</v>
      </c>
      <c r="I262" s="191" t="e">
        <f>VLOOKUP(C262,帐号业务!A:D,4,FALSE)</f>
        <v>#N/A</v>
      </c>
      <c r="J262" s="190" t="e">
        <f>VLOOKUP(C262,帐号业务!A:F,6,FALSE)</f>
        <v>#N/A</v>
      </c>
      <c r="K262" s="194" t="s">
        <v>392</v>
      </c>
      <c r="L262" s="193">
        <v>1</v>
      </c>
    </row>
    <row r="263" spans="1:12" ht="25.5" hidden="1">
      <c r="A263" s="197" t="s">
        <v>239</v>
      </c>
      <c r="B263" s="194" t="s">
        <v>240</v>
      </c>
      <c r="C263" s="197" t="s">
        <v>501</v>
      </c>
      <c r="D263" s="194">
        <v>0</v>
      </c>
      <c r="E263" s="194">
        <v>1</v>
      </c>
      <c r="F263" s="191"/>
      <c r="G263" s="191">
        <f>VLOOKUP(C263,帐号业务!A:C,3,FALSE)</f>
        <v>62</v>
      </c>
      <c r="H263" s="191">
        <f>VLOOKUP(C263,帐号业务!A:B,2,FALSE)</f>
        <v>62000100</v>
      </c>
      <c r="I263" s="191" t="str">
        <f>VLOOKUP(C263,帐号业务!A:D,4,FALSE)</f>
        <v>学生模式（家长客户端）</v>
      </c>
      <c r="J263" s="190" t="str">
        <f>VLOOKUP(C263,帐号业务!A:F,6,FALSE)</f>
        <v>学生模式</v>
      </c>
      <c r="K263" s="194" t="s">
        <v>22</v>
      </c>
      <c r="L263" s="193">
        <v>1</v>
      </c>
    </row>
    <row r="264" spans="1:12" ht="12.75" hidden="1">
      <c r="A264" s="197" t="s">
        <v>502</v>
      </c>
      <c r="B264" s="194" t="s">
        <v>503</v>
      </c>
      <c r="C264" s="197" t="s">
        <v>504</v>
      </c>
      <c r="D264" s="194">
        <v>0</v>
      </c>
      <c r="E264" s="194">
        <v>1</v>
      </c>
      <c r="F264" s="191"/>
      <c r="G264" s="191">
        <f>VLOOKUP(C264,帐号业务!A:C,3,FALSE)</f>
        <v>65</v>
      </c>
      <c r="H264" s="191">
        <f>VLOOKUP(C264,帐号业务!A:B,2,FALSE)</f>
        <v>65000000</v>
      </c>
      <c r="I264" s="191" t="str">
        <f>VLOOKUP(C264,帐号业务!A:D,4,FALSE)</f>
        <v>支付空间</v>
      </c>
      <c r="J264" s="190" t="str">
        <f>VLOOKUP(C264,帐号业务!A:F,6,FALSE)</f>
        <v>支付空间</v>
      </c>
      <c r="K264" s="194" t="s">
        <v>18</v>
      </c>
      <c r="L264" s="193">
        <v>1</v>
      </c>
    </row>
    <row r="265" spans="1:12" ht="25.5" hidden="1">
      <c r="A265" s="197" t="s">
        <v>505</v>
      </c>
      <c r="B265" s="194" t="s">
        <v>506</v>
      </c>
      <c r="C265" s="197" t="s">
        <v>507</v>
      </c>
      <c r="D265" s="194">
        <v>0</v>
      </c>
      <c r="E265" s="194">
        <v>1</v>
      </c>
      <c r="F265" s="191"/>
      <c r="G265" s="191">
        <f>VLOOKUP(C265,帐号业务!A:C,3,FALSE)</f>
        <v>66</v>
      </c>
      <c r="H265" s="191">
        <f>VLOOKUP(C265,帐号业务!A:B,2,FALSE)</f>
        <v>66000000</v>
      </c>
      <c r="I265" s="191" t="str">
        <f>VLOOKUP(C265,帐号业务!A:D,4,FALSE)</f>
        <v>电子书audiobook</v>
      </c>
      <c r="J265" s="190" t="str">
        <f>VLOOKUP(C265,帐号业务!A:F,6,FALSE)</f>
        <v>电子书/Audiobook</v>
      </c>
      <c r="K265" s="194" t="s">
        <v>1315</v>
      </c>
      <c r="L265" s="193">
        <v>1</v>
      </c>
    </row>
    <row r="266" spans="1:12" ht="12.75">
      <c r="A266" s="197" t="s">
        <v>431</v>
      </c>
      <c r="B266" s="213" t="s">
        <v>1332</v>
      </c>
      <c r="C266" s="197" t="s">
        <v>509</v>
      </c>
      <c r="D266" s="194">
        <v>0</v>
      </c>
      <c r="E266" s="194">
        <v>1</v>
      </c>
      <c r="F266" s="191"/>
      <c r="G266" s="191">
        <f>VLOOKUP(C266,帐号业务!A:C,3,FALSE)</f>
        <v>89</v>
      </c>
      <c r="H266" s="191">
        <f>VLOOKUP(C266,帐号业务!A:B,2,FALSE)</f>
        <v>89000000</v>
      </c>
      <c r="I266" s="191" t="str">
        <f>VLOOKUP(C266,帐号业务!A:D,4,FALSE)</f>
        <v>开发者联盟Portal</v>
      </c>
      <c r="J266" s="190" t="str">
        <f>VLOOKUP(C266,帐号业务!A:F,6,FALSE)</f>
        <v>开发者联盟</v>
      </c>
      <c r="K266" s="194" t="s">
        <v>392</v>
      </c>
      <c r="L266" s="193">
        <v>1</v>
      </c>
    </row>
    <row r="267" spans="1:12" ht="12.75">
      <c r="A267" s="197" t="s">
        <v>431</v>
      </c>
      <c r="B267" s="213" t="s">
        <v>1332</v>
      </c>
      <c r="C267" s="197" t="s">
        <v>510</v>
      </c>
      <c r="D267" s="194">
        <v>0</v>
      </c>
      <c r="E267" s="194">
        <v>1</v>
      </c>
      <c r="F267" s="191"/>
      <c r="G267" s="191">
        <f>VLOOKUP(C267,帐号业务!A:C,3,FALSE)</f>
        <v>90</v>
      </c>
      <c r="H267" s="191">
        <f>VLOOKUP(C267,帐号业务!A:B,2,FALSE)</f>
        <v>90000000</v>
      </c>
      <c r="I267" s="191" t="str">
        <f>VLOOKUP(C267,帐号业务!A:D,4,FALSE)</f>
        <v>开发者联盟Portal（后续废弃）</v>
      </c>
      <c r="J267" s="190" t="str">
        <f>VLOOKUP(C267,帐号业务!A:F,6,FALSE)</f>
        <v>帐号开放应用市场</v>
      </c>
      <c r="K267" s="194" t="s">
        <v>392</v>
      </c>
      <c r="L267" s="193">
        <v>1</v>
      </c>
    </row>
    <row r="268" spans="1:12" ht="12.75">
      <c r="A268" s="197" t="s">
        <v>431</v>
      </c>
      <c r="B268" s="213" t="s">
        <v>1332</v>
      </c>
      <c r="C268" s="197" t="s">
        <v>511</v>
      </c>
      <c r="D268" s="194">
        <v>0</v>
      </c>
      <c r="E268" s="194">
        <v>1</v>
      </c>
      <c r="F268" s="191"/>
      <c r="G268" s="191">
        <f>VLOOKUP(C268,帐号业务!A:C,3,FALSE)</f>
        <v>90</v>
      </c>
      <c r="H268" s="191">
        <f>VLOOKUP(C268,帐号业务!A:B,2,FALSE)</f>
        <v>90002190</v>
      </c>
      <c r="I268" s="191" t="str">
        <f>VLOOKUP(C268,帐号业务!A:D,4,FALSE)</f>
        <v>开发生态系统</v>
      </c>
      <c r="J268" s="190" t="str">
        <f>VLOOKUP(C268,帐号业务!A:F,6,FALSE)</f>
        <v>帐号开放应用市场</v>
      </c>
      <c r="K268" s="194" t="s">
        <v>392</v>
      </c>
      <c r="L268" s="193">
        <v>1</v>
      </c>
    </row>
    <row r="269" spans="1:12" ht="12.75">
      <c r="A269" s="197" t="s">
        <v>431</v>
      </c>
      <c r="B269" s="213" t="s">
        <v>1332</v>
      </c>
      <c r="C269" s="197" t="s">
        <v>512</v>
      </c>
      <c r="D269" s="194">
        <v>0</v>
      </c>
      <c r="E269" s="194">
        <v>1</v>
      </c>
      <c r="F269" s="191"/>
      <c r="G269" s="191">
        <f>VLOOKUP(C269,帐号业务!A:C,3,FALSE)</f>
        <v>90</v>
      </c>
      <c r="H269" s="191">
        <f>VLOOKUP(C269,帐号业务!A:B,2,FALSE)</f>
        <v>90000100</v>
      </c>
      <c r="I269" s="191" t="str">
        <f>VLOOKUP(C269,帐号业务!A:D,4,FALSE)</f>
        <v>应用使用OpenSDK（帐号团队对外提供）</v>
      </c>
      <c r="J269" s="190" t="str">
        <f>VLOOKUP(C269,帐号业务!A:F,6,FALSE)</f>
        <v>帐号开放应用市场</v>
      </c>
      <c r="K269" s="194" t="s">
        <v>392</v>
      </c>
      <c r="L269" s="193">
        <v>1</v>
      </c>
    </row>
    <row r="270" spans="1:12" ht="12.75">
      <c r="A270" s="197" t="s">
        <v>431</v>
      </c>
      <c r="B270" s="213" t="s">
        <v>1332</v>
      </c>
      <c r="C270" s="197" t="s">
        <v>512</v>
      </c>
      <c r="D270" s="194">
        <v>0</v>
      </c>
      <c r="E270" s="194">
        <v>1</v>
      </c>
      <c r="F270" s="191"/>
      <c r="G270" s="191">
        <f>VLOOKUP(C270,帐号业务!A:C,3,FALSE)</f>
        <v>90</v>
      </c>
      <c r="H270" s="191">
        <v>90000200</v>
      </c>
      <c r="I270" s="133" t="s">
        <v>804</v>
      </c>
      <c r="J270" s="190" t="str">
        <f>VLOOKUP(C270,帐号业务!A:F,6,FALSE)</f>
        <v>帐号开放应用市场</v>
      </c>
      <c r="K270" s="194" t="s">
        <v>392</v>
      </c>
      <c r="L270" s="193">
        <v>1</v>
      </c>
    </row>
    <row r="271" spans="1:12" ht="12.75">
      <c r="A271" s="197" t="s">
        <v>431</v>
      </c>
      <c r="B271" s="213" t="s">
        <v>1332</v>
      </c>
      <c r="C271" s="197" t="s">
        <v>513</v>
      </c>
      <c r="D271" s="194">
        <v>0</v>
      </c>
      <c r="E271" s="194">
        <v>1</v>
      </c>
      <c r="F271" s="191"/>
      <c r="G271" s="191">
        <f>VLOOKUP(C271,帐号业务!A:C,3,FALSE)</f>
        <v>90</v>
      </c>
      <c r="H271" s="191">
        <f>VLOOKUP(C271,帐号业务!A:B,2,FALSE)</f>
        <v>90000300</v>
      </c>
      <c r="I271" s="191" t="str">
        <f>VLOOKUP(C271,帐号业务!A:D,4,FALSE)</f>
        <v>第三方WEB应用通过网关登录</v>
      </c>
      <c r="J271" s="190" t="str">
        <f>VLOOKUP(C271,帐号业务!A:F,6,FALSE)</f>
        <v>帐号开放应用市场</v>
      </c>
      <c r="K271" s="194" t="s">
        <v>392</v>
      </c>
      <c r="L271" s="193">
        <v>1</v>
      </c>
    </row>
    <row r="272" spans="1:12" ht="12.75">
      <c r="A272" s="197" t="s">
        <v>431</v>
      </c>
      <c r="B272" s="213" t="s">
        <v>1332</v>
      </c>
      <c r="C272" s="197" t="s">
        <v>514</v>
      </c>
      <c r="D272" s="194">
        <v>0</v>
      </c>
      <c r="E272" s="194">
        <v>1</v>
      </c>
      <c r="F272" s="191"/>
      <c r="G272" s="191">
        <f>VLOOKUP(C272,帐号业务!A:C,3,FALSE)</f>
        <v>90</v>
      </c>
      <c r="H272" s="191">
        <f>VLOOKUP(C272,帐号业务!A:B,2,FALSE)</f>
        <v>90000500</v>
      </c>
      <c r="I272" s="191" t="str">
        <f>VLOOKUP(C272,帐号业务!A:D,4,FALSE)</f>
        <v>TV应用使用OpenSDK（TV团队对外提供）</v>
      </c>
      <c r="J272" s="190" t="str">
        <f>VLOOKUP(C272,帐号业务!A:F,6,FALSE)</f>
        <v>帐号开放应用市场</v>
      </c>
      <c r="K272" s="194" t="s">
        <v>392</v>
      </c>
      <c r="L272" s="193">
        <v>1</v>
      </c>
    </row>
    <row r="273" spans="1:12" ht="12.75" hidden="1">
      <c r="A273" s="197" t="s">
        <v>60</v>
      </c>
      <c r="B273" s="194" t="s">
        <v>515</v>
      </c>
      <c r="C273" s="197" t="s">
        <v>516</v>
      </c>
      <c r="D273" s="194">
        <v>0</v>
      </c>
      <c r="E273" s="194">
        <v>1</v>
      </c>
      <c r="F273" s="191"/>
      <c r="G273" s="191">
        <f>VLOOKUP(C273,帐号业务!A:C,3,FALSE)</f>
        <v>90</v>
      </c>
      <c r="H273" s="191">
        <f>VLOOKUP(C273,帐号业务!A:B,2,FALSE)</f>
        <v>90002090</v>
      </c>
      <c r="I273" s="191" t="str">
        <f>VLOOKUP(C273,帐号业务!A:D,4,FALSE)</f>
        <v>游戏使用OpenSDK（游戏团队对外提供）</v>
      </c>
      <c r="J273" s="190" t="str">
        <f>VLOOKUP(C273,帐号业务!A:F,6,FALSE)</f>
        <v>帐号开放应用市场</v>
      </c>
      <c r="K273" s="194" t="s">
        <v>69</v>
      </c>
      <c r="L273" s="193">
        <v>1</v>
      </c>
    </row>
    <row r="274" spans="1:12" hidden="1">
      <c r="A274" s="133" t="s">
        <v>113</v>
      </c>
      <c r="B274" s="199" t="s">
        <v>116</v>
      </c>
      <c r="C274" s="132" t="s">
        <v>805</v>
      </c>
      <c r="D274" s="194">
        <v>0</v>
      </c>
      <c r="E274" s="194">
        <v>1</v>
      </c>
      <c r="F274" s="191"/>
      <c r="G274" s="191">
        <f>VLOOKUP(C274,帐号业务!A:C,3,FALSE)</f>
        <v>90</v>
      </c>
      <c r="H274" s="191">
        <f>VLOOKUP(C274,帐号业务!A:B,2,FALSE)</f>
        <v>90000201</v>
      </c>
      <c r="I274" s="191" t="str">
        <f>VLOOKUP(C274,帐号业务!A:D,4,FALSE)</f>
        <v>华为阅读</v>
      </c>
      <c r="J274" s="190" t="str">
        <f>VLOOKUP(C274,帐号业务!A:F,6,FALSE)</f>
        <v>帐号开放应用市场</v>
      </c>
      <c r="K274" s="194" t="s">
        <v>109</v>
      </c>
      <c r="L274" s="193">
        <v>1</v>
      </c>
    </row>
    <row r="275" spans="1:12">
      <c r="A275" s="194" t="s">
        <v>517</v>
      </c>
      <c r="B275" s="194" t="s">
        <v>518</v>
      </c>
      <c r="C275" s="194" t="s">
        <v>518</v>
      </c>
      <c r="D275" s="194">
        <v>0</v>
      </c>
      <c r="E275" s="194">
        <v>0</v>
      </c>
      <c r="F275" s="191"/>
      <c r="G275" s="191" t="e">
        <f>VLOOKUP(C275,帐号业务!A:C,3,FALSE)</f>
        <v>#N/A</v>
      </c>
      <c r="H275" s="191" t="e">
        <f>VLOOKUP(C275,帐号业务!A:B,2,FALSE)</f>
        <v>#N/A</v>
      </c>
      <c r="I275" s="191" t="e">
        <f>VLOOKUP(C275,帐号业务!A:D,4,FALSE)</f>
        <v>#N/A</v>
      </c>
      <c r="J275" s="190" t="e">
        <f>VLOOKUP(C275,帐号业务!A:F,6,FALSE)</f>
        <v>#N/A</v>
      </c>
      <c r="K275" s="194" t="s">
        <v>392</v>
      </c>
      <c r="L275" s="193">
        <v>2</v>
      </c>
    </row>
    <row r="276" spans="1:12" ht="24" hidden="1">
      <c r="A276" s="201" t="s">
        <v>54</v>
      </c>
      <c r="B276" s="194" t="s">
        <v>55</v>
      </c>
      <c r="C276" s="199" t="s">
        <v>519</v>
      </c>
      <c r="D276" s="194">
        <v>0</v>
      </c>
      <c r="E276" s="194">
        <v>1</v>
      </c>
      <c r="F276" s="191"/>
      <c r="G276" s="191">
        <f>VLOOKUP(C276,帐号业务!A:C,3,FALSE)</f>
        <v>4</v>
      </c>
      <c r="H276" s="191">
        <f>VLOOKUP(C276,帐号业务!A:B,2,FALSE)</f>
        <v>4000050</v>
      </c>
      <c r="I276" s="191" t="str">
        <f>VLOOKUP(C276,帐号业务!A:D,4,FALSE)</f>
        <v>应用市场TV客户端</v>
      </c>
      <c r="J276" s="190" t="str">
        <f>VLOOKUP(C276,帐号业务!A:F,6,FALSE)</f>
        <v>应用市场</v>
      </c>
      <c r="K276" s="194" t="s">
        <v>69</v>
      </c>
      <c r="L276" s="193">
        <v>1</v>
      </c>
    </row>
    <row r="277" spans="1:12" ht="24" hidden="1">
      <c r="A277" s="201" t="s">
        <v>70</v>
      </c>
      <c r="B277" s="194" t="s">
        <v>71</v>
      </c>
      <c r="C277" s="199" t="s">
        <v>520</v>
      </c>
      <c r="D277" s="194">
        <v>0</v>
      </c>
      <c r="E277" s="194">
        <v>1</v>
      </c>
      <c r="F277" s="191"/>
      <c r="G277" s="191">
        <f>VLOOKUP(C277,帐号业务!A:C,3,FALSE)</f>
        <v>20</v>
      </c>
      <c r="H277" s="191">
        <f>VLOOKUP(C277,帐号业务!A:B,2,FALSE)</f>
        <v>20000500</v>
      </c>
      <c r="I277" s="191" t="str">
        <f>VLOOKUP(C277,帐号业务!A:D,4,FALSE)</f>
        <v>海外支付</v>
      </c>
      <c r="J277" s="190" t="str">
        <f>VLOOKUP(C277,帐号业务!A:F,6,FALSE)</f>
        <v>Mobile Pay 手机支付</v>
      </c>
      <c r="K277" s="194" t="str">
        <f>VLOOKUP(B277,Sheet3!B:C,2,FALSE)</f>
        <v>用户经营</v>
      </c>
      <c r="L277" s="193">
        <v>1</v>
      </c>
    </row>
    <row r="278" spans="1:12" ht="24" hidden="1">
      <c r="A278" s="201" t="s">
        <v>521</v>
      </c>
      <c r="B278" s="194" t="s">
        <v>522</v>
      </c>
      <c r="C278" s="199" t="s">
        <v>523</v>
      </c>
      <c r="D278" s="194">
        <v>0</v>
      </c>
      <c r="E278" s="194">
        <v>0</v>
      </c>
      <c r="F278" s="191"/>
      <c r="G278" s="191">
        <f>VLOOKUP(C278,帐号业务!A:C,3,FALSE)</f>
        <v>23</v>
      </c>
      <c r="H278" s="191">
        <f>VLOOKUP(C278,帐号业务!A:B,2,FALSE)</f>
        <v>23000000</v>
      </c>
      <c r="I278" s="191" t="str">
        <f>VLOOKUP(C278,帐号业务!A:D,4,FALSE)</f>
        <v>华英汇客户端</v>
      </c>
      <c r="J278" s="190" t="str">
        <f>VLOOKUP(C278,帐号业务!A:F,6,FALSE)</f>
        <v>华英汇</v>
      </c>
      <c r="K278" s="194" t="s">
        <v>1193</v>
      </c>
      <c r="L278" s="193">
        <v>1</v>
      </c>
    </row>
    <row r="279" spans="1:12" hidden="1">
      <c r="A279" s="201" t="s">
        <v>521</v>
      </c>
      <c r="B279" s="194" t="s">
        <v>522</v>
      </c>
      <c r="C279" s="199" t="s">
        <v>524</v>
      </c>
      <c r="D279" s="194">
        <v>0</v>
      </c>
      <c r="E279" s="194">
        <v>0</v>
      </c>
      <c r="F279" s="191"/>
      <c r="G279" s="191">
        <f>VLOOKUP(C279,帐号业务!A:C,3,FALSE)</f>
        <v>23</v>
      </c>
      <c r="H279" s="191">
        <f>VLOOKUP(C279,帐号业务!A:B,2,FALSE)</f>
        <v>23000001</v>
      </c>
      <c r="I279" s="191" t="str">
        <f>VLOOKUP(C279,帐号业务!A:D,4,FALSE)</f>
        <v>华英汇portal</v>
      </c>
      <c r="J279" s="190" t="str">
        <f>VLOOKUP(C279,帐号业务!A:F,6,FALSE)</f>
        <v>华英汇</v>
      </c>
      <c r="K279" s="194" t="s">
        <v>1193</v>
      </c>
      <c r="L279" s="193">
        <v>1</v>
      </c>
    </row>
    <row r="280" spans="1:12" ht="24" hidden="1">
      <c r="A280" s="201" t="s">
        <v>525</v>
      </c>
      <c r="B280" s="194" t="s">
        <v>526</v>
      </c>
      <c r="C280" s="199" t="s">
        <v>527</v>
      </c>
      <c r="D280" s="194">
        <v>0</v>
      </c>
      <c r="E280" s="194">
        <v>0</v>
      </c>
      <c r="F280" s="191"/>
      <c r="G280" s="191">
        <f>VLOOKUP(C280,帐号业务!A:C,3,FALSE)</f>
        <v>67</v>
      </c>
      <c r="H280" s="191">
        <f>VLOOKUP(C280,帐号业务!A:B,2,FALSE)</f>
        <v>67000000</v>
      </c>
      <c r="I280" s="191" t="str">
        <f>VLOOKUP(C280,帐号业务!A:D,4,FALSE)</f>
        <v>快速分享HwInstantShare</v>
      </c>
      <c r="J280" s="190" t="str">
        <f>VLOOKUP(C280,帐号业务!A:F,6,FALSE)</f>
        <v>快速分享/HwInstantShare</v>
      </c>
      <c r="K280" s="194" t="s">
        <v>1195</v>
      </c>
      <c r="L280" s="193">
        <v>1</v>
      </c>
    </row>
    <row r="281" spans="1:12" ht="24" hidden="1">
      <c r="A281" s="201" t="s">
        <v>525</v>
      </c>
      <c r="B281" s="208" t="s">
        <v>1272</v>
      </c>
      <c r="C281" s="199" t="s">
        <v>1271</v>
      </c>
      <c r="D281" s="194">
        <v>0</v>
      </c>
      <c r="E281" s="194">
        <v>1</v>
      </c>
      <c r="F281" s="191"/>
      <c r="G281" s="191">
        <v>67</v>
      </c>
      <c r="H281" s="191">
        <v>67000001</v>
      </c>
      <c r="I281" s="209" t="s">
        <v>1274</v>
      </c>
      <c r="J281" s="194" t="s">
        <v>526</v>
      </c>
      <c r="K281" s="194" t="s">
        <v>1195</v>
      </c>
      <c r="L281" s="193">
        <v>1</v>
      </c>
    </row>
    <row r="282" spans="1:12" ht="24" hidden="1">
      <c r="A282" s="201" t="s">
        <v>528</v>
      </c>
      <c r="B282" s="194" t="s">
        <v>529</v>
      </c>
      <c r="C282" s="199" t="s">
        <v>530</v>
      </c>
      <c r="D282" s="194">
        <v>0</v>
      </c>
      <c r="E282" s="194">
        <v>0</v>
      </c>
      <c r="F282" s="191"/>
      <c r="G282" s="191">
        <f>VLOOKUP(C282,帐号业务!A:C,3,FALSE)</f>
        <v>68</v>
      </c>
      <c r="H282" s="191">
        <f>VLOOKUP(C282,帐号业务!A:B,2,FALSE)</f>
        <v>68000000</v>
      </c>
      <c r="I282" s="191" t="str">
        <f>VLOOKUP(C282,帐号业务!A:D,4,FALSE)</f>
        <v>账号公钥目录应用/ HwTrustCircle</v>
      </c>
      <c r="J282" s="190" t="str">
        <f>VLOOKUP(C282,帐号业务!A:F,6,FALSE)</f>
        <v>账号公钥目录应用/ HwTrustCircle</v>
      </c>
      <c r="K282" s="194" t="s">
        <v>1194</v>
      </c>
      <c r="L282" s="193">
        <v>1</v>
      </c>
    </row>
    <row r="283" spans="1:12" ht="24" hidden="1">
      <c r="A283" s="201" t="s">
        <v>531</v>
      </c>
      <c r="B283" s="194" t="s">
        <v>532</v>
      </c>
      <c r="C283" s="199" t="s">
        <v>533</v>
      </c>
      <c r="D283" s="194">
        <v>0</v>
      </c>
      <c r="E283" s="194">
        <v>0</v>
      </c>
      <c r="F283" s="191"/>
      <c r="G283" s="191">
        <f>VLOOKUP(C283,帐号业务!A:C,3,FALSE)</f>
        <v>69</v>
      </c>
      <c r="H283" s="191">
        <f>VLOOKUP(C283,帐号业务!A:B,2,FALSE)</f>
        <v>69000000</v>
      </c>
      <c r="I283" s="191" t="str">
        <f>VLOOKUP(C283,帐号业务!A:D,4,FALSE)</f>
        <v>华为产品定义社区 android</v>
      </c>
      <c r="J283" s="190" t="str">
        <f>VLOOKUP(C283,帐号业务!A:F,6,FALSE)</f>
        <v>华为产品定义社区</v>
      </c>
      <c r="K283" s="194"/>
      <c r="L283" s="193">
        <v>1</v>
      </c>
    </row>
    <row r="284" spans="1:12" ht="24" hidden="1">
      <c r="A284" s="201" t="s">
        <v>531</v>
      </c>
      <c r="B284" s="194" t="s">
        <v>532</v>
      </c>
      <c r="C284" s="199" t="s">
        <v>534</v>
      </c>
      <c r="D284" s="194">
        <v>0</v>
      </c>
      <c r="E284" s="194">
        <v>0</v>
      </c>
      <c r="F284" s="191"/>
      <c r="G284" s="191">
        <f>VLOOKUP(C284,帐号业务!A:C,3,FALSE)</f>
        <v>69</v>
      </c>
      <c r="H284" s="191">
        <f>VLOOKUP(C284,帐号业务!A:B,2,FALSE)</f>
        <v>69000001</v>
      </c>
      <c r="I284" s="191" t="str">
        <f>VLOOKUP(C284,帐号业务!A:D,4,FALSE)</f>
        <v>华为产品定义社区 ios</v>
      </c>
      <c r="J284" s="190" t="str">
        <f>VLOOKUP(C284,帐号业务!A:F,6,FALSE)</f>
        <v>华为产品定义社区</v>
      </c>
      <c r="K284" s="194"/>
      <c r="L284" s="193">
        <v>1</v>
      </c>
    </row>
    <row r="285" spans="1:12" ht="24" hidden="1">
      <c r="A285" s="201" t="s">
        <v>531</v>
      </c>
      <c r="B285" s="194" t="s">
        <v>532</v>
      </c>
      <c r="C285" s="199" t="s">
        <v>535</v>
      </c>
      <c r="D285" s="194">
        <v>0</v>
      </c>
      <c r="E285" s="194">
        <v>0</v>
      </c>
      <c r="F285" s="191"/>
      <c r="G285" s="191">
        <f>VLOOKUP(C285,帐号业务!A:C,3,FALSE)</f>
        <v>69</v>
      </c>
      <c r="H285" s="191">
        <f>VLOOKUP(C285,帐号业务!A:B,2,FALSE)</f>
        <v>69000100</v>
      </c>
      <c r="I285" s="191" t="str">
        <f>VLOOKUP(C285,帐号业务!A:D,4,FALSE)</f>
        <v>华为产品定义社区网站</v>
      </c>
      <c r="J285" s="190" t="str">
        <f>VLOOKUP(C285,帐号业务!A:F,6,FALSE)</f>
        <v>华为产品定义社区</v>
      </c>
      <c r="K285" s="194"/>
      <c r="L285" s="193">
        <v>1</v>
      </c>
    </row>
    <row r="286" spans="1:12" hidden="1">
      <c r="A286" s="201" t="s">
        <v>531</v>
      </c>
      <c r="B286" s="194" t="s">
        <v>532</v>
      </c>
      <c r="C286" s="199" t="s">
        <v>536</v>
      </c>
      <c r="D286" s="194">
        <v>0</v>
      </c>
      <c r="E286" s="194">
        <v>0</v>
      </c>
      <c r="F286" s="191"/>
      <c r="G286" s="191">
        <f>VLOOKUP(C286,帐号业务!A:C,3,FALSE)</f>
        <v>69</v>
      </c>
      <c r="H286" s="191">
        <f>VLOOKUP(C286,帐号业务!A:B,2,FALSE)</f>
        <v>69000101</v>
      </c>
      <c r="I286" s="191" t="str">
        <f>VLOOKUP(C286,帐号业务!A:D,4,FALSE)</f>
        <v>华为产品定义社区网站</v>
      </c>
      <c r="J286" s="190" t="str">
        <f>VLOOKUP(C286,帐号业务!A:F,6,FALSE)</f>
        <v>华为产品定义社区</v>
      </c>
      <c r="K286" s="194"/>
      <c r="L286" s="193">
        <v>1</v>
      </c>
    </row>
    <row r="287" spans="1:12" ht="24" hidden="1">
      <c r="A287" s="201" t="s">
        <v>531</v>
      </c>
      <c r="B287" s="194" t="s">
        <v>532</v>
      </c>
      <c r="C287" s="199" t="s">
        <v>537</v>
      </c>
      <c r="D287" s="194">
        <v>0</v>
      </c>
      <c r="E287" s="194">
        <v>0</v>
      </c>
      <c r="F287" s="191"/>
      <c r="G287" s="191">
        <f>VLOOKUP(C287,帐号业务!A:C,3,FALSE)</f>
        <v>69</v>
      </c>
      <c r="H287" s="191">
        <f>VLOOKUP(C287,帐号业务!A:B,2,FALSE)</f>
        <v>69000102</v>
      </c>
      <c r="I287" s="191" t="str">
        <f>VLOOKUP(C287,帐号业务!A:D,4,FALSE)</f>
        <v>华为产品定义社区网站</v>
      </c>
      <c r="J287" s="190" t="str">
        <f>VLOOKUP(C287,帐号业务!A:F,6,FALSE)</f>
        <v>华为产品定义社区</v>
      </c>
      <c r="K287" s="194"/>
      <c r="L287" s="193">
        <v>1</v>
      </c>
    </row>
    <row r="288" spans="1:12">
      <c r="A288" s="201" t="s">
        <v>431</v>
      </c>
      <c r="B288" s="194" t="s">
        <v>508</v>
      </c>
      <c r="C288" s="199" t="s">
        <v>538</v>
      </c>
      <c r="D288" s="194">
        <v>0</v>
      </c>
      <c r="E288" s="194">
        <v>1</v>
      </c>
      <c r="F288" s="191"/>
      <c r="G288" s="191">
        <f>VLOOKUP(C288,帐号业务!A:C,3,FALSE)</f>
        <v>89</v>
      </c>
      <c r="H288" s="191">
        <f>VLOOKUP(C288,帐号业务!A:B,2,FALSE)</f>
        <v>89000100</v>
      </c>
      <c r="I288" s="191" t="str">
        <f>VLOOKUP(C288,帐号业务!A:D,4,FALSE)</f>
        <v>开发者联盟微信服务</v>
      </c>
      <c r="J288" s="190" t="str">
        <f>VLOOKUP(C288,帐号业务!A:F,6,FALSE)</f>
        <v>开发者联盟</v>
      </c>
      <c r="K288" s="194" t="s">
        <v>392</v>
      </c>
      <c r="L288" s="193">
        <v>1</v>
      </c>
    </row>
    <row r="289" spans="1:12" hidden="1">
      <c r="A289" s="133" t="s">
        <v>161</v>
      </c>
      <c r="B289" s="194" t="s">
        <v>161</v>
      </c>
      <c r="C289" s="132" t="s">
        <v>539</v>
      </c>
      <c r="D289" s="194">
        <v>0</v>
      </c>
      <c r="E289" s="194">
        <v>1</v>
      </c>
      <c r="F289" s="191"/>
      <c r="G289" s="133">
        <v>26</v>
      </c>
      <c r="H289" s="133">
        <v>26002008</v>
      </c>
      <c r="I289" s="133" t="s">
        <v>540</v>
      </c>
      <c r="J289" s="147" t="s">
        <v>541</v>
      </c>
      <c r="K289" s="194" t="s">
        <v>161</v>
      </c>
      <c r="L289" s="147">
        <v>1</v>
      </c>
    </row>
    <row r="290" spans="1:12" hidden="1">
      <c r="A290" s="133" t="s">
        <v>161</v>
      </c>
      <c r="B290" s="194" t="s">
        <v>161</v>
      </c>
      <c r="C290" s="132" t="s">
        <v>542</v>
      </c>
      <c r="D290" s="194">
        <v>0</v>
      </c>
      <c r="E290" s="194">
        <v>1</v>
      </c>
      <c r="F290" s="191"/>
      <c r="G290" s="133">
        <v>26</v>
      </c>
      <c r="H290" s="133">
        <v>26002009</v>
      </c>
      <c r="I290" s="133" t="s">
        <v>543</v>
      </c>
      <c r="J290" s="147" t="s">
        <v>541</v>
      </c>
      <c r="K290" s="194" t="s">
        <v>161</v>
      </c>
      <c r="L290" s="147">
        <v>1</v>
      </c>
    </row>
    <row r="291" spans="1:12" hidden="1">
      <c r="A291" s="133" t="s">
        <v>161</v>
      </c>
      <c r="B291" s="194" t="s">
        <v>161</v>
      </c>
      <c r="C291" s="132" t="s">
        <v>544</v>
      </c>
      <c r="D291" s="194">
        <v>0</v>
      </c>
      <c r="E291" s="194">
        <v>1</v>
      </c>
      <c r="F291" s="191"/>
      <c r="G291" s="133">
        <v>26</v>
      </c>
      <c r="H291" s="133">
        <v>26002100</v>
      </c>
      <c r="I291" s="133" t="s">
        <v>545</v>
      </c>
      <c r="J291" s="147" t="s">
        <v>541</v>
      </c>
      <c r="K291" s="194" t="s">
        <v>161</v>
      </c>
      <c r="L291" s="147">
        <v>1</v>
      </c>
    </row>
    <row r="292" spans="1:12" hidden="1">
      <c r="A292" s="133" t="s">
        <v>161</v>
      </c>
      <c r="B292" s="194" t="s">
        <v>161</v>
      </c>
      <c r="C292" s="132" t="s">
        <v>546</v>
      </c>
      <c r="D292" s="194">
        <v>0</v>
      </c>
      <c r="E292" s="194">
        <v>1</v>
      </c>
      <c r="F292" s="191"/>
      <c r="G292" s="133">
        <v>26</v>
      </c>
      <c r="H292" s="68">
        <v>26002101</v>
      </c>
      <c r="I292" s="133" t="s">
        <v>547</v>
      </c>
      <c r="J292" s="147" t="s">
        <v>541</v>
      </c>
      <c r="K292" s="194" t="s">
        <v>161</v>
      </c>
      <c r="L292" s="147">
        <v>1</v>
      </c>
    </row>
    <row r="293" spans="1:12" hidden="1">
      <c r="A293" s="133" t="s">
        <v>161</v>
      </c>
      <c r="B293" s="194" t="s">
        <v>161</v>
      </c>
      <c r="C293" s="132" t="s">
        <v>548</v>
      </c>
      <c r="D293" s="194">
        <v>0</v>
      </c>
      <c r="E293" s="194">
        <v>1</v>
      </c>
      <c r="F293" s="191"/>
      <c r="G293" s="133">
        <v>26</v>
      </c>
      <c r="H293" s="68">
        <v>26002102</v>
      </c>
      <c r="I293" s="133" t="s">
        <v>1273</v>
      </c>
      <c r="J293" s="147" t="s">
        <v>541</v>
      </c>
      <c r="K293" s="194" t="s">
        <v>161</v>
      </c>
      <c r="L293" s="147">
        <v>1</v>
      </c>
    </row>
    <row r="294" spans="1:12" hidden="1">
      <c r="A294" s="133" t="s">
        <v>161</v>
      </c>
      <c r="B294" s="194" t="s">
        <v>161</v>
      </c>
      <c r="C294" s="132" t="s">
        <v>550</v>
      </c>
      <c r="D294" s="194">
        <v>0</v>
      </c>
      <c r="E294" s="194">
        <v>1</v>
      </c>
      <c r="F294" s="191"/>
      <c r="G294" s="133">
        <v>26</v>
      </c>
      <c r="H294" s="68">
        <v>26002104</v>
      </c>
      <c r="I294" s="133" t="s">
        <v>551</v>
      </c>
      <c r="J294" s="147" t="s">
        <v>541</v>
      </c>
      <c r="K294" s="194" t="s">
        <v>161</v>
      </c>
      <c r="L294" s="147">
        <v>1</v>
      </c>
    </row>
    <row r="295" spans="1:12" hidden="1">
      <c r="A295" s="133" t="s">
        <v>161</v>
      </c>
      <c r="B295" s="194" t="s">
        <v>161</v>
      </c>
      <c r="C295" s="132" t="s">
        <v>552</v>
      </c>
      <c r="D295" s="194">
        <v>0</v>
      </c>
      <c r="E295" s="194">
        <v>1</v>
      </c>
      <c r="F295" s="191"/>
      <c r="G295" s="133">
        <v>26</v>
      </c>
      <c r="H295" s="68">
        <v>26002108</v>
      </c>
      <c r="I295" s="133" t="s">
        <v>553</v>
      </c>
      <c r="J295" s="147" t="s">
        <v>541</v>
      </c>
      <c r="K295" s="194" t="s">
        <v>161</v>
      </c>
      <c r="L295" s="147">
        <v>1</v>
      </c>
    </row>
    <row r="296" spans="1:12" hidden="1">
      <c r="A296" s="133" t="s">
        <v>161</v>
      </c>
      <c r="B296" s="194" t="s">
        <v>161</v>
      </c>
      <c r="C296" s="132" t="s">
        <v>554</v>
      </c>
      <c r="D296" s="194">
        <v>0</v>
      </c>
      <c r="E296" s="194">
        <v>1</v>
      </c>
      <c r="F296" s="191"/>
      <c r="G296" s="133">
        <v>26</v>
      </c>
      <c r="H296" s="68">
        <v>26002109</v>
      </c>
      <c r="I296" s="133" t="s">
        <v>555</v>
      </c>
      <c r="J296" s="147" t="s">
        <v>541</v>
      </c>
      <c r="K296" s="194" t="s">
        <v>161</v>
      </c>
      <c r="L296" s="147">
        <v>1</v>
      </c>
    </row>
    <row r="297" spans="1:12" hidden="1">
      <c r="A297" s="133" t="s">
        <v>161</v>
      </c>
      <c r="B297" s="194" t="s">
        <v>161</v>
      </c>
      <c r="C297" s="132" t="s">
        <v>556</v>
      </c>
      <c r="D297" s="194">
        <v>0</v>
      </c>
      <c r="E297" s="194">
        <v>1</v>
      </c>
      <c r="F297" s="191"/>
      <c r="G297" s="133">
        <v>26</v>
      </c>
      <c r="H297" s="68">
        <v>26002110</v>
      </c>
      <c r="I297" s="133" t="s">
        <v>557</v>
      </c>
      <c r="J297" s="147" t="s">
        <v>541</v>
      </c>
      <c r="K297" s="194" t="s">
        <v>161</v>
      </c>
      <c r="L297" s="147">
        <v>1</v>
      </c>
    </row>
    <row r="298" spans="1:12" hidden="1">
      <c r="A298" s="133" t="s">
        <v>161</v>
      </c>
      <c r="B298" s="194" t="s">
        <v>161</v>
      </c>
      <c r="C298" s="132" t="s">
        <v>558</v>
      </c>
      <c r="D298" s="194">
        <v>0</v>
      </c>
      <c r="E298" s="194">
        <v>1</v>
      </c>
      <c r="F298" s="191"/>
      <c r="G298" s="133">
        <v>26</v>
      </c>
      <c r="H298" s="68">
        <v>26000111</v>
      </c>
      <c r="I298" s="133" t="s">
        <v>559</v>
      </c>
      <c r="J298" s="147" t="s">
        <v>541</v>
      </c>
      <c r="K298" s="194" t="s">
        <v>161</v>
      </c>
      <c r="L298" s="147">
        <v>1</v>
      </c>
    </row>
    <row r="299" spans="1:12" hidden="1">
      <c r="A299" s="133" t="s">
        <v>161</v>
      </c>
      <c r="B299" s="194" t="s">
        <v>161</v>
      </c>
      <c r="C299" s="132" t="s">
        <v>560</v>
      </c>
      <c r="D299" s="194">
        <v>0</v>
      </c>
      <c r="E299" s="194">
        <v>1</v>
      </c>
      <c r="F299" s="191"/>
      <c r="G299" s="133">
        <v>26</v>
      </c>
      <c r="H299" s="68">
        <v>26002111</v>
      </c>
      <c r="I299" s="133" t="s">
        <v>561</v>
      </c>
      <c r="J299" s="147" t="s">
        <v>541</v>
      </c>
      <c r="K299" s="194" t="s">
        <v>161</v>
      </c>
      <c r="L299" s="147">
        <v>1</v>
      </c>
    </row>
    <row r="300" spans="1:12" hidden="1">
      <c r="A300" s="133" t="s">
        <v>161</v>
      </c>
      <c r="B300" s="194" t="s">
        <v>161</v>
      </c>
      <c r="C300" s="132" t="s">
        <v>164</v>
      </c>
      <c r="D300" s="194">
        <v>0</v>
      </c>
      <c r="E300" s="194">
        <v>1</v>
      </c>
      <c r="F300" s="191"/>
      <c r="G300" s="133">
        <v>26</v>
      </c>
      <c r="H300" s="133">
        <v>26002000</v>
      </c>
      <c r="I300" s="133" t="s">
        <v>562</v>
      </c>
      <c r="J300" s="147" t="s">
        <v>541</v>
      </c>
      <c r="K300" s="194" t="s">
        <v>161</v>
      </c>
      <c r="L300" s="147">
        <v>1</v>
      </c>
    </row>
    <row r="301" spans="1:12" hidden="1">
      <c r="A301" s="213" t="s">
        <v>1226</v>
      </c>
      <c r="B301" s="212" t="s">
        <v>20</v>
      </c>
      <c r="C301" s="194" t="s">
        <v>1203</v>
      </c>
      <c r="D301" s="194">
        <v>0</v>
      </c>
      <c r="E301" s="194">
        <v>0</v>
      </c>
      <c r="F301" s="191"/>
      <c r="G301" s="191"/>
      <c r="H301" s="191"/>
      <c r="I301" s="191"/>
      <c r="J301" s="190"/>
      <c r="K301" s="194" t="s">
        <v>22</v>
      </c>
      <c r="L301" s="193">
        <v>1</v>
      </c>
    </row>
    <row r="302" spans="1:12" hidden="1">
      <c r="A302" s="194" t="s">
        <v>1223</v>
      </c>
      <c r="B302" s="194" t="s">
        <v>1204</v>
      </c>
      <c r="C302" s="194" t="s">
        <v>1205</v>
      </c>
      <c r="D302" s="194">
        <v>0</v>
      </c>
      <c r="E302" s="194">
        <v>0</v>
      </c>
      <c r="F302" s="191"/>
      <c r="G302" s="191"/>
      <c r="H302" s="191"/>
      <c r="I302" s="191"/>
      <c r="J302" s="190"/>
      <c r="K302" s="194" t="s">
        <v>22</v>
      </c>
      <c r="L302" s="193">
        <v>1</v>
      </c>
    </row>
    <row r="303" spans="1:12" hidden="1">
      <c r="A303" s="194" t="s">
        <v>1224</v>
      </c>
      <c r="B303" s="194" t="s">
        <v>1206</v>
      </c>
      <c r="C303" s="194" t="s">
        <v>1207</v>
      </c>
      <c r="D303" s="194">
        <v>0</v>
      </c>
      <c r="E303" s="194">
        <v>0</v>
      </c>
      <c r="F303" s="191"/>
      <c r="G303" s="191"/>
      <c r="H303" s="191"/>
      <c r="I303" s="191"/>
      <c r="J303" s="190"/>
      <c r="K303" s="194" t="s">
        <v>22</v>
      </c>
      <c r="L303" s="193">
        <v>1</v>
      </c>
    </row>
    <row r="304" spans="1:12" hidden="1">
      <c r="A304" s="194" t="s">
        <v>1226</v>
      </c>
      <c r="B304" s="194" t="s">
        <v>20</v>
      </c>
      <c r="C304" s="194" t="s">
        <v>1208</v>
      </c>
      <c r="D304" s="194">
        <v>0</v>
      </c>
      <c r="E304" s="194">
        <v>0</v>
      </c>
      <c r="F304" s="191"/>
      <c r="G304" s="191"/>
      <c r="H304" s="191"/>
      <c r="I304" s="191"/>
      <c r="J304" s="190"/>
      <c r="K304" s="194" t="s">
        <v>22</v>
      </c>
      <c r="L304" s="193">
        <v>1</v>
      </c>
    </row>
    <row r="305" spans="1:12" hidden="1">
      <c r="A305" s="194" t="s">
        <v>1228</v>
      </c>
      <c r="B305" s="194" t="s">
        <v>1209</v>
      </c>
      <c r="C305" s="194" t="s">
        <v>1227</v>
      </c>
      <c r="D305" s="194">
        <v>0</v>
      </c>
      <c r="E305" s="194">
        <v>0</v>
      </c>
      <c r="F305" s="191"/>
      <c r="G305" s="191"/>
      <c r="H305" s="191"/>
      <c r="I305" s="191"/>
      <c r="J305" s="190"/>
      <c r="K305" s="194" t="s">
        <v>22</v>
      </c>
      <c r="L305" s="193">
        <v>1</v>
      </c>
    </row>
    <row r="306" spans="1:12" hidden="1">
      <c r="A306" s="194" t="s">
        <v>1229</v>
      </c>
      <c r="B306" s="194" t="s">
        <v>1210</v>
      </c>
      <c r="C306" s="194" t="s">
        <v>1225</v>
      </c>
      <c r="D306" s="194">
        <v>0</v>
      </c>
      <c r="E306" s="194">
        <v>0</v>
      </c>
      <c r="F306" s="191"/>
      <c r="G306" s="191"/>
      <c r="H306" s="191"/>
      <c r="I306" s="191"/>
      <c r="J306" s="190"/>
      <c r="K306" s="194" t="s">
        <v>22</v>
      </c>
      <c r="L306" s="193">
        <v>1</v>
      </c>
    </row>
    <row r="307" spans="1:12" hidden="1">
      <c r="A307" s="194" t="s">
        <v>1251</v>
      </c>
      <c r="B307" s="194" t="s">
        <v>1211</v>
      </c>
      <c r="C307" s="194" t="s">
        <v>1230</v>
      </c>
      <c r="D307" s="194">
        <v>0</v>
      </c>
      <c r="E307" s="194">
        <v>0</v>
      </c>
      <c r="F307" s="191"/>
      <c r="G307" s="191"/>
      <c r="H307" s="191"/>
      <c r="I307" s="191"/>
      <c r="J307" s="190"/>
      <c r="K307" s="194" t="s">
        <v>22</v>
      </c>
      <c r="L307" s="193">
        <v>1</v>
      </c>
    </row>
    <row r="308" spans="1:12" hidden="1">
      <c r="A308" s="194" t="s">
        <v>1250</v>
      </c>
      <c r="B308" s="194" t="s">
        <v>1212</v>
      </c>
      <c r="C308" s="194" t="s">
        <v>1231</v>
      </c>
      <c r="D308" s="194">
        <v>0</v>
      </c>
      <c r="E308" s="194">
        <v>0</v>
      </c>
      <c r="F308" s="191"/>
      <c r="G308" s="191"/>
      <c r="H308" s="191"/>
      <c r="I308" s="191"/>
      <c r="J308" s="190"/>
      <c r="K308" s="194" t="s">
        <v>22</v>
      </c>
      <c r="L308" s="193">
        <v>1</v>
      </c>
    </row>
    <row r="309" spans="1:12" hidden="1">
      <c r="A309" s="194" t="s">
        <v>1249</v>
      </c>
      <c r="B309" s="194" t="s">
        <v>1213</v>
      </c>
      <c r="C309" s="194" t="s">
        <v>1232</v>
      </c>
      <c r="D309" s="194">
        <v>0</v>
      </c>
      <c r="E309" s="194">
        <v>0</v>
      </c>
      <c r="F309" s="191"/>
      <c r="G309" s="191"/>
      <c r="H309" s="191"/>
      <c r="I309" s="191"/>
      <c r="J309" s="190"/>
      <c r="K309" s="194" t="s">
        <v>22</v>
      </c>
      <c r="L309" s="193">
        <v>1</v>
      </c>
    </row>
    <row r="310" spans="1:12" hidden="1">
      <c r="A310" s="194" t="s">
        <v>1234</v>
      </c>
      <c r="B310" s="194" t="s">
        <v>1214</v>
      </c>
      <c r="C310" s="194" t="s">
        <v>1233</v>
      </c>
      <c r="D310" s="194">
        <v>0</v>
      </c>
      <c r="E310" s="194">
        <v>0</v>
      </c>
      <c r="F310" s="191"/>
      <c r="G310" s="191"/>
      <c r="H310" s="191"/>
      <c r="I310" s="191"/>
      <c r="J310" s="190"/>
      <c r="K310" s="194" t="s">
        <v>22</v>
      </c>
      <c r="L310" s="193">
        <v>1</v>
      </c>
    </row>
    <row r="311" spans="1:12" hidden="1">
      <c r="A311" s="194" t="s">
        <v>1252</v>
      </c>
      <c r="B311" s="194" t="s">
        <v>1215</v>
      </c>
      <c r="C311" s="194" t="s">
        <v>1235</v>
      </c>
      <c r="D311" s="194">
        <v>0</v>
      </c>
      <c r="E311" s="194">
        <v>0</v>
      </c>
      <c r="F311" s="191"/>
      <c r="G311" s="191"/>
      <c r="H311" s="191"/>
      <c r="I311" s="191"/>
      <c r="J311" s="190"/>
      <c r="K311" s="194" t="s">
        <v>22</v>
      </c>
      <c r="L311" s="193">
        <v>1</v>
      </c>
    </row>
    <row r="312" spans="1:12" hidden="1">
      <c r="A312" s="194" t="s">
        <v>1237</v>
      </c>
      <c r="B312" s="194" t="s">
        <v>1216</v>
      </c>
      <c r="C312" s="194" t="s">
        <v>1236</v>
      </c>
      <c r="D312" s="194">
        <v>0</v>
      </c>
      <c r="E312" s="194">
        <v>0</v>
      </c>
      <c r="F312" s="191"/>
      <c r="G312" s="191"/>
      <c r="H312" s="191"/>
      <c r="I312" s="191"/>
      <c r="J312" s="190"/>
      <c r="K312" s="194" t="s">
        <v>22</v>
      </c>
      <c r="L312" s="193">
        <v>1</v>
      </c>
    </row>
    <row r="313" spans="1:12" hidden="1">
      <c r="A313" s="194" t="s">
        <v>1270</v>
      </c>
      <c r="B313" s="194" t="s">
        <v>1217</v>
      </c>
      <c r="C313" s="194" t="s">
        <v>1238</v>
      </c>
      <c r="D313" s="194">
        <v>0</v>
      </c>
      <c r="E313" s="194">
        <v>0</v>
      </c>
      <c r="F313" s="191"/>
      <c r="G313" s="191"/>
      <c r="H313" s="191"/>
      <c r="I313" s="191"/>
      <c r="J313" s="190"/>
      <c r="K313" s="194" t="s">
        <v>22</v>
      </c>
      <c r="L313" s="193">
        <v>1</v>
      </c>
    </row>
    <row r="314" spans="1:12" hidden="1">
      <c r="A314" s="194" t="s">
        <v>1240</v>
      </c>
      <c r="B314" s="194" t="s">
        <v>1218</v>
      </c>
      <c r="C314" s="194" t="s">
        <v>1239</v>
      </c>
      <c r="D314" s="194">
        <v>0</v>
      </c>
      <c r="E314" s="194">
        <v>0</v>
      </c>
      <c r="F314" s="191"/>
      <c r="G314" s="191"/>
      <c r="H314" s="191"/>
      <c r="I314" s="191"/>
      <c r="J314" s="190"/>
      <c r="K314" s="194" t="s">
        <v>22</v>
      </c>
      <c r="L314" s="193">
        <v>1</v>
      </c>
    </row>
    <row r="315" spans="1:12" hidden="1">
      <c r="A315" s="194" t="s">
        <v>1242</v>
      </c>
      <c r="B315" s="194" t="s">
        <v>1219</v>
      </c>
      <c r="C315" s="194" t="s">
        <v>1241</v>
      </c>
      <c r="D315" s="194">
        <v>0</v>
      </c>
      <c r="E315" s="194">
        <v>0</v>
      </c>
      <c r="F315" s="191"/>
      <c r="G315" s="191"/>
      <c r="H315" s="191"/>
      <c r="I315" s="191"/>
      <c r="J315" s="190"/>
      <c r="K315" s="194" t="s">
        <v>22</v>
      </c>
      <c r="L315" s="193">
        <v>1</v>
      </c>
    </row>
    <row r="316" spans="1:12" hidden="1">
      <c r="A316" s="194" t="s">
        <v>1244</v>
      </c>
      <c r="B316" s="194" t="s">
        <v>1220</v>
      </c>
      <c r="C316" s="194" t="s">
        <v>1243</v>
      </c>
      <c r="D316" s="194">
        <v>0</v>
      </c>
      <c r="E316" s="194">
        <v>0</v>
      </c>
      <c r="F316" s="191"/>
      <c r="G316" s="191"/>
      <c r="H316" s="191"/>
      <c r="I316" s="191"/>
      <c r="J316" s="190"/>
      <c r="K316" s="194" t="s">
        <v>22</v>
      </c>
      <c r="L316" s="193">
        <v>1</v>
      </c>
    </row>
    <row r="317" spans="1:12" hidden="1">
      <c r="A317" s="194" t="s">
        <v>1248</v>
      </c>
      <c r="B317" s="194" t="s">
        <v>1221</v>
      </c>
      <c r="C317" s="194" t="s">
        <v>1245</v>
      </c>
      <c r="D317" s="194">
        <v>0</v>
      </c>
      <c r="E317" s="194">
        <v>0</v>
      </c>
      <c r="F317" s="191"/>
      <c r="G317" s="191"/>
      <c r="H317" s="191"/>
      <c r="I317" s="191"/>
      <c r="J317" s="190"/>
      <c r="K317" s="194" t="s">
        <v>22</v>
      </c>
      <c r="L317" s="193">
        <v>1</v>
      </c>
    </row>
    <row r="318" spans="1:12" hidden="1">
      <c r="A318" s="194" t="s">
        <v>1247</v>
      </c>
      <c r="B318" s="194" t="s">
        <v>1222</v>
      </c>
      <c r="C318" s="194" t="s">
        <v>1246</v>
      </c>
      <c r="D318" s="194">
        <v>0</v>
      </c>
      <c r="E318" s="194">
        <v>0</v>
      </c>
      <c r="F318" s="191"/>
      <c r="G318" s="191"/>
      <c r="H318" s="191"/>
      <c r="I318" s="191"/>
      <c r="J318" s="190"/>
      <c r="K318" s="194" t="s">
        <v>22</v>
      </c>
      <c r="L318" s="193">
        <v>1</v>
      </c>
    </row>
    <row r="319" spans="1:12" hidden="1">
      <c r="A319" s="194" t="s">
        <v>1257</v>
      </c>
      <c r="B319" s="194" t="s">
        <v>1253</v>
      </c>
      <c r="C319" s="194" t="s">
        <v>1299</v>
      </c>
      <c r="D319" s="194">
        <v>0</v>
      </c>
      <c r="E319" s="194">
        <v>0</v>
      </c>
      <c r="F319" s="191"/>
      <c r="G319" s="191"/>
      <c r="H319" s="191"/>
      <c r="I319" s="191"/>
      <c r="J319" s="190"/>
      <c r="K319" s="194" t="s">
        <v>22</v>
      </c>
      <c r="L319" s="193">
        <v>1</v>
      </c>
    </row>
    <row r="320" spans="1:12" hidden="1">
      <c r="A320" s="194" t="s">
        <v>1259</v>
      </c>
      <c r="B320" s="194" t="s">
        <v>1254</v>
      </c>
      <c r="C320" s="194" t="s">
        <v>1258</v>
      </c>
      <c r="D320" s="194">
        <v>0</v>
      </c>
      <c r="E320" s="194">
        <v>0</v>
      </c>
      <c r="F320" s="191"/>
      <c r="G320" s="191"/>
      <c r="H320" s="191"/>
      <c r="I320" s="191"/>
      <c r="J320" s="190"/>
      <c r="K320" s="194" t="s">
        <v>22</v>
      </c>
      <c r="L320" s="193">
        <v>1</v>
      </c>
    </row>
    <row r="321" spans="1:12" hidden="1">
      <c r="A321" s="194" t="s">
        <v>1261</v>
      </c>
      <c r="B321" s="194" t="s">
        <v>1255</v>
      </c>
      <c r="C321" s="194" t="s">
        <v>1260</v>
      </c>
      <c r="D321" s="194">
        <v>0</v>
      </c>
      <c r="E321" s="194">
        <v>0</v>
      </c>
      <c r="F321" s="191"/>
      <c r="G321" s="191"/>
      <c r="H321" s="191"/>
      <c r="I321" s="191"/>
      <c r="J321" s="190"/>
      <c r="K321" s="194" t="s">
        <v>22</v>
      </c>
      <c r="L321" s="193">
        <v>1</v>
      </c>
    </row>
    <row r="322" spans="1:12" hidden="1">
      <c r="A322" s="194" t="s">
        <v>1263</v>
      </c>
      <c r="B322" s="194" t="s">
        <v>1256</v>
      </c>
      <c r="C322" s="194" t="s">
        <v>1262</v>
      </c>
      <c r="D322" s="194">
        <v>0</v>
      </c>
      <c r="E322" s="194">
        <v>0</v>
      </c>
      <c r="F322" s="191"/>
      <c r="G322" s="191"/>
      <c r="H322" s="191"/>
      <c r="I322" s="191"/>
      <c r="J322" s="190"/>
      <c r="K322" s="194" t="s">
        <v>22</v>
      </c>
      <c r="L322" s="193">
        <v>1</v>
      </c>
    </row>
    <row r="323" spans="1:12" hidden="1">
      <c r="A323" s="194" t="s">
        <v>1268</v>
      </c>
      <c r="B323" s="194" t="s">
        <v>1269</v>
      </c>
      <c r="C323" s="194" t="s">
        <v>1264</v>
      </c>
      <c r="D323" s="194">
        <v>0</v>
      </c>
      <c r="E323" s="194">
        <v>0</v>
      </c>
      <c r="F323" s="191"/>
      <c r="G323" s="191"/>
      <c r="H323" s="191"/>
      <c r="I323" s="191"/>
      <c r="J323" s="190"/>
      <c r="K323" s="194" t="s">
        <v>22</v>
      </c>
      <c r="L323" s="193">
        <v>1</v>
      </c>
    </row>
    <row r="324" spans="1:12" hidden="1">
      <c r="A324" s="194" t="s">
        <v>1267</v>
      </c>
      <c r="B324" s="194" t="s">
        <v>1266</v>
      </c>
      <c r="C324" s="194" t="s">
        <v>1265</v>
      </c>
      <c r="D324" s="194">
        <v>0</v>
      </c>
      <c r="E324" s="194">
        <v>0</v>
      </c>
      <c r="F324" s="191"/>
      <c r="G324" s="191"/>
      <c r="H324" s="191"/>
      <c r="I324" s="191"/>
      <c r="J324" s="190"/>
      <c r="K324" s="194" t="s">
        <v>22</v>
      </c>
      <c r="L324" s="193">
        <v>1</v>
      </c>
    </row>
    <row r="325" spans="1:12" ht="14.25" hidden="1">
      <c r="A325" s="194" t="s">
        <v>1297</v>
      </c>
      <c r="B325" s="194" t="s">
        <v>1283</v>
      </c>
      <c r="C325" s="210" t="s">
        <v>1282</v>
      </c>
      <c r="D325" s="194">
        <v>2</v>
      </c>
      <c r="E325" s="194">
        <v>0</v>
      </c>
      <c r="F325" s="191"/>
      <c r="G325" s="191"/>
      <c r="H325" s="191"/>
      <c r="I325" s="191"/>
      <c r="J325" s="190"/>
      <c r="K325" s="194" t="s">
        <v>22</v>
      </c>
      <c r="L325" s="193">
        <v>1</v>
      </c>
    </row>
    <row r="326" spans="1:12" ht="14.25" hidden="1">
      <c r="A326" s="194" t="s">
        <v>1296</v>
      </c>
      <c r="B326" s="194" t="s">
        <v>1285</v>
      </c>
      <c r="C326" s="210" t="s">
        <v>1284</v>
      </c>
      <c r="D326" s="194">
        <v>2</v>
      </c>
      <c r="E326" s="194">
        <v>0</v>
      </c>
      <c r="F326" s="191"/>
      <c r="G326" s="191"/>
      <c r="H326" s="191"/>
      <c r="I326" s="191"/>
      <c r="J326" s="190"/>
      <c r="K326" s="194" t="s">
        <v>22</v>
      </c>
      <c r="L326" s="193">
        <v>1</v>
      </c>
    </row>
    <row r="327" spans="1:12" ht="14.25" hidden="1">
      <c r="A327" s="194" t="s">
        <v>1296</v>
      </c>
      <c r="B327" s="194" t="s">
        <v>1286</v>
      </c>
      <c r="C327" s="211" t="s">
        <v>1279</v>
      </c>
      <c r="D327" s="194">
        <v>2</v>
      </c>
      <c r="E327" s="194">
        <v>0</v>
      </c>
      <c r="F327" s="191"/>
      <c r="G327" s="191"/>
      <c r="H327" s="191"/>
      <c r="I327" s="191"/>
      <c r="J327" s="190"/>
      <c r="K327" s="194" t="s">
        <v>22</v>
      </c>
      <c r="L327" s="193">
        <v>1</v>
      </c>
    </row>
    <row r="328" spans="1:12" ht="14.25" hidden="1">
      <c r="A328" s="194" t="s">
        <v>1295</v>
      </c>
      <c r="B328" s="194" t="s">
        <v>1287</v>
      </c>
      <c r="C328" s="210" t="s">
        <v>1280</v>
      </c>
      <c r="D328" s="194">
        <v>2</v>
      </c>
      <c r="E328" s="194">
        <v>0</v>
      </c>
      <c r="F328" s="191"/>
      <c r="G328" s="191"/>
      <c r="H328" s="191"/>
      <c r="I328" s="191"/>
      <c r="J328" s="190"/>
      <c r="K328" s="194" t="s">
        <v>22</v>
      </c>
      <c r="L328" s="193">
        <v>1</v>
      </c>
    </row>
    <row r="329" spans="1:12" ht="14.25" hidden="1">
      <c r="A329" s="194" t="s">
        <v>1298</v>
      </c>
      <c r="B329" s="194" t="s">
        <v>1289</v>
      </c>
      <c r="C329" s="210" t="s">
        <v>1288</v>
      </c>
      <c r="D329" s="194">
        <v>2</v>
      </c>
      <c r="E329" s="194">
        <v>0</v>
      </c>
      <c r="F329" s="191"/>
      <c r="G329" s="191"/>
      <c r="H329" s="191"/>
      <c r="I329" s="191"/>
      <c r="J329" s="190"/>
      <c r="K329" s="194" t="s">
        <v>22</v>
      </c>
      <c r="L329" s="193">
        <v>1</v>
      </c>
    </row>
    <row r="330" spans="1:12" ht="14.25" hidden="1">
      <c r="A330" s="194" t="s">
        <v>169</v>
      </c>
      <c r="B330" s="194" t="s">
        <v>1291</v>
      </c>
      <c r="C330" s="210" t="s">
        <v>1290</v>
      </c>
      <c r="D330" s="194">
        <v>2</v>
      </c>
      <c r="E330" s="194">
        <v>0</v>
      </c>
      <c r="F330" s="191"/>
      <c r="G330" s="191"/>
      <c r="H330" s="191"/>
      <c r="I330" s="191"/>
      <c r="J330" s="190"/>
      <c r="K330" s="194" t="s">
        <v>22</v>
      </c>
      <c r="L330" s="193">
        <v>1</v>
      </c>
    </row>
    <row r="331" spans="1:12" ht="14.25" hidden="1">
      <c r="A331" s="194" t="s">
        <v>1293</v>
      </c>
      <c r="B331" s="194" t="s">
        <v>1292</v>
      </c>
      <c r="C331" s="210" t="s">
        <v>1281</v>
      </c>
      <c r="D331" s="194">
        <v>2</v>
      </c>
      <c r="E331" s="194">
        <v>0</v>
      </c>
      <c r="F331" s="191"/>
      <c r="G331" s="191"/>
      <c r="H331" s="191"/>
      <c r="I331" s="191"/>
      <c r="J331" s="190"/>
      <c r="K331" s="194" t="s">
        <v>22</v>
      </c>
      <c r="L331" s="193">
        <v>1</v>
      </c>
    </row>
    <row r="332" spans="1:12" hidden="1">
      <c r="A332" s="133" t="s">
        <v>1331</v>
      </c>
      <c r="B332" s="198" t="s">
        <v>370</v>
      </c>
      <c r="C332" s="133" t="s">
        <v>68</v>
      </c>
      <c r="D332" s="190">
        <v>1</v>
      </c>
      <c r="E332" s="190">
        <v>1</v>
      </c>
      <c r="F332" s="191"/>
      <c r="G332" s="191">
        <v>8</v>
      </c>
      <c r="H332" s="133">
        <v>8000000</v>
      </c>
      <c r="I332" s="133" t="s">
        <v>629</v>
      </c>
      <c r="J332" s="147" t="s">
        <v>630</v>
      </c>
      <c r="K332" s="192" t="s">
        <v>69</v>
      </c>
      <c r="L332" s="193">
        <v>1</v>
      </c>
    </row>
    <row r="333" spans="1:12" hidden="1">
      <c r="A333" s="133" t="s">
        <v>372</v>
      </c>
      <c r="B333" s="147" t="s">
        <v>631</v>
      </c>
      <c r="C333" s="132" t="s">
        <v>373</v>
      </c>
      <c r="D333" s="190">
        <v>0</v>
      </c>
      <c r="E333" s="190">
        <v>1</v>
      </c>
      <c r="F333" s="191"/>
      <c r="G333" s="191">
        <v>12</v>
      </c>
      <c r="H333" s="133">
        <v>12000000</v>
      </c>
      <c r="I333" s="133" t="s">
        <v>631</v>
      </c>
      <c r="J333" s="147" t="s">
        <v>631</v>
      </c>
      <c r="K333" s="192" t="s">
        <v>69</v>
      </c>
      <c r="L333" s="193">
        <v>1</v>
      </c>
    </row>
    <row r="334" spans="1:12" hidden="1">
      <c r="A334" s="194" t="s">
        <v>374</v>
      </c>
      <c r="B334" s="194" t="s">
        <v>374</v>
      </c>
      <c r="C334" s="132" t="s">
        <v>375</v>
      </c>
      <c r="D334" s="190">
        <v>0</v>
      </c>
      <c r="E334" s="190">
        <v>1</v>
      </c>
      <c r="F334" s="191"/>
      <c r="G334" s="191">
        <f>VLOOKUP(C334,帐号业务!A:C,3,FALSE)</f>
        <v>13</v>
      </c>
      <c r="H334" s="191">
        <f>VLOOKUP(C334,帐号业务!A:B,2,FALSE)</f>
        <v>13000000</v>
      </c>
      <c r="I334" s="191" t="str">
        <f>VLOOKUP(C334,帐号业务!A:D,4,FALSE)</f>
        <v>VoIP(365电话)</v>
      </c>
      <c r="J334" s="190" t="str">
        <f>VLOOKUP(C334,帐号业务!A:F,6,FALSE)</f>
        <v>VoIP（365电话）</v>
      </c>
      <c r="K334" s="194" t="s">
        <v>69</v>
      </c>
      <c r="L334" s="193">
        <v>2</v>
      </c>
    </row>
    <row r="335" spans="1:12" hidden="1">
      <c r="A335" s="194" t="s">
        <v>374</v>
      </c>
      <c r="B335" s="194" t="s">
        <v>374</v>
      </c>
      <c r="C335" s="134" t="s">
        <v>376</v>
      </c>
      <c r="D335" s="190">
        <v>0</v>
      </c>
      <c r="E335" s="190">
        <v>1</v>
      </c>
      <c r="F335" s="191"/>
      <c r="G335" s="191">
        <f>VLOOKUP(C335,帐号业务!A:C,3,FALSE)</f>
        <v>13</v>
      </c>
      <c r="H335" s="191">
        <f>VLOOKUP(C335,帐号业务!A:B,2,FALSE)</f>
        <v>13000001</v>
      </c>
      <c r="I335" s="191" t="str">
        <f>VLOOKUP(C335,帐号业务!A:D,4,FALSE)</f>
        <v>VOIP东讯</v>
      </c>
      <c r="J335" s="190" t="str">
        <f>VLOOKUP(C335,帐号业务!A:F,6,FALSE)</f>
        <v>VoIP（365电话）</v>
      </c>
      <c r="K335" s="194" t="s">
        <v>69</v>
      </c>
      <c r="L335" s="193">
        <v>2</v>
      </c>
    </row>
    <row r="336" spans="1:12" ht="12.75" hidden="1">
      <c r="A336" s="197" t="s">
        <v>446</v>
      </c>
      <c r="B336" s="194" t="s">
        <v>446</v>
      </c>
      <c r="C336" s="132" t="s">
        <v>734</v>
      </c>
      <c r="D336" s="194">
        <v>0</v>
      </c>
      <c r="E336" s="194">
        <v>1</v>
      </c>
      <c r="F336" s="191"/>
      <c r="G336" s="191">
        <f>VLOOKUP(C336,帐号业务!A:C,3,FALSE)</f>
        <v>34</v>
      </c>
      <c r="H336" s="133">
        <v>34000001</v>
      </c>
      <c r="I336" s="133" t="s">
        <v>735</v>
      </c>
      <c r="J336" s="190" t="str">
        <f>VLOOKUP(C336,帐号业务!A:F,6,FALSE)</f>
        <v>iMax</v>
      </c>
      <c r="K336" s="194">
        <v>2012</v>
      </c>
      <c r="L336" s="193">
        <v>1</v>
      </c>
    </row>
    <row r="337" spans="1:13" ht="12.75" hidden="1">
      <c r="A337" s="197" t="s">
        <v>446</v>
      </c>
      <c r="B337" s="194" t="s">
        <v>446</v>
      </c>
      <c r="C337" s="132" t="s">
        <v>738</v>
      </c>
      <c r="D337" s="194">
        <v>0</v>
      </c>
      <c r="E337" s="194">
        <v>1</v>
      </c>
      <c r="F337" s="191"/>
      <c r="G337" s="191">
        <f>VLOOKUP(C337,帐号业务!A:C,3,FALSE)</f>
        <v>34</v>
      </c>
      <c r="H337" s="133">
        <v>34001001</v>
      </c>
      <c r="I337" s="133" t="s">
        <v>739</v>
      </c>
      <c r="J337" s="190" t="str">
        <f>VLOOKUP(C337,帐号业务!A:F,6,FALSE)</f>
        <v>iMax</v>
      </c>
      <c r="K337" s="194">
        <v>2012</v>
      </c>
      <c r="L337" s="193">
        <v>1</v>
      </c>
    </row>
    <row r="338" spans="1:13" ht="12.75" hidden="1">
      <c r="A338" s="197" t="s">
        <v>452</v>
      </c>
      <c r="B338" s="194" t="s">
        <v>453</v>
      </c>
      <c r="C338" s="132" t="s">
        <v>743</v>
      </c>
      <c r="D338" s="194">
        <v>0</v>
      </c>
      <c r="E338" s="194">
        <v>1</v>
      </c>
      <c r="F338" s="191"/>
      <c r="G338" s="191">
        <f>VLOOKUP(C338,帐号业务!A:C,3,FALSE)</f>
        <v>37</v>
      </c>
      <c r="H338" s="133">
        <v>37000000</v>
      </c>
      <c r="I338" s="191" t="str">
        <f>VLOOKUP(C338,帐号业务!A:D,4,FALSE)</f>
        <v>智能路由器portal</v>
      </c>
      <c r="J338" s="190" t="str">
        <f>VLOOKUP(C338,帐号业务!A:F,6,FALSE)</f>
        <v>ruMate(智能路由器)</v>
      </c>
      <c r="K338" s="194" t="s">
        <v>1313</v>
      </c>
      <c r="L338" s="193">
        <v>1</v>
      </c>
    </row>
    <row r="339" spans="1:13" hidden="1">
      <c r="A339" s="132" t="s">
        <v>110</v>
      </c>
      <c r="B339" s="194" t="s">
        <v>750</v>
      </c>
      <c r="C339" s="206" t="s">
        <v>108</v>
      </c>
      <c r="D339" s="194">
        <v>1</v>
      </c>
      <c r="E339" s="194">
        <v>0</v>
      </c>
      <c r="F339" s="191"/>
      <c r="G339" s="191">
        <f>VLOOKUP(C339,帐号业务!A:C,3,FALSE)</f>
        <v>38</v>
      </c>
      <c r="H339" s="191">
        <v>38000003</v>
      </c>
      <c r="I339" s="191" t="str">
        <f>VLOOKUP(C339,帐号业务!A:D,4,FALSE)</f>
        <v>视频播放器（搜狐内容）</v>
      </c>
      <c r="J339" s="190" t="str">
        <f>VLOOKUP(C339,帐号业务!A:F,6,FALSE)</f>
        <v>视频播放器</v>
      </c>
      <c r="K339" s="194" t="s">
        <v>109</v>
      </c>
      <c r="L339" s="193">
        <v>1</v>
      </c>
    </row>
    <row r="340" spans="1:13" ht="22.5">
      <c r="A340" s="133" t="s">
        <v>473</v>
      </c>
      <c r="B340" s="194" t="s">
        <v>490</v>
      </c>
      <c r="C340" s="132" t="s">
        <v>475</v>
      </c>
      <c r="D340" s="194">
        <v>0</v>
      </c>
      <c r="E340" s="194">
        <v>1</v>
      </c>
      <c r="F340" s="191"/>
      <c r="G340" s="191">
        <v>57</v>
      </c>
      <c r="H340" s="133">
        <v>57000100</v>
      </c>
      <c r="I340" s="133" t="s">
        <v>781</v>
      </c>
      <c r="J340" s="147" t="s">
        <v>780</v>
      </c>
      <c r="K340" s="194" t="s">
        <v>392</v>
      </c>
      <c r="L340" s="193">
        <v>1</v>
      </c>
    </row>
    <row r="341" spans="1:13">
      <c r="A341" s="133" t="s">
        <v>492</v>
      </c>
      <c r="B341" s="204" t="s">
        <v>493</v>
      </c>
      <c r="C341" s="132" t="s">
        <v>782</v>
      </c>
      <c r="D341" s="194">
        <v>0</v>
      </c>
      <c r="E341" s="194">
        <v>1</v>
      </c>
      <c r="F341" s="191"/>
      <c r="G341" s="191">
        <f>VLOOKUP(C341,帐号业务!A:C,3,FALSE)</f>
        <v>58</v>
      </c>
      <c r="H341" s="191">
        <f>VLOOKUP(C341,帐号业务!A:B,2,FALSE)</f>
        <v>58000000</v>
      </c>
      <c r="I341" s="191" t="str">
        <f>VLOOKUP(C341,帐号业务!A:D,4,FALSE)</f>
        <v>安全奖励计划网站</v>
      </c>
      <c r="J341" s="190" t="str">
        <f>VLOOKUP(C341,帐号业务!A:F,6,FALSE)</f>
        <v>安全奖励计划网站</v>
      </c>
      <c r="K341" s="194" t="s">
        <v>392</v>
      </c>
      <c r="L341" s="193">
        <v>1</v>
      </c>
    </row>
    <row r="342" spans="1:13">
      <c r="A342" s="133" t="s">
        <v>498</v>
      </c>
      <c r="B342" s="204" t="s">
        <v>787</v>
      </c>
      <c r="C342" s="132" t="s">
        <v>785</v>
      </c>
      <c r="D342" s="194">
        <v>0</v>
      </c>
      <c r="E342" s="194">
        <v>1</v>
      </c>
      <c r="F342" s="191"/>
      <c r="G342" s="191">
        <f>VLOOKUP(C342,帐号业务!A:C,3,FALSE)</f>
        <v>61</v>
      </c>
      <c r="H342" s="191">
        <f>VLOOKUP(C342,帐号业务!A:B,2,FALSE)</f>
        <v>61000000</v>
      </c>
      <c r="I342" s="191" t="str">
        <f>VLOOKUP(C342,帐号业务!A:D,4,FALSE)</f>
        <v>精准营销（广告）Portal</v>
      </c>
      <c r="J342" s="190" t="str">
        <f>VLOOKUP(C342,帐号业务!A:F,6,FALSE)</f>
        <v>精准营销（广告）</v>
      </c>
      <c r="K342" s="194" t="s">
        <v>392</v>
      </c>
      <c r="L342" s="193">
        <v>1</v>
      </c>
    </row>
    <row r="343" spans="1:13" hidden="1">
      <c r="A343" s="133" t="s">
        <v>117</v>
      </c>
      <c r="B343" s="199" t="s">
        <v>119</v>
      </c>
      <c r="C343" s="132" t="s">
        <v>806</v>
      </c>
      <c r="D343" s="194">
        <v>0</v>
      </c>
      <c r="E343" s="194">
        <v>1</v>
      </c>
      <c r="F343" s="191"/>
      <c r="G343" s="191">
        <f>VLOOKUP(C343,帐号业务!A:C,3,FALSE)</f>
        <v>90</v>
      </c>
      <c r="H343" s="191">
        <f>VLOOKUP(C343,帐号业务!A:B,2,FALSE)</f>
        <v>90000202</v>
      </c>
      <c r="I343" s="191" t="str">
        <f>VLOOKUP(C343,帐号业务!A:D,4,FALSE)</f>
        <v>荣耀阅读</v>
      </c>
      <c r="J343" s="190" t="str">
        <f>VLOOKUP(C343,帐号业务!A:F,6,FALSE)</f>
        <v>帐号开放应用市场</v>
      </c>
      <c r="K343" s="194" t="s">
        <v>109</v>
      </c>
      <c r="L343" s="193">
        <v>1</v>
      </c>
    </row>
    <row r="344" spans="1:13">
      <c r="A344" s="133" t="s">
        <v>60</v>
      </c>
      <c r="B344" s="205" t="s">
        <v>515</v>
      </c>
      <c r="C344" s="132" t="s">
        <v>516</v>
      </c>
      <c r="D344" s="194">
        <v>0</v>
      </c>
      <c r="E344" s="194">
        <v>1</v>
      </c>
      <c r="F344" s="191"/>
      <c r="G344" s="191">
        <v>91</v>
      </c>
      <c r="H344" s="133">
        <v>91000000</v>
      </c>
      <c r="I344" s="133" t="s">
        <v>810</v>
      </c>
      <c r="J344" s="147" t="s">
        <v>811</v>
      </c>
      <c r="K344" s="194" t="s">
        <v>392</v>
      </c>
      <c r="L344" s="193">
        <v>1</v>
      </c>
    </row>
    <row r="345" spans="1:13" hidden="1">
      <c r="A345" s="182" t="s">
        <v>1304</v>
      </c>
      <c r="B345" s="184" t="s">
        <v>1305</v>
      </c>
      <c r="C345" s="184" t="s">
        <v>1306</v>
      </c>
      <c r="D345" s="184">
        <v>1</v>
      </c>
      <c r="E345" s="184">
        <v>0</v>
      </c>
      <c r="L345" s="187">
        <v>1</v>
      </c>
      <c r="M345" s="207">
        <v>20170316</v>
      </c>
    </row>
    <row r="346" spans="1:13" hidden="1">
      <c r="A346" s="213" t="s">
        <v>1316</v>
      </c>
      <c r="B346" s="213" t="s">
        <v>156</v>
      </c>
      <c r="C346" s="215">
        <v>888167807</v>
      </c>
      <c r="D346" s="213">
        <v>1</v>
      </c>
      <c r="E346" s="213">
        <v>0</v>
      </c>
      <c r="F346" s="216"/>
      <c r="G346" s="216" t="e">
        <f>VLOOKUP(C346,帐号业务!A:C,3,FALSE)</f>
        <v>#N/A</v>
      </c>
      <c r="H346" s="216" t="e">
        <f>VLOOKUP(C346,帐号业务!A:B,2,FALSE)</f>
        <v>#N/A</v>
      </c>
      <c r="I346" s="216" t="e">
        <f>VLOOKUP(C346,帐号业务!A:D,4,FALSE)</f>
        <v>#N/A</v>
      </c>
      <c r="J346" s="212" t="e">
        <f>VLOOKUP(C346,帐号业务!A:F,6,FALSE)</f>
        <v>#N/A</v>
      </c>
      <c r="K346" s="213" t="s">
        <v>153</v>
      </c>
      <c r="L346" s="214">
        <v>1</v>
      </c>
    </row>
    <row r="347" spans="1:13" hidden="1">
      <c r="A347" s="213" t="s">
        <v>1316</v>
      </c>
      <c r="B347" s="213" t="s">
        <v>156</v>
      </c>
      <c r="C347" s="215">
        <v>10216948</v>
      </c>
      <c r="D347" s="213">
        <v>1</v>
      </c>
      <c r="E347" s="213">
        <v>0</v>
      </c>
      <c r="F347" s="216"/>
      <c r="G347" s="216" t="e">
        <f>VLOOKUP(C347,帐号业务!A:C,3,FALSE)</f>
        <v>#N/A</v>
      </c>
      <c r="H347" s="216" t="e">
        <f>VLOOKUP(C347,帐号业务!A:B,2,FALSE)</f>
        <v>#N/A</v>
      </c>
      <c r="I347" s="216" t="e">
        <f>VLOOKUP(C347,帐号业务!A:D,4,FALSE)</f>
        <v>#N/A</v>
      </c>
      <c r="J347" s="212" t="e">
        <f>VLOOKUP(C347,帐号业务!A:F,6,FALSE)</f>
        <v>#N/A</v>
      </c>
      <c r="K347" s="213" t="s">
        <v>153</v>
      </c>
      <c r="L347" s="214">
        <v>1</v>
      </c>
    </row>
  </sheetData>
  <autoFilter ref="A1:N347">
    <filterColumn colId="10">
      <filters>
        <filter val="开放平台"/>
      </filters>
    </filterColumn>
  </autoFilter>
  <phoneticPr fontId="21" type="noConversion"/>
  <conditionalFormatting sqref="C1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defaultColWidth="9" defaultRowHeight="14.25"/>
  <sheetData/>
  <phoneticPr fontId="21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49" workbookViewId="0">
      <selection activeCell="B9" sqref="B9"/>
    </sheetView>
  </sheetViews>
  <sheetFormatPr defaultColWidth="9" defaultRowHeight="14.25"/>
  <cols>
    <col min="1" max="1" width="17.125" customWidth="1"/>
    <col min="2" max="2" width="50.125" customWidth="1"/>
    <col min="3" max="3" width="50" customWidth="1"/>
  </cols>
  <sheetData>
    <row r="1" spans="1:3" ht="17.25" customHeight="1">
      <c r="A1" s="27" t="s">
        <v>54</v>
      </c>
      <c r="B1" s="28" t="s">
        <v>1053</v>
      </c>
      <c r="C1" s="29" t="s">
        <v>1054</v>
      </c>
    </row>
    <row r="2" spans="1:3" ht="17.25" customHeight="1">
      <c r="A2" s="27" t="s">
        <v>54</v>
      </c>
      <c r="B2" s="28" t="s">
        <v>1055</v>
      </c>
      <c r="C2" s="29" t="s">
        <v>1056</v>
      </c>
    </row>
    <row r="3" spans="1:3" ht="17.25" customHeight="1">
      <c r="A3" s="27" t="s">
        <v>54</v>
      </c>
      <c r="B3" s="28" t="s">
        <v>1057</v>
      </c>
      <c r="C3" s="29" t="s">
        <v>1058</v>
      </c>
    </row>
    <row r="4" spans="1:3" ht="17.25" customHeight="1">
      <c r="A4" s="27" t="s">
        <v>54</v>
      </c>
      <c r="B4" s="28" t="s">
        <v>1059</v>
      </c>
      <c r="C4" s="29" t="s">
        <v>1060</v>
      </c>
    </row>
    <row r="5" spans="1:3" ht="17.25" customHeight="1">
      <c r="A5" s="27" t="s">
        <v>54</v>
      </c>
      <c r="B5" s="28" t="s">
        <v>1061</v>
      </c>
      <c r="C5" s="29" t="s">
        <v>1062</v>
      </c>
    </row>
    <row r="6" spans="1:3" ht="17.25" customHeight="1">
      <c r="A6" s="27" t="s">
        <v>60</v>
      </c>
      <c r="B6" s="30" t="s">
        <v>1063</v>
      </c>
      <c r="C6" s="31" t="s">
        <v>1064</v>
      </c>
    </row>
    <row r="7" spans="1:3" ht="17.25" customHeight="1">
      <c r="A7" s="27" t="s">
        <v>60</v>
      </c>
      <c r="B7" s="30" t="s">
        <v>1065</v>
      </c>
      <c r="C7" s="31" t="s">
        <v>1066</v>
      </c>
    </row>
    <row r="8" spans="1:3" ht="17.25" customHeight="1">
      <c r="A8" s="27" t="s">
        <v>60</v>
      </c>
      <c r="B8" s="30" t="s">
        <v>1067</v>
      </c>
      <c r="C8" s="31" t="s">
        <v>1068</v>
      </c>
    </row>
    <row r="9" spans="1:3" ht="16.5">
      <c r="A9" s="32" t="s">
        <v>66</v>
      </c>
      <c r="B9" s="33" t="s">
        <v>1069</v>
      </c>
      <c r="C9" s="34" t="s">
        <v>1070</v>
      </c>
    </row>
    <row r="10" spans="1:3" ht="16.5">
      <c r="A10" s="32" t="s">
        <v>66</v>
      </c>
      <c r="B10" s="33" t="s">
        <v>1071</v>
      </c>
      <c r="C10" s="34" t="s">
        <v>1072</v>
      </c>
    </row>
    <row r="11" spans="1:3" ht="16.5">
      <c r="A11" s="35" t="s">
        <v>126</v>
      </c>
      <c r="B11" s="36" t="s">
        <v>1073</v>
      </c>
      <c r="C11" s="37" t="s">
        <v>1074</v>
      </c>
    </row>
    <row r="12" spans="1:3" ht="16.5">
      <c r="A12" s="35" t="s">
        <v>129</v>
      </c>
      <c r="B12" s="36" t="s">
        <v>1075</v>
      </c>
      <c r="C12" s="37" t="s">
        <v>1076</v>
      </c>
    </row>
    <row r="13" spans="1:3" ht="16.5">
      <c r="A13" s="35" t="s">
        <v>123</v>
      </c>
      <c r="B13" s="36" t="s">
        <v>1077</v>
      </c>
      <c r="C13" s="37" t="s">
        <v>1078</v>
      </c>
    </row>
    <row r="14" spans="1:3" ht="16.5">
      <c r="A14" s="35" t="s">
        <v>70</v>
      </c>
      <c r="B14" s="36" t="s">
        <v>1079</v>
      </c>
      <c r="C14" s="37" t="s">
        <v>1080</v>
      </c>
    </row>
    <row r="15" spans="1:3" ht="16.5">
      <c r="A15" s="38" t="s">
        <v>319</v>
      </c>
      <c r="B15" s="36" t="s">
        <v>1081</v>
      </c>
      <c r="C15" s="37" t="s">
        <v>1082</v>
      </c>
    </row>
    <row r="16" spans="1:3" ht="16.5">
      <c r="A16" s="38" t="s">
        <v>140</v>
      </c>
      <c r="B16" s="36" t="s">
        <v>1083</v>
      </c>
      <c r="C16" s="37" t="s">
        <v>1084</v>
      </c>
    </row>
    <row r="17" spans="1:3" ht="17.25">
      <c r="A17" s="35" t="s">
        <v>155</v>
      </c>
      <c r="B17" s="39" t="s">
        <v>1085</v>
      </c>
      <c r="C17" s="40"/>
    </row>
    <row r="18" spans="1:3" ht="17.25">
      <c r="A18" s="35" t="s">
        <v>155</v>
      </c>
      <c r="B18" s="41" t="s">
        <v>1086</v>
      </c>
      <c r="C18" s="40" t="s">
        <v>1087</v>
      </c>
    </row>
    <row r="19" spans="1:3" ht="17.25">
      <c r="A19" s="35" t="s">
        <v>155</v>
      </c>
      <c r="B19" s="41" t="s">
        <v>1088</v>
      </c>
      <c r="C19" s="40" t="s">
        <v>1089</v>
      </c>
    </row>
    <row r="20" spans="1:3" ht="17.25">
      <c r="A20" s="35" t="s">
        <v>155</v>
      </c>
      <c r="B20" s="41" t="s">
        <v>1090</v>
      </c>
      <c r="C20" s="40" t="s">
        <v>1091</v>
      </c>
    </row>
    <row r="21" spans="1:3" ht="17.25">
      <c r="A21" s="35" t="s">
        <v>155</v>
      </c>
      <c r="B21" s="41" t="s">
        <v>1092</v>
      </c>
      <c r="C21" s="40" t="s">
        <v>1093</v>
      </c>
    </row>
    <row r="22" spans="1:3" ht="17.25">
      <c r="A22" s="35" t="s">
        <v>155</v>
      </c>
      <c r="B22" s="41" t="s">
        <v>1094</v>
      </c>
      <c r="C22" s="40" t="s">
        <v>1095</v>
      </c>
    </row>
    <row r="23" spans="1:3" ht="17.25" customHeight="1">
      <c r="A23" s="35" t="s">
        <v>152</v>
      </c>
      <c r="B23" s="39" t="s">
        <v>1096</v>
      </c>
      <c r="C23" s="40"/>
    </row>
    <row r="24" spans="1:3" ht="17.25" customHeight="1">
      <c r="A24" s="35" t="s">
        <v>152</v>
      </c>
      <c r="B24" s="41" t="s">
        <v>1097</v>
      </c>
      <c r="C24" s="40" t="s">
        <v>1098</v>
      </c>
    </row>
    <row r="25" spans="1:3" ht="17.25" customHeight="1">
      <c r="A25" s="35" t="s">
        <v>152</v>
      </c>
      <c r="B25" s="41" t="s">
        <v>1099</v>
      </c>
      <c r="C25" s="40" t="s">
        <v>1100</v>
      </c>
    </row>
    <row r="26" spans="1:3" ht="17.25" customHeight="1">
      <c r="A26" s="35" t="s">
        <v>152</v>
      </c>
      <c r="B26" s="41" t="s">
        <v>1101</v>
      </c>
      <c r="C26" s="40" t="s">
        <v>1102</v>
      </c>
    </row>
    <row r="27" spans="1:3" ht="17.25" customHeight="1">
      <c r="A27" s="35" t="s">
        <v>152</v>
      </c>
      <c r="B27" s="41" t="s">
        <v>1103</v>
      </c>
      <c r="C27" s="40" t="s">
        <v>1104</v>
      </c>
    </row>
    <row r="28" spans="1:3" ht="34.5">
      <c r="A28" s="35" t="s">
        <v>152</v>
      </c>
      <c r="B28" s="39" t="s">
        <v>1105</v>
      </c>
      <c r="C28" s="40"/>
    </row>
    <row r="29" spans="1:3" ht="17.25" customHeight="1">
      <c r="A29" s="35" t="s">
        <v>152</v>
      </c>
      <c r="B29" s="39" t="s">
        <v>1106</v>
      </c>
      <c r="C29" s="40"/>
    </row>
    <row r="30" spans="1:3" ht="16.5">
      <c r="A30" s="32" t="s">
        <v>431</v>
      </c>
      <c r="B30" s="33" t="s">
        <v>1107</v>
      </c>
      <c r="C30" s="34" t="s">
        <v>1108</v>
      </c>
    </row>
    <row r="31" spans="1:3" ht="16.5">
      <c r="A31" s="32" t="s">
        <v>431</v>
      </c>
      <c r="B31" s="33" t="s">
        <v>1109</v>
      </c>
      <c r="C31" s="34" t="s">
        <v>1110</v>
      </c>
    </row>
    <row r="32" spans="1:3" ht="16.5">
      <c r="A32" s="42" t="s">
        <v>120</v>
      </c>
      <c r="B32" s="33" t="s">
        <v>1111</v>
      </c>
      <c r="C32" s="34" t="s">
        <v>1112</v>
      </c>
    </row>
    <row r="33" spans="1:3" ht="16.5">
      <c r="A33" s="42" t="s">
        <v>45</v>
      </c>
      <c r="B33" s="43" t="s">
        <v>1113</v>
      </c>
      <c r="C33" s="44" t="s">
        <v>1114</v>
      </c>
    </row>
    <row r="34" spans="1:3" ht="16.5">
      <c r="A34" s="42" t="s">
        <v>45</v>
      </c>
      <c r="B34" s="43" t="s">
        <v>1115</v>
      </c>
      <c r="C34" s="44" t="s">
        <v>1116</v>
      </c>
    </row>
    <row r="35" spans="1:3" ht="16.5">
      <c r="A35" s="42" t="s">
        <v>48</v>
      </c>
      <c r="B35" s="43" t="s">
        <v>1117</v>
      </c>
      <c r="C35" s="44" t="s">
        <v>1118</v>
      </c>
    </row>
    <row r="36" spans="1:3" ht="16.5">
      <c r="A36" s="42" t="s">
        <v>45</v>
      </c>
      <c r="B36" s="43" t="s">
        <v>1119</v>
      </c>
      <c r="C36" s="44" t="s">
        <v>1120</v>
      </c>
    </row>
    <row r="37" spans="1:3" ht="16.5">
      <c r="A37" s="42" t="s">
        <v>431</v>
      </c>
      <c r="B37" s="43" t="s">
        <v>1121</v>
      </c>
      <c r="C37" s="44" t="s">
        <v>1122</v>
      </c>
    </row>
    <row r="38" spans="1:3" ht="16.5">
      <c r="A38" s="42" t="s">
        <v>431</v>
      </c>
      <c r="B38" s="43" t="s">
        <v>1123</v>
      </c>
      <c r="C38" s="44" t="s">
        <v>1124</v>
      </c>
    </row>
    <row r="39" spans="1:3" ht="17.25" customHeight="1">
      <c r="A39" s="27" t="s">
        <v>70</v>
      </c>
      <c r="B39" s="30" t="s">
        <v>1125</v>
      </c>
      <c r="C39" s="31" t="s">
        <v>1126</v>
      </c>
    </row>
    <row r="40" spans="1:3" ht="17.25" customHeight="1">
      <c r="A40" s="27" t="s">
        <v>70</v>
      </c>
      <c r="B40" s="41" t="s">
        <v>1127</v>
      </c>
      <c r="C40" s="40" t="s">
        <v>1128</v>
      </c>
    </row>
    <row r="41" spans="1:3" ht="17.25" customHeight="1">
      <c r="A41" s="27" t="s">
        <v>15</v>
      </c>
      <c r="B41" s="30" t="s">
        <v>1129</v>
      </c>
      <c r="C41" s="31" t="s">
        <v>1130</v>
      </c>
    </row>
    <row r="42" spans="1:3" ht="17.25" customHeight="1">
      <c r="A42" s="27" t="s">
        <v>15</v>
      </c>
      <c r="B42" s="45" t="s">
        <v>1131</v>
      </c>
      <c r="C42" s="46" t="s">
        <v>1132</v>
      </c>
    </row>
    <row r="43" spans="1:3" ht="17.25" customHeight="1">
      <c r="A43" s="27" t="s">
        <v>15</v>
      </c>
      <c r="B43" s="30" t="s">
        <v>1133</v>
      </c>
      <c r="C43" s="31" t="s">
        <v>1134</v>
      </c>
    </row>
    <row r="44" spans="1:3" ht="17.25" customHeight="1">
      <c r="A44" s="27" t="s">
        <v>15</v>
      </c>
      <c r="B44" s="47" t="s">
        <v>1135</v>
      </c>
      <c r="C44" s="31" t="s">
        <v>1136</v>
      </c>
    </row>
    <row r="45" spans="1:3" ht="17.25" customHeight="1">
      <c r="A45" s="27" t="s">
        <v>15</v>
      </c>
      <c r="B45" s="47" t="s">
        <v>1137</v>
      </c>
      <c r="C45" s="31" t="s">
        <v>1138</v>
      </c>
    </row>
    <row r="46" spans="1:3" ht="17.25" customHeight="1">
      <c r="A46" s="27" t="s">
        <v>15</v>
      </c>
      <c r="B46" s="47" t="s">
        <v>1139</v>
      </c>
      <c r="C46" s="31" t="s">
        <v>1140</v>
      </c>
    </row>
    <row r="47" spans="1:3" ht="17.25">
      <c r="A47" s="32" t="s">
        <v>60</v>
      </c>
      <c r="B47" s="48" t="s">
        <v>1141</v>
      </c>
      <c r="C47" s="49" t="s">
        <v>1142</v>
      </c>
    </row>
    <row r="48" spans="1:3" ht="18">
      <c r="A48" s="27" t="s">
        <v>54</v>
      </c>
      <c r="B48" s="48" t="s">
        <v>1143</v>
      </c>
      <c r="C48" s="49"/>
    </row>
    <row r="49" spans="1:3" ht="18">
      <c r="A49" s="27" t="s">
        <v>54</v>
      </c>
      <c r="B49" s="33" t="s">
        <v>1144</v>
      </c>
      <c r="C49" s="34" t="s">
        <v>1145</v>
      </c>
    </row>
    <row r="50" spans="1:3" ht="18">
      <c r="A50" s="27" t="s">
        <v>54</v>
      </c>
      <c r="B50" s="33" t="s">
        <v>1146</v>
      </c>
      <c r="C50" s="34"/>
    </row>
    <row r="51" spans="1:3" ht="16.5">
      <c r="A51" s="42" t="s">
        <v>70</v>
      </c>
      <c r="B51" s="33" t="s">
        <v>1147</v>
      </c>
      <c r="C51" s="34" t="s">
        <v>1148</v>
      </c>
    </row>
    <row r="52" spans="1:3" ht="16.5">
      <c r="A52" s="42" t="s">
        <v>60</v>
      </c>
      <c r="B52" s="33" t="s">
        <v>1149</v>
      </c>
      <c r="C52" s="34" t="s">
        <v>1150</v>
      </c>
    </row>
    <row r="53" spans="1:3" ht="16.5">
      <c r="A53" s="42"/>
      <c r="B53" s="50" t="s">
        <v>1151</v>
      </c>
      <c r="C53" s="51"/>
    </row>
    <row r="54" spans="1:3" ht="16.5">
      <c r="A54" s="42"/>
      <c r="B54" s="50" t="s">
        <v>1152</v>
      </c>
      <c r="C54" s="51"/>
    </row>
    <row r="55" spans="1:3" ht="16.5">
      <c r="A55" s="42"/>
      <c r="B55" s="50" t="s">
        <v>1153</v>
      </c>
      <c r="C55" s="51"/>
    </row>
    <row r="56" spans="1:3" ht="16.5">
      <c r="A56" s="42" t="s">
        <v>11</v>
      </c>
      <c r="B56" s="33" t="s">
        <v>1154</v>
      </c>
      <c r="C56" s="34" t="s">
        <v>1155</v>
      </c>
    </row>
    <row r="57" spans="1:3" ht="16.5">
      <c r="A57" s="42" t="s">
        <v>11</v>
      </c>
      <c r="B57" s="33" t="s">
        <v>1156</v>
      </c>
      <c r="C57" s="34" t="s">
        <v>1157</v>
      </c>
    </row>
    <row r="58" spans="1:3" ht="16.5">
      <c r="A58" s="42" t="s">
        <v>66</v>
      </c>
      <c r="B58" s="52" t="s">
        <v>1158</v>
      </c>
      <c r="C58" s="53" t="s">
        <v>1072</v>
      </c>
    </row>
    <row r="59" spans="1:3" ht="16.5">
      <c r="A59" s="42" t="s">
        <v>1159</v>
      </c>
      <c r="B59" s="33" t="s">
        <v>1160</v>
      </c>
      <c r="C59" s="34" t="s">
        <v>1161</v>
      </c>
    </row>
    <row r="60" spans="1:3" ht="16.5">
      <c r="A60" s="42" t="s">
        <v>102</v>
      </c>
      <c r="B60" s="33" t="s">
        <v>1162</v>
      </c>
      <c r="C60" s="34" t="s">
        <v>1163</v>
      </c>
    </row>
    <row r="61" spans="1:3" ht="16.5">
      <c r="A61" s="42" t="s">
        <v>11</v>
      </c>
      <c r="B61" s="33" t="s">
        <v>1164</v>
      </c>
      <c r="C61" s="34" t="s">
        <v>1165</v>
      </c>
    </row>
    <row r="62" spans="1:3" ht="16.5">
      <c r="A62" s="42" t="s">
        <v>66</v>
      </c>
      <c r="B62" s="33" t="s">
        <v>1166</v>
      </c>
      <c r="C62" s="34" t="s">
        <v>1167</v>
      </c>
    </row>
    <row r="63" spans="1:3" ht="16.5">
      <c r="A63" s="42" t="s">
        <v>1168</v>
      </c>
      <c r="B63" s="33" t="s">
        <v>1169</v>
      </c>
      <c r="C63" s="34" t="s">
        <v>1170</v>
      </c>
    </row>
    <row r="64" spans="1:3" ht="16.5">
      <c r="A64" s="54" t="s">
        <v>1171</v>
      </c>
      <c r="B64" s="33" t="s">
        <v>1172</v>
      </c>
      <c r="C64" s="34" t="s">
        <v>1173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16" workbookViewId="0">
      <selection activeCell="A5" sqref="A5"/>
    </sheetView>
  </sheetViews>
  <sheetFormatPr defaultColWidth="9" defaultRowHeight="14.25"/>
  <cols>
    <col min="1" max="1" width="22.25" customWidth="1"/>
    <col min="2" max="2" width="25.25" customWidth="1"/>
    <col min="4" max="4" width="43.25" customWidth="1"/>
  </cols>
  <sheetData>
    <row r="1" spans="1:5" ht="28.5">
      <c r="A1" s="1" t="s">
        <v>131</v>
      </c>
      <c r="B1" s="2" t="s">
        <v>1174</v>
      </c>
      <c r="C1" s="3">
        <v>15</v>
      </c>
      <c r="D1" s="3">
        <v>15000000</v>
      </c>
      <c r="E1" s="1" t="s">
        <v>1175</v>
      </c>
    </row>
    <row r="2" spans="1:5" ht="27">
      <c r="A2" s="4" t="s">
        <v>340</v>
      </c>
      <c r="B2" s="4" t="s">
        <v>1176</v>
      </c>
      <c r="C2" s="5">
        <v>1</v>
      </c>
      <c r="D2" s="6">
        <v>1000020</v>
      </c>
      <c r="E2" s="4" t="s">
        <v>339</v>
      </c>
    </row>
    <row r="3" spans="1:5" ht="30">
      <c r="A3" s="7" t="s">
        <v>125</v>
      </c>
      <c r="B3" s="8" t="s">
        <v>1177</v>
      </c>
      <c r="C3" s="6">
        <v>1</v>
      </c>
      <c r="D3" s="6">
        <v>1000007</v>
      </c>
      <c r="E3" s="9" t="s">
        <v>124</v>
      </c>
    </row>
    <row r="4" spans="1:5" ht="57">
      <c r="A4" s="7"/>
      <c r="B4" s="10" t="s">
        <v>584</v>
      </c>
      <c r="C4" s="6">
        <v>1</v>
      </c>
      <c r="D4" s="6">
        <v>1000002</v>
      </c>
      <c r="E4" s="9" t="s">
        <v>335</v>
      </c>
    </row>
    <row r="5" spans="1:5" ht="29.25">
      <c r="A5" s="7" t="s">
        <v>134</v>
      </c>
      <c r="B5" s="8" t="s">
        <v>1178</v>
      </c>
      <c r="C5" s="6">
        <v>1</v>
      </c>
      <c r="D5" s="6">
        <v>1000005</v>
      </c>
      <c r="E5" s="9" t="s">
        <v>133</v>
      </c>
    </row>
    <row r="6" spans="1:5" ht="15">
      <c r="A6" s="7" t="s">
        <v>128</v>
      </c>
      <c r="B6" s="8" t="s">
        <v>1179</v>
      </c>
      <c r="C6" s="6">
        <v>1</v>
      </c>
      <c r="D6" s="6">
        <v>1000003</v>
      </c>
      <c r="E6" s="9" t="s">
        <v>591</v>
      </c>
    </row>
    <row r="7" spans="1:5" ht="15">
      <c r="A7" s="11" t="s">
        <v>270</v>
      </c>
      <c r="B7" s="12" t="s">
        <v>639</v>
      </c>
      <c r="C7" s="13">
        <v>16</v>
      </c>
      <c r="D7" s="13">
        <v>16000001</v>
      </c>
      <c r="E7" s="14" t="s">
        <v>14</v>
      </c>
    </row>
    <row r="8" spans="1:5" ht="15">
      <c r="A8" s="11" t="s">
        <v>382</v>
      </c>
      <c r="B8" s="12" t="s">
        <v>1180</v>
      </c>
      <c r="C8" s="13">
        <v>16</v>
      </c>
      <c r="D8" s="13">
        <v>16000000</v>
      </c>
      <c r="E8" s="14" t="s">
        <v>14</v>
      </c>
    </row>
    <row r="9" spans="1:5" ht="28.5">
      <c r="A9" s="15" t="s">
        <v>28</v>
      </c>
      <c r="B9" s="16" t="s">
        <v>1181</v>
      </c>
      <c r="C9" s="17"/>
      <c r="D9" s="17"/>
      <c r="E9" s="14" t="s">
        <v>14</v>
      </c>
    </row>
    <row r="10" spans="1:5" ht="28.5">
      <c r="A10" s="18" t="s">
        <v>333</v>
      </c>
      <c r="B10" s="19" t="s">
        <v>1182</v>
      </c>
      <c r="C10" s="20">
        <v>1</v>
      </c>
      <c r="D10" s="20">
        <v>1000000</v>
      </c>
      <c r="E10" s="21" t="s">
        <v>14</v>
      </c>
    </row>
    <row r="11" spans="1:5" ht="31.5">
      <c r="A11" s="22" t="s">
        <v>334</v>
      </c>
      <c r="B11" s="19" t="s">
        <v>1183</v>
      </c>
      <c r="C11" s="20">
        <v>1</v>
      </c>
      <c r="D11" s="20">
        <v>1000001</v>
      </c>
      <c r="E11" s="21" t="s">
        <v>14</v>
      </c>
    </row>
    <row r="12" spans="1:5" ht="28.5">
      <c r="A12" s="18" t="s">
        <v>17</v>
      </c>
      <c r="B12" s="23" t="s">
        <v>1184</v>
      </c>
      <c r="C12" s="20">
        <v>1</v>
      </c>
      <c r="D12" s="20">
        <v>1000004</v>
      </c>
      <c r="E12" s="21" t="s">
        <v>14</v>
      </c>
    </row>
    <row r="13" spans="1:5" ht="15">
      <c r="A13" s="18" t="s">
        <v>138</v>
      </c>
      <c r="B13" s="19" t="s">
        <v>1185</v>
      </c>
      <c r="C13" s="20">
        <v>1</v>
      </c>
      <c r="D13" s="20">
        <v>1000006</v>
      </c>
      <c r="E13" s="21" t="s">
        <v>14</v>
      </c>
    </row>
    <row r="14" spans="1:5" ht="15.75">
      <c r="A14" s="24" t="s">
        <v>139</v>
      </c>
      <c r="B14" s="23" t="s">
        <v>1186</v>
      </c>
      <c r="C14" s="20">
        <v>1</v>
      </c>
      <c r="D14" s="20">
        <v>1000008</v>
      </c>
      <c r="E14" s="21" t="s">
        <v>14</v>
      </c>
    </row>
    <row r="15" spans="1:5">
      <c r="A15" s="17" t="s">
        <v>337</v>
      </c>
      <c r="B15" s="25" t="s">
        <v>1187</v>
      </c>
      <c r="C15" s="17"/>
      <c r="D15" s="17">
        <v>1000009</v>
      </c>
      <c r="E15" s="21" t="s">
        <v>14</v>
      </c>
    </row>
    <row r="16" spans="1:5" ht="71.25">
      <c r="A16" s="21" t="s">
        <v>14</v>
      </c>
      <c r="B16" s="21"/>
      <c r="C16" s="26" t="s">
        <v>1188</v>
      </c>
      <c r="D16" s="26" t="s">
        <v>1189</v>
      </c>
      <c r="E16" s="21" t="s">
        <v>1190</v>
      </c>
    </row>
  </sheetData>
  <autoFilter ref="A1:E16"/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"/>
  <sheetViews>
    <sheetView zoomScale="115" zoomScaleNormal="115" workbookViewId="0">
      <pane ySplit="1" topLeftCell="A221" activePane="bottomLeft" state="frozen"/>
      <selection pane="bottomLeft" activeCell="C228" sqref="C228"/>
    </sheetView>
  </sheetViews>
  <sheetFormatPr defaultColWidth="9" defaultRowHeight="11.25"/>
  <cols>
    <col min="1" max="1" width="28" style="131" customWidth="1"/>
    <col min="2" max="2" width="17.125" style="131" customWidth="1"/>
    <col min="3" max="3" width="14.875" style="131" customWidth="1"/>
    <col min="4" max="4" width="18.5" style="131" customWidth="1"/>
    <col min="5" max="5" width="18.75" style="175" hidden="1" customWidth="1"/>
    <col min="6" max="6" width="19.5" style="131" customWidth="1"/>
    <col min="7" max="7" width="12.75" style="131" customWidth="1"/>
    <col min="8" max="8" width="16.125" style="131" customWidth="1"/>
    <col min="9" max="16384" width="9" style="131"/>
  </cols>
  <sheetData>
    <row r="1" spans="1:8" ht="15.75" customHeight="1">
      <c r="A1" s="132" t="s">
        <v>563</v>
      </c>
      <c r="B1" s="132" t="s">
        <v>564</v>
      </c>
      <c r="C1" s="133" t="s">
        <v>565</v>
      </c>
      <c r="D1" s="132" t="s">
        <v>7</v>
      </c>
      <c r="E1" s="176"/>
      <c r="F1" s="132" t="s">
        <v>566</v>
      </c>
      <c r="G1" s="132" t="s">
        <v>567</v>
      </c>
      <c r="H1" s="177" t="s">
        <v>568</v>
      </c>
    </row>
    <row r="2" spans="1:8" ht="12">
      <c r="A2" s="133" t="s">
        <v>321</v>
      </c>
      <c r="B2" s="133">
        <v>0</v>
      </c>
      <c r="C2" s="133">
        <v>0</v>
      </c>
      <c r="D2" s="133" t="s">
        <v>569</v>
      </c>
      <c r="E2" s="178"/>
      <c r="F2" s="147" t="s">
        <v>570</v>
      </c>
      <c r="G2" s="133" t="s">
        <v>319</v>
      </c>
      <c r="H2" s="147">
        <v>2</v>
      </c>
    </row>
    <row r="3" spans="1:8" ht="12">
      <c r="A3" s="132" t="s">
        <v>322</v>
      </c>
      <c r="B3" s="133">
        <v>1</v>
      </c>
      <c r="C3" s="133">
        <v>0</v>
      </c>
      <c r="D3" s="133" t="s">
        <v>571</v>
      </c>
      <c r="E3" s="178"/>
      <c r="F3" s="147" t="s">
        <v>570</v>
      </c>
      <c r="G3" s="133" t="s">
        <v>319</v>
      </c>
      <c r="H3" s="147">
        <v>1</v>
      </c>
    </row>
    <row r="4" spans="1:8" ht="12">
      <c r="A4" s="132" t="s">
        <v>323</v>
      </c>
      <c r="B4" s="133">
        <v>2</v>
      </c>
      <c r="C4" s="133">
        <v>0</v>
      </c>
      <c r="D4" s="133" t="s">
        <v>572</v>
      </c>
      <c r="E4" s="178"/>
      <c r="F4" s="147" t="s">
        <v>570</v>
      </c>
      <c r="G4" s="133" t="s">
        <v>319</v>
      </c>
      <c r="H4" s="147">
        <v>1</v>
      </c>
    </row>
    <row r="5" spans="1:8" ht="12">
      <c r="A5" s="134" t="s">
        <v>324</v>
      </c>
      <c r="B5" s="133">
        <v>3</v>
      </c>
      <c r="C5" s="133">
        <v>0</v>
      </c>
      <c r="D5" s="133" t="s">
        <v>573</v>
      </c>
      <c r="E5" s="178"/>
      <c r="F5" s="147" t="s">
        <v>570</v>
      </c>
      <c r="G5" s="133" t="s">
        <v>319</v>
      </c>
      <c r="H5" s="147">
        <v>1</v>
      </c>
    </row>
    <row r="6" spans="1:8" ht="12">
      <c r="A6" s="135" t="s">
        <v>325</v>
      </c>
      <c r="B6" s="133">
        <v>900030</v>
      </c>
      <c r="C6" s="133">
        <v>0</v>
      </c>
      <c r="D6" s="133" t="s">
        <v>574</v>
      </c>
      <c r="E6" s="176"/>
      <c r="F6" s="147" t="s">
        <v>570</v>
      </c>
      <c r="G6" s="133" t="s">
        <v>319</v>
      </c>
      <c r="H6" s="147">
        <v>1</v>
      </c>
    </row>
    <row r="7" spans="1:8" ht="17.25" customHeight="1">
      <c r="A7" s="135" t="s">
        <v>326</v>
      </c>
      <c r="B7" s="133">
        <v>900031</v>
      </c>
      <c r="C7" s="133">
        <v>0</v>
      </c>
      <c r="D7" s="133" t="s">
        <v>575</v>
      </c>
      <c r="E7" s="176"/>
      <c r="F7" s="147" t="s">
        <v>570</v>
      </c>
      <c r="G7" s="133" t="s">
        <v>319</v>
      </c>
      <c r="H7" s="147">
        <v>1</v>
      </c>
    </row>
    <row r="8" spans="1:8" ht="17.25" customHeight="1">
      <c r="A8" s="135" t="s">
        <v>327</v>
      </c>
      <c r="B8" s="133">
        <v>900031</v>
      </c>
      <c r="C8" s="133">
        <v>0</v>
      </c>
      <c r="D8" s="133" t="s">
        <v>575</v>
      </c>
      <c r="E8" s="176"/>
      <c r="F8" s="147" t="s">
        <v>570</v>
      </c>
      <c r="G8" s="133" t="s">
        <v>319</v>
      </c>
      <c r="H8" s="147">
        <v>1</v>
      </c>
    </row>
    <row r="9" spans="1:8" ht="29.25" customHeight="1">
      <c r="A9" s="134" t="s">
        <v>328</v>
      </c>
      <c r="B9" s="133">
        <v>900100</v>
      </c>
      <c r="C9" s="133">
        <v>0</v>
      </c>
      <c r="D9" s="133" t="s">
        <v>576</v>
      </c>
      <c r="E9" s="179"/>
      <c r="F9" s="147" t="s">
        <v>570</v>
      </c>
      <c r="G9" s="133" t="s">
        <v>319</v>
      </c>
      <c r="H9" s="147">
        <v>1</v>
      </c>
    </row>
    <row r="10" spans="1:8" ht="22.5" customHeight="1">
      <c r="A10" s="132" t="s">
        <v>329</v>
      </c>
      <c r="B10" s="133">
        <v>900900</v>
      </c>
      <c r="C10" s="133">
        <v>0</v>
      </c>
      <c r="D10" s="133" t="s">
        <v>577</v>
      </c>
      <c r="E10" s="176"/>
      <c r="F10" s="147" t="s">
        <v>570</v>
      </c>
      <c r="G10" s="133" t="s">
        <v>319</v>
      </c>
      <c r="H10" s="147">
        <v>1</v>
      </c>
    </row>
    <row r="11" spans="1:8" ht="25.5" customHeight="1">
      <c r="A11" s="132" t="s">
        <v>330</v>
      </c>
      <c r="B11" s="133" t="s">
        <v>578</v>
      </c>
      <c r="C11" s="133">
        <v>0</v>
      </c>
      <c r="D11" s="133" t="s">
        <v>579</v>
      </c>
      <c r="E11" s="178"/>
      <c r="F11" s="147" t="s">
        <v>570</v>
      </c>
      <c r="G11" s="133" t="s">
        <v>319</v>
      </c>
      <c r="H11" s="147">
        <v>1</v>
      </c>
    </row>
    <row r="12" spans="1:8" ht="35.25" customHeight="1">
      <c r="A12" s="132" t="s">
        <v>331</v>
      </c>
      <c r="B12" s="133">
        <v>6101200</v>
      </c>
      <c r="C12" s="133">
        <v>0</v>
      </c>
      <c r="D12" s="133" t="s">
        <v>569</v>
      </c>
      <c r="E12" s="202" t="s">
        <v>580</v>
      </c>
      <c r="F12" s="147" t="s">
        <v>570</v>
      </c>
      <c r="G12" s="133" t="s">
        <v>319</v>
      </c>
      <c r="H12" s="147">
        <v>2</v>
      </c>
    </row>
    <row r="13" spans="1:8" ht="35.25" customHeight="1">
      <c r="A13" s="197" t="s">
        <v>1197</v>
      </c>
      <c r="B13" s="203">
        <v>0</v>
      </c>
      <c r="C13" s="133">
        <v>0</v>
      </c>
      <c r="D13" s="133"/>
      <c r="E13" s="202"/>
      <c r="F13" s="147" t="s">
        <v>570</v>
      </c>
      <c r="G13" s="133" t="s">
        <v>319</v>
      </c>
      <c r="H13" s="147">
        <v>1</v>
      </c>
    </row>
    <row r="14" spans="1:8" ht="37.5" customHeight="1">
      <c r="A14" s="132" t="s">
        <v>333</v>
      </c>
      <c r="B14" s="133">
        <v>1000000</v>
      </c>
      <c r="C14" s="133">
        <v>1</v>
      </c>
      <c r="D14" s="133" t="s">
        <v>581</v>
      </c>
      <c r="E14" s="178"/>
      <c r="F14" s="147" t="s">
        <v>582</v>
      </c>
      <c r="G14" s="133" t="s">
        <v>135</v>
      </c>
      <c r="H14" s="147">
        <v>1</v>
      </c>
    </row>
    <row r="15" spans="1:8" ht="32.25" customHeight="1">
      <c r="A15" s="137" t="s">
        <v>334</v>
      </c>
      <c r="B15" s="133">
        <v>1000001</v>
      </c>
      <c r="C15" s="133">
        <v>1</v>
      </c>
      <c r="D15" s="133" t="s">
        <v>583</v>
      </c>
      <c r="E15" s="178"/>
      <c r="F15" s="147" t="s">
        <v>582</v>
      </c>
      <c r="G15" s="133" t="s">
        <v>135</v>
      </c>
      <c r="H15" s="147">
        <v>1</v>
      </c>
    </row>
    <row r="16" spans="1:8" ht="30.75" customHeight="1">
      <c r="A16" s="132" t="s">
        <v>336</v>
      </c>
      <c r="B16" s="133">
        <v>1000002</v>
      </c>
      <c r="C16" s="133">
        <v>1</v>
      </c>
      <c r="D16" s="133" t="s">
        <v>584</v>
      </c>
      <c r="E16" s="176"/>
      <c r="F16" s="147" t="s">
        <v>582</v>
      </c>
      <c r="G16" s="133" t="s">
        <v>135</v>
      </c>
      <c r="H16" s="147">
        <v>1</v>
      </c>
    </row>
    <row r="17" spans="1:8" ht="12">
      <c r="A17" s="132" t="s">
        <v>128</v>
      </c>
      <c r="B17" s="133">
        <v>1000003</v>
      </c>
      <c r="C17" s="133">
        <v>1</v>
      </c>
      <c r="D17" s="133" t="s">
        <v>585</v>
      </c>
      <c r="E17" s="178"/>
      <c r="F17" s="147" t="s">
        <v>582</v>
      </c>
      <c r="G17" s="133" t="str">
        <f>VLOOKUP(A17,Sheet2!A:B,2,FALSE)</f>
        <v>phonebackup</v>
      </c>
      <c r="H17" s="147">
        <v>1</v>
      </c>
    </row>
    <row r="18" spans="1:8" ht="12">
      <c r="A18" s="132" t="s">
        <v>17</v>
      </c>
      <c r="B18" s="133">
        <v>1000004</v>
      </c>
      <c r="C18" s="133">
        <v>1</v>
      </c>
      <c r="D18" s="133" t="s">
        <v>586</v>
      </c>
      <c r="E18" s="176"/>
      <c r="F18" s="147" t="s">
        <v>582</v>
      </c>
      <c r="G18" s="133" t="str">
        <f>VLOOKUP(A18,Sheet2!A:B,2,FALSE)</f>
        <v>hota</v>
      </c>
      <c r="H18" s="147">
        <v>1</v>
      </c>
    </row>
    <row r="19" spans="1:8" ht="24">
      <c r="A19" s="132" t="s">
        <v>134</v>
      </c>
      <c r="B19" s="133">
        <v>1000005</v>
      </c>
      <c r="C19" s="133">
        <v>1</v>
      </c>
      <c r="D19" s="133" t="s">
        <v>587</v>
      </c>
      <c r="E19" s="178"/>
      <c r="F19" s="147" t="s">
        <v>582</v>
      </c>
      <c r="G19" s="133" t="str">
        <f>VLOOKUP(A19,Sheet2!A:B,2,FALSE)</f>
        <v>cloudplus</v>
      </c>
      <c r="H19" s="147">
        <v>1</v>
      </c>
    </row>
    <row r="20" spans="1:8" ht="12">
      <c r="A20" s="132" t="s">
        <v>138</v>
      </c>
      <c r="B20" s="133">
        <v>1000006</v>
      </c>
      <c r="C20" s="133">
        <v>1</v>
      </c>
      <c r="D20" s="133" t="s">
        <v>588</v>
      </c>
      <c r="E20" s="178"/>
      <c r="F20" s="147" t="s">
        <v>582</v>
      </c>
      <c r="G20" s="133" t="str">
        <f>VLOOKUP(A20,Sheet2!A:B,2,FALSE)</f>
        <v>cloudplus</v>
      </c>
      <c r="H20" s="147">
        <v>1</v>
      </c>
    </row>
    <row r="21" spans="1:8" ht="12">
      <c r="A21" s="132" t="s">
        <v>125</v>
      </c>
      <c r="B21" s="133">
        <v>1000007</v>
      </c>
      <c r="C21" s="133">
        <v>1</v>
      </c>
      <c r="D21" s="133" t="s">
        <v>589</v>
      </c>
      <c r="E21" s="178"/>
      <c r="F21" s="147" t="s">
        <v>582</v>
      </c>
      <c r="G21" s="133" t="str">
        <f>VLOOKUP(A21,Sheet2!A:B,2,FALSE)</f>
        <v>phonefind</v>
      </c>
      <c r="H21" s="147">
        <v>1</v>
      </c>
    </row>
    <row r="22" spans="1:8" ht="12">
      <c r="A22" s="134" t="s">
        <v>139</v>
      </c>
      <c r="B22" s="133">
        <v>1000008</v>
      </c>
      <c r="C22" s="133">
        <v>1</v>
      </c>
      <c r="D22" s="133" t="s">
        <v>590</v>
      </c>
      <c r="E22" s="176"/>
      <c r="F22" s="147" t="s">
        <v>582</v>
      </c>
      <c r="G22" s="133" t="str">
        <f>VLOOKUP(A22,Sheet2!A:B,2,FALSE)</f>
        <v>cloudplus</v>
      </c>
      <c r="H22" s="147">
        <v>1</v>
      </c>
    </row>
    <row r="23" spans="1:8" ht="12">
      <c r="A23" s="132" t="s">
        <v>337</v>
      </c>
      <c r="B23" s="133">
        <v>1000009</v>
      </c>
      <c r="C23" s="133">
        <v>1</v>
      </c>
      <c r="D23" s="133" t="s">
        <v>591</v>
      </c>
      <c r="E23" s="176"/>
      <c r="F23" s="147" t="s">
        <v>582</v>
      </c>
      <c r="G23" s="133" t="s">
        <v>135</v>
      </c>
      <c r="H23" s="147">
        <v>1</v>
      </c>
    </row>
    <row r="24" spans="1:8" ht="12">
      <c r="A24" s="134" t="s">
        <v>340</v>
      </c>
      <c r="B24" s="133">
        <v>1000020</v>
      </c>
      <c r="C24" s="133">
        <v>1</v>
      </c>
      <c r="D24" s="133" t="s">
        <v>339</v>
      </c>
      <c r="E24" s="176"/>
      <c r="F24" s="147" t="s">
        <v>582</v>
      </c>
      <c r="G24" s="133" t="s">
        <v>135</v>
      </c>
      <c r="H24" s="147">
        <v>1</v>
      </c>
    </row>
    <row r="25" spans="1:8" ht="12">
      <c r="A25" s="132" t="s">
        <v>341</v>
      </c>
      <c r="B25" s="133">
        <v>1000100</v>
      </c>
      <c r="C25" s="133">
        <v>1</v>
      </c>
      <c r="D25" s="133" t="s">
        <v>592</v>
      </c>
      <c r="E25" s="176"/>
      <c r="F25" s="147" t="s">
        <v>582</v>
      </c>
      <c r="G25" s="133" t="s">
        <v>135</v>
      </c>
      <c r="H25" s="147">
        <v>1</v>
      </c>
    </row>
    <row r="26" spans="1:8" ht="12">
      <c r="A26" s="132" t="s">
        <v>344</v>
      </c>
      <c r="B26" s="133">
        <v>2000000</v>
      </c>
      <c r="C26" s="133">
        <v>2</v>
      </c>
      <c r="D26" s="133" t="s">
        <v>343</v>
      </c>
      <c r="E26" s="176"/>
      <c r="F26" s="147" t="s">
        <v>343</v>
      </c>
      <c r="G26" s="133" t="s">
        <v>342</v>
      </c>
      <c r="H26" s="147">
        <v>2</v>
      </c>
    </row>
    <row r="27" spans="1:8" ht="12">
      <c r="A27" s="132" t="s">
        <v>345</v>
      </c>
      <c r="B27" s="133">
        <v>2000001</v>
      </c>
      <c r="C27" s="133">
        <v>2</v>
      </c>
      <c r="D27" s="133" t="s">
        <v>593</v>
      </c>
      <c r="E27" s="176"/>
      <c r="F27" s="147" t="s">
        <v>343</v>
      </c>
      <c r="G27" s="133" t="s">
        <v>342</v>
      </c>
      <c r="H27" s="147">
        <v>2</v>
      </c>
    </row>
    <row r="28" spans="1:8" ht="12">
      <c r="A28" s="132" t="s">
        <v>348</v>
      </c>
      <c r="B28" s="133">
        <v>3000000</v>
      </c>
      <c r="C28" s="133">
        <v>3</v>
      </c>
      <c r="D28" s="133" t="s">
        <v>347</v>
      </c>
      <c r="E28" s="176"/>
      <c r="F28" s="147" t="s">
        <v>594</v>
      </c>
      <c r="G28" s="133" t="s">
        <v>346</v>
      </c>
      <c r="H28" s="147">
        <v>2</v>
      </c>
    </row>
    <row r="29" spans="1:8" ht="12">
      <c r="A29" s="132" t="s">
        <v>349</v>
      </c>
      <c r="B29" s="133">
        <v>3000001</v>
      </c>
      <c r="C29" s="133">
        <v>3</v>
      </c>
      <c r="D29" s="133" t="s">
        <v>595</v>
      </c>
      <c r="E29" s="176"/>
      <c r="F29" s="147" t="s">
        <v>594</v>
      </c>
      <c r="G29" s="133" t="s">
        <v>346</v>
      </c>
      <c r="H29" s="147">
        <v>2</v>
      </c>
    </row>
    <row r="30" spans="1:8" ht="12">
      <c r="A30" s="135" t="s">
        <v>350</v>
      </c>
      <c r="B30" s="133">
        <v>3000002</v>
      </c>
      <c r="C30" s="133">
        <v>3</v>
      </c>
      <c r="D30" s="133" t="s">
        <v>596</v>
      </c>
      <c r="E30" s="176"/>
      <c r="F30" s="147" t="s">
        <v>594</v>
      </c>
      <c r="G30" s="133" t="s">
        <v>346</v>
      </c>
      <c r="H30" s="147">
        <v>2</v>
      </c>
    </row>
    <row r="31" spans="1:8" ht="12">
      <c r="A31" s="135" t="s">
        <v>350</v>
      </c>
      <c r="B31" s="133">
        <v>3000003</v>
      </c>
      <c r="C31" s="133">
        <v>3</v>
      </c>
      <c r="D31" s="132" t="s">
        <v>1300</v>
      </c>
      <c r="E31" s="176"/>
      <c r="F31" s="147" t="s">
        <v>594</v>
      </c>
      <c r="G31" s="133" t="s">
        <v>346</v>
      </c>
      <c r="H31" s="147">
        <v>2</v>
      </c>
    </row>
    <row r="32" spans="1:8" ht="12">
      <c r="A32" s="132" t="s">
        <v>57</v>
      </c>
      <c r="B32" s="133">
        <v>4000000</v>
      </c>
      <c r="C32" s="133">
        <v>4</v>
      </c>
      <c r="D32" s="133" t="s">
        <v>598</v>
      </c>
      <c r="E32" s="176" t="s">
        <v>599</v>
      </c>
      <c r="F32" s="147" t="s">
        <v>55</v>
      </c>
      <c r="G32" s="133" t="str">
        <f>VLOOKUP(A32,Sheet2!A:B,2,FALSE)</f>
        <v>hispace</v>
      </c>
      <c r="H32" s="147">
        <v>1</v>
      </c>
    </row>
    <row r="33" spans="1:8" ht="12">
      <c r="A33" s="132" t="s">
        <v>600</v>
      </c>
      <c r="B33" s="133">
        <v>4000001</v>
      </c>
      <c r="C33" s="133">
        <v>4</v>
      </c>
      <c r="D33" s="133" t="s">
        <v>601</v>
      </c>
      <c r="E33" s="176" t="s">
        <v>599</v>
      </c>
      <c r="F33" s="147" t="s">
        <v>55</v>
      </c>
      <c r="G33" s="133" t="s">
        <v>54</v>
      </c>
      <c r="H33" s="147">
        <v>1</v>
      </c>
    </row>
    <row r="34" spans="1:8" ht="12">
      <c r="A34" s="135" t="s">
        <v>351</v>
      </c>
      <c r="B34" s="133">
        <v>4000002</v>
      </c>
      <c r="C34" s="133">
        <v>4</v>
      </c>
      <c r="D34" s="133" t="s">
        <v>602</v>
      </c>
      <c r="E34" s="176" t="s">
        <v>599</v>
      </c>
      <c r="F34" s="147" t="s">
        <v>55</v>
      </c>
      <c r="G34" s="133" t="s">
        <v>54</v>
      </c>
      <c r="H34" s="147">
        <v>1</v>
      </c>
    </row>
    <row r="35" spans="1:8" ht="12">
      <c r="A35" s="135" t="s">
        <v>519</v>
      </c>
      <c r="B35" s="133">
        <v>4000050</v>
      </c>
      <c r="C35" s="133">
        <v>4</v>
      </c>
      <c r="D35" s="133" t="s">
        <v>603</v>
      </c>
      <c r="E35" s="176" t="s">
        <v>604</v>
      </c>
      <c r="F35" s="147" t="s">
        <v>55</v>
      </c>
      <c r="G35" s="133" t="s">
        <v>54</v>
      </c>
      <c r="H35" s="147">
        <v>1</v>
      </c>
    </row>
    <row r="36" spans="1:8" ht="12">
      <c r="A36" s="134" t="s">
        <v>352</v>
      </c>
      <c r="B36" s="133">
        <v>4000100</v>
      </c>
      <c r="C36" s="133">
        <v>4</v>
      </c>
      <c r="D36" s="133" t="s">
        <v>605</v>
      </c>
      <c r="E36" s="176"/>
      <c r="F36" s="147" t="s">
        <v>55</v>
      </c>
      <c r="G36" s="133" t="s">
        <v>54</v>
      </c>
      <c r="H36" s="147">
        <v>1</v>
      </c>
    </row>
    <row r="37" spans="1:8" ht="12">
      <c r="A37" s="133" t="s">
        <v>606</v>
      </c>
      <c r="B37" s="133">
        <v>5000000</v>
      </c>
      <c r="C37" s="133">
        <v>5</v>
      </c>
      <c r="D37" s="133" t="s">
        <v>354</v>
      </c>
      <c r="E37" s="176"/>
      <c r="F37" s="147" t="s">
        <v>607</v>
      </c>
      <c r="G37" s="133" t="s">
        <v>353</v>
      </c>
      <c r="H37" s="147">
        <v>2</v>
      </c>
    </row>
    <row r="38" spans="1:8" ht="12">
      <c r="A38" s="133" t="s">
        <v>608</v>
      </c>
      <c r="B38" s="133">
        <v>5000001</v>
      </c>
      <c r="C38" s="133">
        <v>5</v>
      </c>
      <c r="D38" s="133" t="s">
        <v>609</v>
      </c>
      <c r="E38" s="176"/>
      <c r="F38" s="147" t="s">
        <v>607</v>
      </c>
      <c r="G38" s="133" t="s">
        <v>353</v>
      </c>
      <c r="H38" s="147">
        <v>2</v>
      </c>
    </row>
    <row r="39" spans="1:8" ht="12">
      <c r="A39" s="133" t="s">
        <v>610</v>
      </c>
      <c r="B39" s="133">
        <v>5000002</v>
      </c>
      <c r="C39" s="133">
        <v>5</v>
      </c>
      <c r="D39" s="133" t="s">
        <v>611</v>
      </c>
      <c r="E39" s="176"/>
      <c r="F39" s="147" t="s">
        <v>607</v>
      </c>
      <c r="G39" s="133" t="s">
        <v>353</v>
      </c>
      <c r="H39" s="147">
        <v>2</v>
      </c>
    </row>
    <row r="40" spans="1:8" ht="12">
      <c r="A40" s="133" t="s">
        <v>612</v>
      </c>
      <c r="B40" s="133">
        <v>5000003</v>
      </c>
      <c r="C40" s="133">
        <v>5</v>
      </c>
      <c r="D40" s="133" t="s">
        <v>613</v>
      </c>
      <c r="E40" s="176"/>
      <c r="F40" s="147" t="s">
        <v>607</v>
      </c>
      <c r="G40" s="133" t="s">
        <v>353</v>
      </c>
      <c r="H40" s="147">
        <v>2</v>
      </c>
    </row>
    <row r="41" spans="1:8" ht="12">
      <c r="A41" s="132" t="s">
        <v>359</v>
      </c>
      <c r="B41" s="133">
        <v>5000004</v>
      </c>
      <c r="C41" s="133">
        <v>5</v>
      </c>
      <c r="D41" s="133" t="s">
        <v>614</v>
      </c>
      <c r="E41" s="176"/>
      <c r="F41" s="147" t="s">
        <v>607</v>
      </c>
      <c r="G41" s="133" t="s">
        <v>353</v>
      </c>
      <c r="H41" s="147">
        <v>2</v>
      </c>
    </row>
    <row r="42" spans="1:8" ht="12">
      <c r="A42" s="132" t="s">
        <v>360</v>
      </c>
      <c r="B42" s="133">
        <v>5000005</v>
      </c>
      <c r="C42" s="133">
        <v>5</v>
      </c>
      <c r="D42" s="133" t="s">
        <v>615</v>
      </c>
      <c r="E42" s="176"/>
      <c r="F42" s="147" t="s">
        <v>607</v>
      </c>
      <c r="G42" s="133" t="s">
        <v>353</v>
      </c>
      <c r="H42" s="147">
        <v>2</v>
      </c>
    </row>
    <row r="43" spans="1:8" ht="12">
      <c r="A43" s="132" t="s">
        <v>361</v>
      </c>
      <c r="B43" s="133">
        <v>5000006</v>
      </c>
      <c r="C43" s="133">
        <v>5</v>
      </c>
      <c r="D43" s="133" t="s">
        <v>616</v>
      </c>
      <c r="E43" s="176"/>
      <c r="F43" s="147" t="s">
        <v>607</v>
      </c>
      <c r="G43" s="133" t="s">
        <v>353</v>
      </c>
      <c r="H43" s="147">
        <v>2</v>
      </c>
    </row>
    <row r="44" spans="1:8" ht="12">
      <c r="A44" s="133" t="s">
        <v>617</v>
      </c>
      <c r="B44" s="133">
        <v>6000000</v>
      </c>
      <c r="C44" s="133">
        <v>6</v>
      </c>
      <c r="D44" s="133" t="s">
        <v>363</v>
      </c>
      <c r="E44" s="176"/>
      <c r="F44" s="147" t="s">
        <v>363</v>
      </c>
      <c r="G44" s="133" t="s">
        <v>362</v>
      </c>
      <c r="H44" s="147">
        <v>2</v>
      </c>
    </row>
    <row r="45" spans="1:8" ht="12">
      <c r="A45" s="133" t="s">
        <v>618</v>
      </c>
      <c r="B45" s="133">
        <v>6000001</v>
      </c>
      <c r="C45" s="133">
        <v>6</v>
      </c>
      <c r="D45" s="133" t="s">
        <v>619</v>
      </c>
      <c r="E45" s="176"/>
      <c r="F45" s="147" t="s">
        <v>363</v>
      </c>
      <c r="G45" s="133" t="s">
        <v>362</v>
      </c>
      <c r="H45" s="147">
        <v>2</v>
      </c>
    </row>
    <row r="46" spans="1:8" ht="12">
      <c r="A46" s="133" t="s">
        <v>620</v>
      </c>
      <c r="B46" s="133">
        <v>6000002</v>
      </c>
      <c r="C46" s="133">
        <v>6</v>
      </c>
      <c r="D46" s="133" t="s">
        <v>621</v>
      </c>
      <c r="E46" s="176"/>
      <c r="F46" s="147" t="s">
        <v>363</v>
      </c>
      <c r="G46" s="133" t="s">
        <v>362</v>
      </c>
      <c r="H46" s="147">
        <v>2</v>
      </c>
    </row>
    <row r="47" spans="1:8" ht="12">
      <c r="A47" s="133" t="s">
        <v>622</v>
      </c>
      <c r="B47" s="133">
        <v>6000003</v>
      </c>
      <c r="C47" s="133">
        <v>6</v>
      </c>
      <c r="D47" s="133" t="s">
        <v>623</v>
      </c>
      <c r="E47" s="176"/>
      <c r="F47" s="147" t="s">
        <v>363</v>
      </c>
      <c r="G47" s="133" t="s">
        <v>362</v>
      </c>
      <c r="H47" s="147">
        <v>2</v>
      </c>
    </row>
    <row r="48" spans="1:8" ht="12">
      <c r="A48" s="133" t="s">
        <v>624</v>
      </c>
      <c r="B48" s="133">
        <v>6000004</v>
      </c>
      <c r="C48" s="133">
        <v>6</v>
      </c>
      <c r="D48" s="133" t="s">
        <v>625</v>
      </c>
      <c r="E48" s="176"/>
      <c r="F48" s="147" t="s">
        <v>363</v>
      </c>
      <c r="G48" s="133" t="s">
        <v>362</v>
      </c>
      <c r="H48" s="147">
        <v>2</v>
      </c>
    </row>
    <row r="49" spans="1:8" ht="12">
      <c r="A49" s="133" t="s">
        <v>68</v>
      </c>
      <c r="B49" s="133">
        <v>7000000</v>
      </c>
      <c r="C49" s="133">
        <v>7</v>
      </c>
      <c r="D49" s="133" t="s">
        <v>370</v>
      </c>
      <c r="E49" s="176"/>
      <c r="F49" s="147" t="s">
        <v>370</v>
      </c>
      <c r="G49" s="133" t="s">
        <v>369</v>
      </c>
      <c r="H49" s="147">
        <v>1</v>
      </c>
    </row>
    <row r="50" spans="1:8" ht="12">
      <c r="A50" s="132" t="s">
        <v>371</v>
      </c>
      <c r="B50" s="133">
        <v>7000002</v>
      </c>
      <c r="C50" s="133">
        <v>7</v>
      </c>
      <c r="D50" s="133" t="s">
        <v>626</v>
      </c>
      <c r="E50" s="176"/>
      <c r="F50" s="147" t="s">
        <v>370</v>
      </c>
      <c r="G50" s="133" t="s">
        <v>369</v>
      </c>
      <c r="H50" s="147">
        <v>1</v>
      </c>
    </row>
    <row r="51" spans="1:8" ht="12">
      <c r="A51" s="133" t="s">
        <v>68</v>
      </c>
      <c r="B51" s="133">
        <v>7000100</v>
      </c>
      <c r="C51" s="133">
        <v>7</v>
      </c>
      <c r="D51" s="133" t="s">
        <v>627</v>
      </c>
      <c r="E51" s="176"/>
      <c r="F51" s="147" t="s">
        <v>370</v>
      </c>
      <c r="G51" s="133" t="s">
        <v>369</v>
      </c>
      <c r="H51" s="147">
        <v>1</v>
      </c>
    </row>
    <row r="52" spans="1:8" ht="12">
      <c r="A52" s="133" t="s">
        <v>68</v>
      </c>
      <c r="B52" s="133">
        <v>7000101</v>
      </c>
      <c r="C52" s="133">
        <v>7</v>
      </c>
      <c r="D52" s="133" t="s">
        <v>628</v>
      </c>
      <c r="E52" s="176"/>
      <c r="F52" s="147" t="s">
        <v>370</v>
      </c>
      <c r="G52" s="133" t="s">
        <v>369</v>
      </c>
      <c r="H52" s="147">
        <v>1</v>
      </c>
    </row>
    <row r="53" spans="1:8" ht="12">
      <c r="A53" s="133" t="s">
        <v>68</v>
      </c>
      <c r="B53" s="133">
        <v>8000000</v>
      </c>
      <c r="C53" s="133">
        <v>8</v>
      </c>
      <c r="D53" s="133" t="s">
        <v>629</v>
      </c>
      <c r="E53" s="176"/>
      <c r="F53" s="147" t="s">
        <v>630</v>
      </c>
      <c r="G53" s="133" t="s">
        <v>369</v>
      </c>
      <c r="H53" s="147">
        <v>1</v>
      </c>
    </row>
    <row r="54" spans="1:8" ht="12">
      <c r="A54" s="132" t="s">
        <v>373</v>
      </c>
      <c r="B54" s="133">
        <v>12000000</v>
      </c>
      <c r="C54" s="133">
        <v>12</v>
      </c>
      <c r="D54" s="133" t="s">
        <v>631</v>
      </c>
      <c r="E54" s="180"/>
      <c r="F54" s="147" t="s">
        <v>631</v>
      </c>
      <c r="G54" s="133" t="s">
        <v>372</v>
      </c>
      <c r="H54" s="147">
        <v>1</v>
      </c>
    </row>
    <row r="55" spans="1:8" ht="12">
      <c r="A55" s="132" t="s">
        <v>375</v>
      </c>
      <c r="B55" s="133">
        <v>13000000</v>
      </c>
      <c r="C55" s="133">
        <v>13</v>
      </c>
      <c r="D55" s="133" t="s">
        <v>632</v>
      </c>
      <c r="E55" s="176"/>
      <c r="F55" s="147" t="s">
        <v>633</v>
      </c>
      <c r="G55" s="133" t="s">
        <v>374</v>
      </c>
      <c r="H55" s="147">
        <v>2</v>
      </c>
    </row>
    <row r="56" spans="1:8" ht="12">
      <c r="A56" s="134" t="s">
        <v>376</v>
      </c>
      <c r="B56" s="133">
        <v>13000001</v>
      </c>
      <c r="C56" s="133">
        <v>13</v>
      </c>
      <c r="D56" s="133" t="s">
        <v>634</v>
      </c>
      <c r="E56" s="181"/>
      <c r="F56" s="147" t="s">
        <v>633</v>
      </c>
      <c r="G56" s="133" t="s">
        <v>374</v>
      </c>
      <c r="H56" s="147">
        <v>2</v>
      </c>
    </row>
    <row r="57" spans="1:8" ht="12">
      <c r="A57" s="139" t="s">
        <v>377</v>
      </c>
      <c r="B57" s="133">
        <v>13000002</v>
      </c>
      <c r="C57" s="133">
        <v>13</v>
      </c>
      <c r="D57" s="133" t="s">
        <v>634</v>
      </c>
      <c r="E57" s="181"/>
      <c r="F57" s="147" t="s">
        <v>633</v>
      </c>
      <c r="G57" s="133" t="s">
        <v>374</v>
      </c>
      <c r="H57" s="147">
        <v>2</v>
      </c>
    </row>
    <row r="58" spans="1:8" ht="12">
      <c r="A58" s="133" t="s">
        <v>635</v>
      </c>
      <c r="B58" s="133">
        <v>14000000</v>
      </c>
      <c r="C58" s="133">
        <v>14</v>
      </c>
      <c r="D58" s="133" t="s">
        <v>379</v>
      </c>
      <c r="E58" s="176"/>
      <c r="F58" s="147" t="s">
        <v>379</v>
      </c>
      <c r="G58" s="133" t="s">
        <v>378</v>
      </c>
      <c r="H58" s="147">
        <v>2</v>
      </c>
    </row>
    <row r="59" spans="1:8" ht="12">
      <c r="A59" s="132" t="s">
        <v>131</v>
      </c>
      <c r="B59" s="133">
        <v>15000000</v>
      </c>
      <c r="C59" s="133">
        <v>15</v>
      </c>
      <c r="D59" s="133" t="s">
        <v>636</v>
      </c>
      <c r="E59" s="176"/>
      <c r="F59" s="147" t="s">
        <v>637</v>
      </c>
      <c r="G59" s="133" t="str">
        <f>VLOOKUP(A59,Sheet2!A:B,2,FALSE)</f>
        <v>filemanager</v>
      </c>
      <c r="H59" s="147">
        <v>1</v>
      </c>
    </row>
    <row r="60" spans="1:8" ht="12">
      <c r="A60" s="132" t="s">
        <v>382</v>
      </c>
      <c r="B60" s="133">
        <v>16000000</v>
      </c>
      <c r="C60" s="133">
        <v>16</v>
      </c>
      <c r="D60" s="133" t="s">
        <v>638</v>
      </c>
      <c r="E60" s="176"/>
      <c r="F60" s="147" t="s">
        <v>381</v>
      </c>
      <c r="G60" s="133" t="s">
        <v>178</v>
      </c>
      <c r="H60" s="147">
        <v>1</v>
      </c>
    </row>
    <row r="61" spans="1:8" ht="12">
      <c r="A61" s="132" t="s">
        <v>270</v>
      </c>
      <c r="B61" s="133">
        <v>16000001</v>
      </c>
      <c r="C61" s="133">
        <v>16</v>
      </c>
      <c r="D61" s="133" t="s">
        <v>639</v>
      </c>
      <c r="E61" s="176"/>
      <c r="F61" s="147" t="s">
        <v>381</v>
      </c>
      <c r="G61" s="133" t="s">
        <v>178</v>
      </c>
      <c r="H61" s="147">
        <v>1</v>
      </c>
    </row>
    <row r="62" spans="1:8" ht="24">
      <c r="A62" s="132" t="s">
        <v>383</v>
      </c>
      <c r="B62" s="133">
        <v>16001001</v>
      </c>
      <c r="C62" s="133">
        <v>16</v>
      </c>
      <c r="D62" s="133" t="s">
        <v>640</v>
      </c>
      <c r="E62" s="176"/>
      <c r="F62" s="147" t="s">
        <v>381</v>
      </c>
      <c r="G62" s="133" t="s">
        <v>178</v>
      </c>
      <c r="H62" s="147">
        <v>1</v>
      </c>
    </row>
    <row r="63" spans="1:8" ht="12">
      <c r="A63" s="132" t="s">
        <v>386</v>
      </c>
      <c r="B63" s="133">
        <v>17000000</v>
      </c>
      <c r="C63" s="133">
        <v>17</v>
      </c>
      <c r="D63" s="133" t="s">
        <v>641</v>
      </c>
      <c r="E63" s="176"/>
      <c r="F63" s="147" t="s">
        <v>642</v>
      </c>
      <c r="G63" s="133" t="s">
        <v>384</v>
      </c>
      <c r="H63" s="147">
        <v>1</v>
      </c>
    </row>
    <row r="64" spans="1:8" ht="12">
      <c r="A64" s="132" t="s">
        <v>387</v>
      </c>
      <c r="B64" s="133">
        <v>17000001</v>
      </c>
      <c r="C64" s="133">
        <v>17</v>
      </c>
      <c r="D64" s="133" t="s">
        <v>643</v>
      </c>
      <c r="E64" s="176"/>
      <c r="F64" s="147" t="s">
        <v>642</v>
      </c>
      <c r="G64" s="133" t="s">
        <v>384</v>
      </c>
      <c r="H64" s="147">
        <v>1</v>
      </c>
    </row>
    <row r="65" spans="1:8" ht="12">
      <c r="A65" s="132" t="s">
        <v>388</v>
      </c>
      <c r="B65" s="133">
        <v>17000002</v>
      </c>
      <c r="C65" s="133">
        <v>17</v>
      </c>
      <c r="D65" s="133" t="s">
        <v>644</v>
      </c>
      <c r="E65" s="176"/>
      <c r="F65" s="147" t="s">
        <v>642</v>
      </c>
      <c r="G65" s="133" t="s">
        <v>384</v>
      </c>
      <c r="H65" s="147">
        <v>1</v>
      </c>
    </row>
    <row r="66" spans="1:8" ht="24">
      <c r="A66" s="140" t="s">
        <v>389</v>
      </c>
      <c r="B66" s="133">
        <v>17000003</v>
      </c>
      <c r="C66" s="133">
        <v>17</v>
      </c>
      <c r="D66" s="133" t="s">
        <v>645</v>
      </c>
      <c r="E66" s="176"/>
      <c r="F66" s="147" t="s">
        <v>642</v>
      </c>
      <c r="G66" s="133" t="s">
        <v>384</v>
      </c>
      <c r="H66" s="147">
        <v>1</v>
      </c>
    </row>
    <row r="67" spans="1:8" ht="12">
      <c r="A67" s="141" t="s">
        <v>390</v>
      </c>
      <c r="B67" s="133">
        <v>17001001</v>
      </c>
      <c r="C67" s="133">
        <v>17</v>
      </c>
      <c r="D67" s="133" t="s">
        <v>646</v>
      </c>
      <c r="E67" s="176"/>
      <c r="F67" s="147" t="s">
        <v>642</v>
      </c>
      <c r="G67" s="133" t="s">
        <v>384</v>
      </c>
      <c r="H67" s="147">
        <v>1</v>
      </c>
    </row>
    <row r="68" spans="1:8" ht="12">
      <c r="A68" s="132" t="s">
        <v>391</v>
      </c>
      <c r="B68" s="133">
        <v>18000000</v>
      </c>
      <c r="C68" s="133">
        <v>18</v>
      </c>
      <c r="D68" s="133" t="s">
        <v>49</v>
      </c>
      <c r="E68" s="176"/>
      <c r="F68" s="147" t="s">
        <v>647</v>
      </c>
      <c r="G68" s="133" t="s">
        <v>48</v>
      </c>
      <c r="H68" s="147">
        <v>1</v>
      </c>
    </row>
    <row r="69" spans="1:8" ht="12">
      <c r="A69" s="134" t="s">
        <v>62</v>
      </c>
      <c r="B69" s="133">
        <v>19000000</v>
      </c>
      <c r="C69" s="133">
        <v>19</v>
      </c>
      <c r="D69" s="133" t="s">
        <v>648</v>
      </c>
      <c r="E69" s="176"/>
      <c r="F69" s="147" t="s">
        <v>649</v>
      </c>
      <c r="G69" s="133" t="str">
        <f>VLOOKUP(A69,Sheet2!A:B,2,FALSE)</f>
        <v>game</v>
      </c>
      <c r="H69" s="147">
        <v>1</v>
      </c>
    </row>
    <row r="70" spans="1:8" ht="12">
      <c r="A70" s="133" t="s">
        <v>63</v>
      </c>
      <c r="B70" s="133">
        <v>19000001</v>
      </c>
      <c r="C70" s="133">
        <v>19</v>
      </c>
      <c r="D70" s="133" t="s">
        <v>650</v>
      </c>
      <c r="E70" s="176"/>
      <c r="F70" s="147" t="s">
        <v>649</v>
      </c>
      <c r="G70" s="133" t="str">
        <f>VLOOKUP(A70,Sheet2!A:B,2,FALSE)</f>
        <v>game</v>
      </c>
      <c r="H70" s="147">
        <v>1</v>
      </c>
    </row>
    <row r="71" spans="1:8" ht="14.25">
      <c r="A71" s="142" t="s">
        <v>64</v>
      </c>
      <c r="B71" s="133">
        <v>19000002</v>
      </c>
      <c r="C71" s="133">
        <v>19</v>
      </c>
      <c r="D71" s="133" t="s">
        <v>61</v>
      </c>
      <c r="E71" s="176"/>
      <c r="F71" s="147" t="s">
        <v>649</v>
      </c>
      <c r="G71" s="133" t="str">
        <f>VLOOKUP(A71,Sheet2!A:B,2,FALSE)</f>
        <v>game</v>
      </c>
      <c r="H71" s="147">
        <v>1</v>
      </c>
    </row>
    <row r="72" spans="1:8" ht="12">
      <c r="A72" s="134" t="s">
        <v>65</v>
      </c>
      <c r="B72" s="133">
        <v>19000100</v>
      </c>
      <c r="C72" s="133">
        <v>19</v>
      </c>
      <c r="D72" s="133" t="s">
        <v>651</v>
      </c>
      <c r="E72" s="176"/>
      <c r="F72" s="147" t="s">
        <v>649</v>
      </c>
      <c r="G72" s="133" t="str">
        <f>VLOOKUP(A72,Sheet2!A:B,2,FALSE)</f>
        <v>game</v>
      </c>
      <c r="H72" s="147">
        <v>1</v>
      </c>
    </row>
    <row r="73" spans="1:8" ht="12">
      <c r="A73" s="134" t="s">
        <v>393</v>
      </c>
      <c r="B73" s="133">
        <v>19000101</v>
      </c>
      <c r="C73" s="133">
        <v>19</v>
      </c>
      <c r="D73" s="133" t="s">
        <v>652</v>
      </c>
      <c r="E73" s="176"/>
      <c r="F73" s="147" t="s">
        <v>649</v>
      </c>
      <c r="G73" s="133" t="s">
        <v>60</v>
      </c>
      <c r="H73" s="147">
        <v>1</v>
      </c>
    </row>
    <row r="74" spans="1:8" ht="12">
      <c r="A74" s="132" t="s">
        <v>72</v>
      </c>
      <c r="B74" s="133">
        <v>20000000</v>
      </c>
      <c r="C74" s="133">
        <v>20</v>
      </c>
      <c r="D74" s="133" t="s">
        <v>653</v>
      </c>
      <c r="E74" s="176"/>
      <c r="F74" s="147" t="s">
        <v>654</v>
      </c>
      <c r="G74" s="133" t="str">
        <f>VLOOKUP(A74,Sheet2!A:B,2,FALSE)</f>
        <v>trade</v>
      </c>
      <c r="H74" s="147">
        <v>1</v>
      </c>
    </row>
    <row r="75" spans="1:8" ht="12">
      <c r="A75" s="132" t="s">
        <v>73</v>
      </c>
      <c r="B75" s="133">
        <v>20000001</v>
      </c>
      <c r="C75" s="133">
        <v>20</v>
      </c>
      <c r="D75" s="133" t="s">
        <v>655</v>
      </c>
      <c r="E75" s="176"/>
      <c r="F75" s="147" t="s">
        <v>654</v>
      </c>
      <c r="G75" s="133" t="str">
        <f>VLOOKUP(A75,Sheet2!A:B,2,FALSE)</f>
        <v>trade</v>
      </c>
      <c r="H75" s="147">
        <v>1</v>
      </c>
    </row>
    <row r="76" spans="1:8" ht="12">
      <c r="A76" s="132" t="s">
        <v>74</v>
      </c>
      <c r="B76" s="133">
        <v>20000002</v>
      </c>
      <c r="C76" s="133">
        <v>20</v>
      </c>
      <c r="D76" s="133" t="s">
        <v>656</v>
      </c>
      <c r="E76" s="176"/>
      <c r="F76" s="147" t="s">
        <v>654</v>
      </c>
      <c r="G76" s="133" t="str">
        <f>VLOOKUP(A76,Sheet2!A:B,2,FALSE)</f>
        <v>trade</v>
      </c>
      <c r="H76" s="147">
        <v>1</v>
      </c>
    </row>
    <row r="77" spans="1:8" ht="12">
      <c r="A77" s="132" t="s">
        <v>75</v>
      </c>
      <c r="B77" s="133">
        <v>20000003</v>
      </c>
      <c r="C77" s="133">
        <v>20</v>
      </c>
      <c r="D77" s="133" t="s">
        <v>657</v>
      </c>
      <c r="E77" s="176"/>
      <c r="F77" s="147" t="s">
        <v>654</v>
      </c>
      <c r="G77" s="133" t="str">
        <f>VLOOKUP(A77,Sheet2!A:B,2,FALSE)</f>
        <v>trade</v>
      </c>
      <c r="H77" s="147">
        <v>1</v>
      </c>
    </row>
    <row r="78" spans="1:8" ht="12">
      <c r="A78" s="132" t="s">
        <v>79</v>
      </c>
      <c r="B78" s="133">
        <v>20000006</v>
      </c>
      <c r="C78" s="133">
        <v>20</v>
      </c>
      <c r="D78" s="133" t="s">
        <v>658</v>
      </c>
      <c r="E78" s="176"/>
      <c r="F78" s="147" t="s">
        <v>654</v>
      </c>
      <c r="G78" s="133" t="str">
        <f>VLOOKUP(A78,Sheet2!A:B,2,FALSE)</f>
        <v>wallet</v>
      </c>
      <c r="H78" s="147">
        <v>1</v>
      </c>
    </row>
    <row r="79" spans="1:8" ht="12">
      <c r="A79" s="132" t="s">
        <v>76</v>
      </c>
      <c r="B79" s="133">
        <v>20000007</v>
      </c>
      <c r="C79" s="133">
        <v>20</v>
      </c>
      <c r="D79" s="133" t="s">
        <v>659</v>
      </c>
      <c r="E79" s="176"/>
      <c r="F79" s="147" t="s">
        <v>654</v>
      </c>
      <c r="G79" s="133" t="str">
        <f>VLOOKUP(A79,Sheet2!A:B,2,FALSE)</f>
        <v>trade</v>
      </c>
      <c r="H79" s="147">
        <v>1</v>
      </c>
    </row>
    <row r="80" spans="1:8" ht="12">
      <c r="A80" s="132" t="s">
        <v>58</v>
      </c>
      <c r="B80" s="133">
        <v>20000100</v>
      </c>
      <c r="C80" s="133">
        <v>20</v>
      </c>
      <c r="D80" s="133" t="s">
        <v>660</v>
      </c>
      <c r="E80" s="176"/>
      <c r="F80" s="147" t="s">
        <v>654</v>
      </c>
      <c r="G80" s="133" t="str">
        <f>VLOOKUP(A80,Sheet2!A:B,2,FALSE)</f>
        <v>hispace</v>
      </c>
      <c r="H80" s="147">
        <v>1</v>
      </c>
    </row>
    <row r="81" spans="1:8" ht="12">
      <c r="A81" s="132" t="s">
        <v>394</v>
      </c>
      <c r="B81" s="133">
        <v>20000200</v>
      </c>
      <c r="C81" s="133">
        <v>20</v>
      </c>
      <c r="D81" s="133" t="s">
        <v>661</v>
      </c>
      <c r="E81" s="176"/>
      <c r="F81" s="147" t="s">
        <v>654</v>
      </c>
      <c r="G81" s="133" t="s">
        <v>54</v>
      </c>
      <c r="H81" s="147">
        <v>1</v>
      </c>
    </row>
    <row r="82" spans="1:8" ht="12">
      <c r="A82" s="132" t="s">
        <v>520</v>
      </c>
      <c r="B82" s="133">
        <v>20000500</v>
      </c>
      <c r="C82" s="133">
        <v>20</v>
      </c>
      <c r="D82" s="133" t="s">
        <v>662</v>
      </c>
      <c r="E82" s="176" t="s">
        <v>604</v>
      </c>
      <c r="F82" s="147" t="s">
        <v>654</v>
      </c>
      <c r="G82" s="133" t="s">
        <v>70</v>
      </c>
      <c r="H82" s="147">
        <v>1</v>
      </c>
    </row>
    <row r="83" spans="1:8" ht="12">
      <c r="A83" s="132" t="s">
        <v>396</v>
      </c>
      <c r="B83" s="133">
        <v>21000000</v>
      </c>
      <c r="C83" s="133">
        <v>21</v>
      </c>
      <c r="D83" s="133" t="s">
        <v>663</v>
      </c>
      <c r="E83" s="176"/>
      <c r="F83" s="147" t="s">
        <v>664</v>
      </c>
      <c r="G83" s="133" t="s">
        <v>395</v>
      </c>
      <c r="H83" s="147">
        <v>1</v>
      </c>
    </row>
    <row r="84" spans="1:8" ht="12">
      <c r="A84" s="132" t="s">
        <v>397</v>
      </c>
      <c r="B84" s="133">
        <v>22000000</v>
      </c>
      <c r="C84" s="133">
        <v>22</v>
      </c>
      <c r="D84" s="133" t="s">
        <v>665</v>
      </c>
      <c r="E84" s="180"/>
      <c r="F84" s="147" t="s">
        <v>666</v>
      </c>
      <c r="G84" s="133" t="s">
        <v>165</v>
      </c>
      <c r="H84" s="147">
        <v>1</v>
      </c>
    </row>
    <row r="85" spans="1:8" ht="12">
      <c r="A85" s="134" t="s">
        <v>167</v>
      </c>
      <c r="B85" s="133">
        <v>22000001</v>
      </c>
      <c r="C85" s="133">
        <v>22</v>
      </c>
      <c r="D85" s="133" t="s">
        <v>667</v>
      </c>
      <c r="E85" s="176"/>
      <c r="F85" s="147" t="s">
        <v>666</v>
      </c>
      <c r="G85" s="133" t="str">
        <f>VLOOKUP(A85,Sheet2!A:B,2,FALSE)</f>
        <v>fans</v>
      </c>
      <c r="H85" s="147">
        <v>1</v>
      </c>
    </row>
    <row r="86" spans="1:8" ht="12">
      <c r="A86" s="132" t="s">
        <v>398</v>
      </c>
      <c r="B86" s="133">
        <v>22000100</v>
      </c>
      <c r="C86" s="133">
        <v>22</v>
      </c>
      <c r="D86" s="133" t="s">
        <v>668</v>
      </c>
      <c r="E86" s="176"/>
      <c r="F86" s="147" t="s">
        <v>666</v>
      </c>
      <c r="G86" s="133" t="s">
        <v>165</v>
      </c>
      <c r="H86" s="147">
        <v>1</v>
      </c>
    </row>
    <row r="87" spans="1:8" ht="12">
      <c r="A87" s="132" t="s">
        <v>399</v>
      </c>
      <c r="B87" s="133">
        <v>22000101</v>
      </c>
      <c r="C87" s="133">
        <v>22</v>
      </c>
      <c r="D87" s="133" t="s">
        <v>669</v>
      </c>
      <c r="E87" s="176"/>
      <c r="F87" s="147" t="s">
        <v>666</v>
      </c>
      <c r="G87" s="133" t="s">
        <v>165</v>
      </c>
      <c r="H87" s="147">
        <v>1</v>
      </c>
    </row>
    <row r="88" spans="1:8" ht="12">
      <c r="A88" s="132" t="s">
        <v>400</v>
      </c>
      <c r="B88" s="133">
        <v>22000102</v>
      </c>
      <c r="C88" s="133">
        <v>22</v>
      </c>
      <c r="D88" s="133" t="s">
        <v>670</v>
      </c>
      <c r="E88" s="176"/>
      <c r="F88" s="147" t="s">
        <v>666</v>
      </c>
      <c r="G88" s="133" t="s">
        <v>165</v>
      </c>
      <c r="H88" s="147">
        <v>1</v>
      </c>
    </row>
    <row r="89" spans="1:8" ht="12">
      <c r="A89" s="132" t="s">
        <v>401</v>
      </c>
      <c r="B89" s="133">
        <v>22000103</v>
      </c>
      <c r="C89" s="133">
        <v>22</v>
      </c>
      <c r="D89" s="133" t="s">
        <v>671</v>
      </c>
      <c r="E89" s="176"/>
      <c r="F89" s="147" t="s">
        <v>666</v>
      </c>
      <c r="G89" s="133" t="s">
        <v>165</v>
      </c>
      <c r="H89" s="147">
        <v>1</v>
      </c>
    </row>
    <row r="90" spans="1:8" ht="12">
      <c r="A90" s="132" t="s">
        <v>402</v>
      </c>
      <c r="B90" s="133">
        <v>22000104</v>
      </c>
      <c r="C90" s="133">
        <v>22</v>
      </c>
      <c r="D90" s="133" t="s">
        <v>672</v>
      </c>
      <c r="E90" s="176"/>
      <c r="F90" s="147" t="s">
        <v>666</v>
      </c>
      <c r="G90" s="133" t="s">
        <v>165</v>
      </c>
      <c r="H90" s="147">
        <v>1</v>
      </c>
    </row>
    <row r="91" spans="1:8" ht="12">
      <c r="A91" s="134" t="s">
        <v>523</v>
      </c>
      <c r="B91" s="133">
        <v>23000000</v>
      </c>
      <c r="C91" s="133">
        <v>23</v>
      </c>
      <c r="D91" s="132" t="s">
        <v>673</v>
      </c>
      <c r="E91" s="176" t="s">
        <v>604</v>
      </c>
      <c r="F91" s="147" t="s">
        <v>522</v>
      </c>
      <c r="G91" s="133"/>
      <c r="H91" s="147">
        <v>1</v>
      </c>
    </row>
    <row r="92" spans="1:8" ht="12">
      <c r="A92" s="132" t="s">
        <v>524</v>
      </c>
      <c r="B92" s="133">
        <v>23000001</v>
      </c>
      <c r="C92" s="133">
        <v>23</v>
      </c>
      <c r="D92" s="133" t="s">
        <v>674</v>
      </c>
      <c r="E92" s="176" t="s">
        <v>604</v>
      </c>
      <c r="F92" s="147" t="s">
        <v>522</v>
      </c>
      <c r="G92" s="133"/>
      <c r="H92" s="147">
        <v>1</v>
      </c>
    </row>
    <row r="93" spans="1:8" ht="12">
      <c r="A93" s="134" t="s">
        <v>101</v>
      </c>
      <c r="B93" s="133">
        <v>24000000</v>
      </c>
      <c r="C93" s="133">
        <v>24</v>
      </c>
      <c r="D93" s="133" t="s">
        <v>675</v>
      </c>
      <c r="E93" s="180"/>
      <c r="F93" s="147" t="s">
        <v>676</v>
      </c>
      <c r="G93" s="133" t="str">
        <f>VLOOKUP(A93,Sheet2!A:B,2,FALSE)</f>
        <v>music</v>
      </c>
      <c r="H93" s="147">
        <v>1</v>
      </c>
    </row>
    <row r="94" spans="1:8" ht="12">
      <c r="A94" s="132" t="s">
        <v>403</v>
      </c>
      <c r="B94" s="133">
        <v>25000000</v>
      </c>
      <c r="C94" s="133">
        <v>25</v>
      </c>
      <c r="D94" s="133" t="s">
        <v>677</v>
      </c>
      <c r="E94" s="176"/>
      <c r="F94" s="147" t="s">
        <v>678</v>
      </c>
      <c r="G94" s="133" t="s">
        <v>165</v>
      </c>
      <c r="H94" s="147">
        <v>1</v>
      </c>
    </row>
    <row r="95" spans="1:8" ht="12">
      <c r="A95" s="132" t="s">
        <v>404</v>
      </c>
      <c r="B95" s="133">
        <v>26000000</v>
      </c>
      <c r="C95" s="133">
        <v>26</v>
      </c>
      <c r="D95" s="133" t="s">
        <v>679</v>
      </c>
      <c r="E95" s="176"/>
      <c r="F95" s="147" t="s">
        <v>680</v>
      </c>
      <c r="G95" s="133" t="s">
        <v>161</v>
      </c>
      <c r="H95" s="147">
        <v>1</v>
      </c>
    </row>
    <row r="96" spans="1:8" ht="12">
      <c r="A96" s="132" t="s">
        <v>405</v>
      </c>
      <c r="B96" s="133">
        <v>26000001</v>
      </c>
      <c r="C96" s="133">
        <v>26</v>
      </c>
      <c r="D96" s="133" t="s">
        <v>681</v>
      </c>
      <c r="E96" s="176"/>
      <c r="F96" s="147" t="s">
        <v>680</v>
      </c>
      <c r="G96" s="133" t="s">
        <v>161</v>
      </c>
      <c r="H96" s="147">
        <v>1</v>
      </c>
    </row>
    <row r="97" spans="1:8" ht="12">
      <c r="A97" s="132" t="s">
        <v>406</v>
      </c>
      <c r="B97" s="133">
        <v>26000002</v>
      </c>
      <c r="C97" s="133">
        <v>26</v>
      </c>
      <c r="D97" s="133" t="s">
        <v>682</v>
      </c>
      <c r="E97" s="176"/>
      <c r="F97" s="147" t="s">
        <v>680</v>
      </c>
      <c r="G97" s="133" t="s">
        <v>161</v>
      </c>
      <c r="H97" s="147">
        <v>1</v>
      </c>
    </row>
    <row r="98" spans="1:8" ht="12">
      <c r="A98" s="132" t="s">
        <v>407</v>
      </c>
      <c r="B98" s="133">
        <v>26000003</v>
      </c>
      <c r="C98" s="133">
        <v>26</v>
      </c>
      <c r="D98" s="133" t="s">
        <v>683</v>
      </c>
      <c r="E98" s="176"/>
      <c r="F98" s="147" t="s">
        <v>680</v>
      </c>
      <c r="G98" s="133" t="s">
        <v>161</v>
      </c>
      <c r="H98" s="147">
        <v>1</v>
      </c>
    </row>
    <row r="99" spans="1:8" ht="12">
      <c r="A99" s="132" t="s">
        <v>408</v>
      </c>
      <c r="B99" s="133">
        <v>26000004</v>
      </c>
      <c r="C99" s="133">
        <v>26</v>
      </c>
      <c r="D99" s="133" t="s">
        <v>684</v>
      </c>
      <c r="E99" s="176"/>
      <c r="F99" s="147" t="s">
        <v>680</v>
      </c>
      <c r="G99" s="133" t="s">
        <v>161</v>
      </c>
      <c r="H99" s="147">
        <v>1</v>
      </c>
    </row>
    <row r="100" spans="1:8" ht="12">
      <c r="A100" s="139" t="s">
        <v>162</v>
      </c>
      <c r="B100" s="133">
        <v>26000005</v>
      </c>
      <c r="C100" s="133">
        <v>26</v>
      </c>
      <c r="D100" s="133" t="s">
        <v>685</v>
      </c>
      <c r="E100" s="176"/>
      <c r="F100" s="147" t="s">
        <v>680</v>
      </c>
      <c r="G100" s="133" t="str">
        <f>VLOOKUP(A100,Sheet2!A:B,2,FALSE)</f>
        <v>vmall</v>
      </c>
      <c r="H100" s="147">
        <v>1</v>
      </c>
    </row>
    <row r="101" spans="1:8" ht="12">
      <c r="A101" s="134" t="s">
        <v>162</v>
      </c>
      <c r="B101" s="133">
        <v>26000006</v>
      </c>
      <c r="C101" s="133">
        <v>26</v>
      </c>
      <c r="D101" s="133" t="s">
        <v>686</v>
      </c>
      <c r="E101" s="176"/>
      <c r="F101" s="147" t="s">
        <v>680</v>
      </c>
      <c r="G101" s="133" t="str">
        <f>VLOOKUP(A101,Sheet2!A:B,2,FALSE)</f>
        <v>vmall</v>
      </c>
      <c r="H101" s="147">
        <v>1</v>
      </c>
    </row>
    <row r="102" spans="1:8" ht="12">
      <c r="A102" s="132" t="s">
        <v>409</v>
      </c>
      <c r="B102" s="133">
        <v>26000007</v>
      </c>
      <c r="C102" s="133">
        <v>26</v>
      </c>
      <c r="D102" s="133" t="s">
        <v>687</v>
      </c>
      <c r="E102" s="176"/>
      <c r="F102" s="147" t="s">
        <v>680</v>
      </c>
      <c r="G102" s="133" t="s">
        <v>161</v>
      </c>
      <c r="H102" s="147">
        <v>1</v>
      </c>
    </row>
    <row r="103" spans="1:8" ht="12">
      <c r="A103" s="132" t="s">
        <v>410</v>
      </c>
      <c r="B103" s="133">
        <v>26000008</v>
      </c>
      <c r="C103" s="133">
        <v>26</v>
      </c>
      <c r="D103" s="133" t="s">
        <v>688</v>
      </c>
      <c r="E103" s="176"/>
      <c r="F103" s="147" t="s">
        <v>680</v>
      </c>
      <c r="G103" s="133" t="s">
        <v>161</v>
      </c>
      <c r="H103" s="147">
        <v>1</v>
      </c>
    </row>
    <row r="104" spans="1:8" ht="12">
      <c r="A104" s="132" t="s">
        <v>539</v>
      </c>
      <c r="B104" s="133">
        <v>26002008</v>
      </c>
      <c r="C104" s="133">
        <v>26</v>
      </c>
      <c r="D104" s="133" t="s">
        <v>540</v>
      </c>
      <c r="E104" s="176" t="s">
        <v>604</v>
      </c>
      <c r="F104" s="147" t="s">
        <v>680</v>
      </c>
      <c r="G104" s="133" t="s">
        <v>161</v>
      </c>
      <c r="H104" s="147">
        <v>1</v>
      </c>
    </row>
    <row r="105" spans="1:8" ht="12">
      <c r="A105" s="132" t="s">
        <v>411</v>
      </c>
      <c r="B105" s="133">
        <v>26000009</v>
      </c>
      <c r="C105" s="133">
        <v>26</v>
      </c>
      <c r="D105" s="133" t="s">
        <v>689</v>
      </c>
      <c r="E105" s="176"/>
      <c r="F105" s="147" t="s">
        <v>680</v>
      </c>
      <c r="G105" s="133" t="s">
        <v>161</v>
      </c>
      <c r="H105" s="147">
        <v>1</v>
      </c>
    </row>
    <row r="106" spans="1:8" ht="12">
      <c r="A106" s="132" t="s">
        <v>542</v>
      </c>
      <c r="B106" s="133">
        <v>26002009</v>
      </c>
      <c r="C106" s="133">
        <v>26</v>
      </c>
      <c r="D106" s="133" t="s">
        <v>543</v>
      </c>
      <c r="E106" s="176" t="s">
        <v>604</v>
      </c>
      <c r="F106" s="147" t="s">
        <v>680</v>
      </c>
      <c r="G106" s="133" t="s">
        <v>161</v>
      </c>
      <c r="H106" s="147">
        <v>1</v>
      </c>
    </row>
    <row r="107" spans="1:8" ht="12">
      <c r="A107" s="133" t="s">
        <v>412</v>
      </c>
      <c r="B107" s="133">
        <v>26000010</v>
      </c>
      <c r="C107" s="133">
        <v>26</v>
      </c>
      <c r="D107" s="133" t="s">
        <v>690</v>
      </c>
      <c r="E107" s="176"/>
      <c r="F107" s="147" t="s">
        <v>680</v>
      </c>
      <c r="G107" s="133" t="s">
        <v>161</v>
      </c>
      <c r="H107" s="147">
        <v>1</v>
      </c>
    </row>
    <row r="108" spans="1:8" ht="12">
      <c r="A108" s="132" t="s">
        <v>413</v>
      </c>
      <c r="B108" s="133">
        <v>26000011</v>
      </c>
      <c r="C108" s="133">
        <v>26</v>
      </c>
      <c r="D108" s="133" t="s">
        <v>691</v>
      </c>
      <c r="E108" s="176"/>
      <c r="F108" s="147" t="s">
        <v>680</v>
      </c>
      <c r="G108" s="133" t="s">
        <v>161</v>
      </c>
      <c r="H108" s="147">
        <v>1</v>
      </c>
    </row>
    <row r="109" spans="1:8" ht="12">
      <c r="A109" s="132" t="s">
        <v>163</v>
      </c>
      <c r="B109" s="133">
        <v>26000020</v>
      </c>
      <c r="C109" s="133">
        <v>26</v>
      </c>
      <c r="D109" s="133" t="s">
        <v>692</v>
      </c>
      <c r="E109" s="176" t="s">
        <v>604</v>
      </c>
      <c r="F109" s="147" t="s">
        <v>680</v>
      </c>
      <c r="G109" s="133" t="s">
        <v>161</v>
      </c>
      <c r="H109" s="147">
        <v>1</v>
      </c>
    </row>
    <row r="110" spans="1:8" ht="12">
      <c r="A110" s="132" t="s">
        <v>414</v>
      </c>
      <c r="B110" s="133">
        <v>26000100</v>
      </c>
      <c r="C110" s="133">
        <v>26</v>
      </c>
      <c r="D110" s="133" t="s">
        <v>693</v>
      </c>
      <c r="E110" s="176"/>
      <c r="F110" s="147" t="s">
        <v>680</v>
      </c>
      <c r="G110" s="133" t="s">
        <v>161</v>
      </c>
      <c r="H110" s="147">
        <v>1</v>
      </c>
    </row>
    <row r="111" spans="1:8" ht="12">
      <c r="A111" s="132" t="s">
        <v>544</v>
      </c>
      <c r="B111" s="133">
        <v>26002100</v>
      </c>
      <c r="C111" s="133">
        <v>26</v>
      </c>
      <c r="D111" s="133" t="s">
        <v>545</v>
      </c>
      <c r="E111" s="176" t="s">
        <v>604</v>
      </c>
      <c r="F111" s="147" t="s">
        <v>680</v>
      </c>
      <c r="G111" s="133" t="s">
        <v>161</v>
      </c>
      <c r="H111" s="147">
        <v>1</v>
      </c>
    </row>
    <row r="112" spans="1:8" ht="12">
      <c r="A112" s="132" t="s">
        <v>415</v>
      </c>
      <c r="B112" s="133">
        <v>26000101</v>
      </c>
      <c r="C112" s="133">
        <v>26</v>
      </c>
      <c r="D112" s="133" t="s">
        <v>694</v>
      </c>
      <c r="E112" s="176"/>
      <c r="F112" s="147" t="s">
        <v>680</v>
      </c>
      <c r="G112" s="133" t="s">
        <v>161</v>
      </c>
      <c r="H112" s="147">
        <v>1</v>
      </c>
    </row>
    <row r="113" spans="1:8" ht="12">
      <c r="A113" s="132" t="s">
        <v>546</v>
      </c>
      <c r="B113" s="68">
        <v>26002101</v>
      </c>
      <c r="C113" s="133">
        <v>26</v>
      </c>
      <c r="D113" s="133" t="s">
        <v>547</v>
      </c>
      <c r="E113" s="176" t="s">
        <v>604</v>
      </c>
      <c r="F113" s="147" t="s">
        <v>680</v>
      </c>
      <c r="G113" s="133" t="s">
        <v>161</v>
      </c>
      <c r="H113" s="147">
        <v>1</v>
      </c>
    </row>
    <row r="114" spans="1:8" ht="12">
      <c r="A114" s="132" t="s">
        <v>416</v>
      </c>
      <c r="B114" s="133">
        <v>26000102</v>
      </c>
      <c r="C114" s="133">
        <v>26</v>
      </c>
      <c r="D114" s="133" t="s">
        <v>695</v>
      </c>
      <c r="E114" s="176"/>
      <c r="F114" s="147" t="s">
        <v>680</v>
      </c>
      <c r="G114" s="133" t="s">
        <v>161</v>
      </c>
      <c r="H114" s="147">
        <v>1</v>
      </c>
    </row>
    <row r="115" spans="1:8" ht="12">
      <c r="A115" s="132" t="s">
        <v>548</v>
      </c>
      <c r="B115" s="68">
        <v>26002102</v>
      </c>
      <c r="C115" s="133">
        <v>26</v>
      </c>
      <c r="D115" s="133" t="s">
        <v>549</v>
      </c>
      <c r="E115" s="176" t="s">
        <v>604</v>
      </c>
      <c r="F115" s="147" t="s">
        <v>680</v>
      </c>
      <c r="G115" s="133" t="s">
        <v>161</v>
      </c>
      <c r="H115" s="147">
        <v>1</v>
      </c>
    </row>
    <row r="116" spans="1:8" ht="12">
      <c r="A116" s="132" t="s">
        <v>417</v>
      </c>
      <c r="B116" s="133">
        <v>26000103</v>
      </c>
      <c r="C116" s="133">
        <v>26</v>
      </c>
      <c r="D116" s="133" t="s">
        <v>696</v>
      </c>
      <c r="E116" s="176"/>
      <c r="F116" s="147" t="s">
        <v>680</v>
      </c>
      <c r="G116" s="133" t="s">
        <v>161</v>
      </c>
      <c r="H116" s="147">
        <v>1</v>
      </c>
    </row>
    <row r="117" spans="1:8" ht="12">
      <c r="A117" s="132" t="s">
        <v>418</v>
      </c>
      <c r="B117" s="133">
        <v>26000104</v>
      </c>
      <c r="C117" s="133">
        <v>26</v>
      </c>
      <c r="D117" s="133" t="s">
        <v>697</v>
      </c>
      <c r="E117" s="176"/>
      <c r="F117" s="147" t="s">
        <v>680</v>
      </c>
      <c r="G117" s="133" t="s">
        <v>161</v>
      </c>
      <c r="H117" s="147">
        <v>1</v>
      </c>
    </row>
    <row r="118" spans="1:8" ht="12">
      <c r="A118" s="132" t="s">
        <v>550</v>
      </c>
      <c r="B118" s="68">
        <v>26002104</v>
      </c>
      <c r="C118" s="133">
        <v>26</v>
      </c>
      <c r="D118" s="133" t="s">
        <v>551</v>
      </c>
      <c r="E118" s="176" t="s">
        <v>604</v>
      </c>
      <c r="F118" s="147" t="s">
        <v>680</v>
      </c>
      <c r="G118" s="133" t="s">
        <v>161</v>
      </c>
      <c r="H118" s="147">
        <v>1</v>
      </c>
    </row>
    <row r="119" spans="1:8" ht="12">
      <c r="A119" s="132" t="s">
        <v>419</v>
      </c>
      <c r="B119" s="133">
        <v>26000105</v>
      </c>
      <c r="C119" s="133">
        <v>26</v>
      </c>
      <c r="D119" s="133" t="s">
        <v>698</v>
      </c>
      <c r="E119" s="176"/>
      <c r="F119" s="147" t="s">
        <v>680</v>
      </c>
      <c r="G119" s="133" t="s">
        <v>161</v>
      </c>
      <c r="H119" s="147">
        <v>1</v>
      </c>
    </row>
    <row r="120" spans="1:8" ht="12">
      <c r="A120" s="132" t="s">
        <v>420</v>
      </c>
      <c r="B120" s="133">
        <v>26000106</v>
      </c>
      <c r="C120" s="133">
        <v>26</v>
      </c>
      <c r="D120" s="133" t="s">
        <v>699</v>
      </c>
      <c r="E120" s="176"/>
      <c r="F120" s="147" t="s">
        <v>680</v>
      </c>
      <c r="G120" s="133" t="s">
        <v>161</v>
      </c>
      <c r="H120" s="147">
        <v>1</v>
      </c>
    </row>
    <row r="121" spans="1:8" ht="12">
      <c r="A121" s="132" t="s">
        <v>421</v>
      </c>
      <c r="B121" s="133">
        <v>26000107</v>
      </c>
      <c r="C121" s="133">
        <v>26</v>
      </c>
      <c r="D121" s="133" t="s">
        <v>700</v>
      </c>
      <c r="E121" s="176"/>
      <c r="F121" s="147" t="s">
        <v>680</v>
      </c>
      <c r="G121" s="133" t="s">
        <v>161</v>
      </c>
      <c r="H121" s="147">
        <v>1</v>
      </c>
    </row>
    <row r="122" spans="1:8" ht="12">
      <c r="A122" s="132" t="s">
        <v>422</v>
      </c>
      <c r="B122" s="133">
        <v>26000108</v>
      </c>
      <c r="C122" s="133">
        <v>26</v>
      </c>
      <c r="D122" s="133" t="s">
        <v>701</v>
      </c>
      <c r="E122" s="176"/>
      <c r="F122" s="147" t="s">
        <v>680</v>
      </c>
      <c r="G122" s="133" t="s">
        <v>161</v>
      </c>
      <c r="H122" s="147">
        <v>1</v>
      </c>
    </row>
    <row r="123" spans="1:8" ht="12">
      <c r="A123" s="132" t="s">
        <v>552</v>
      </c>
      <c r="B123" s="68">
        <v>26002108</v>
      </c>
      <c r="C123" s="133">
        <v>26</v>
      </c>
      <c r="D123" s="133" t="s">
        <v>553</v>
      </c>
      <c r="E123" s="176" t="s">
        <v>604</v>
      </c>
      <c r="F123" s="147" t="s">
        <v>680</v>
      </c>
      <c r="G123" s="133" t="s">
        <v>161</v>
      </c>
      <c r="H123" s="147">
        <v>1</v>
      </c>
    </row>
    <row r="124" spans="1:8" ht="12">
      <c r="A124" s="132" t="s">
        <v>423</v>
      </c>
      <c r="B124" s="133">
        <v>26000109</v>
      </c>
      <c r="C124" s="133">
        <v>26</v>
      </c>
      <c r="D124" s="133" t="s">
        <v>702</v>
      </c>
      <c r="E124" s="176"/>
      <c r="F124" s="147" t="s">
        <v>680</v>
      </c>
      <c r="G124" s="133" t="s">
        <v>161</v>
      </c>
      <c r="H124" s="147">
        <v>1</v>
      </c>
    </row>
    <row r="125" spans="1:8" ht="12">
      <c r="A125" s="132" t="s">
        <v>554</v>
      </c>
      <c r="B125" s="68">
        <v>26002109</v>
      </c>
      <c r="C125" s="133">
        <v>26</v>
      </c>
      <c r="D125" s="133" t="s">
        <v>555</v>
      </c>
      <c r="E125" s="176" t="s">
        <v>604</v>
      </c>
      <c r="F125" s="147" t="s">
        <v>680</v>
      </c>
      <c r="G125" s="133" t="s">
        <v>161</v>
      </c>
      <c r="H125" s="147">
        <v>1</v>
      </c>
    </row>
    <row r="126" spans="1:8" ht="12">
      <c r="A126" s="132" t="s">
        <v>424</v>
      </c>
      <c r="B126" s="133">
        <v>26000110</v>
      </c>
      <c r="C126" s="133">
        <v>26</v>
      </c>
      <c r="D126" s="133" t="s">
        <v>703</v>
      </c>
      <c r="E126" s="176"/>
      <c r="F126" s="147" t="s">
        <v>680</v>
      </c>
      <c r="G126" s="133" t="s">
        <v>161</v>
      </c>
      <c r="H126" s="147">
        <v>1</v>
      </c>
    </row>
    <row r="127" spans="1:8" ht="24">
      <c r="A127" s="132" t="s">
        <v>556</v>
      </c>
      <c r="B127" s="68">
        <v>26002110</v>
      </c>
      <c r="C127" s="133">
        <v>26</v>
      </c>
      <c r="D127" s="133" t="s">
        <v>557</v>
      </c>
      <c r="E127" s="176" t="s">
        <v>604</v>
      </c>
      <c r="F127" s="147" t="s">
        <v>680</v>
      </c>
      <c r="G127" s="133" t="s">
        <v>161</v>
      </c>
      <c r="H127" s="147">
        <v>1</v>
      </c>
    </row>
    <row r="128" spans="1:8" ht="12">
      <c r="A128" s="132" t="s">
        <v>558</v>
      </c>
      <c r="B128" s="68">
        <v>26000111</v>
      </c>
      <c r="C128" s="133">
        <v>26</v>
      </c>
      <c r="D128" s="133" t="s">
        <v>559</v>
      </c>
      <c r="E128" s="176" t="s">
        <v>604</v>
      </c>
      <c r="F128" s="147" t="s">
        <v>680</v>
      </c>
      <c r="G128" s="133" t="s">
        <v>161</v>
      </c>
      <c r="H128" s="147">
        <v>1</v>
      </c>
    </row>
    <row r="129" spans="1:8" ht="12">
      <c r="A129" s="132" t="s">
        <v>560</v>
      </c>
      <c r="B129" s="68">
        <v>26002111</v>
      </c>
      <c r="C129" s="133">
        <v>26</v>
      </c>
      <c r="D129" s="133" t="s">
        <v>561</v>
      </c>
      <c r="E129" s="176" t="s">
        <v>604</v>
      </c>
      <c r="F129" s="147" t="s">
        <v>680</v>
      </c>
      <c r="G129" s="133" t="s">
        <v>161</v>
      </c>
      <c r="H129" s="147">
        <v>1</v>
      </c>
    </row>
    <row r="130" spans="1:8" ht="12">
      <c r="A130" s="132" t="s">
        <v>425</v>
      </c>
      <c r="B130" s="133">
        <v>26001001</v>
      </c>
      <c r="C130" s="133">
        <v>26</v>
      </c>
      <c r="D130" s="133" t="s">
        <v>704</v>
      </c>
      <c r="E130" s="176"/>
      <c r="F130" s="147" t="s">
        <v>680</v>
      </c>
      <c r="G130" s="133" t="s">
        <v>161</v>
      </c>
      <c r="H130" s="147">
        <v>1</v>
      </c>
    </row>
    <row r="131" spans="1:8" ht="12">
      <c r="A131" s="132" t="s">
        <v>426</v>
      </c>
      <c r="B131" s="133">
        <v>26001002</v>
      </c>
      <c r="C131" s="133">
        <v>26</v>
      </c>
      <c r="D131" s="133" t="s">
        <v>705</v>
      </c>
      <c r="E131" s="176"/>
      <c r="F131" s="147" t="s">
        <v>680</v>
      </c>
      <c r="G131" s="133" t="s">
        <v>161</v>
      </c>
      <c r="H131" s="147">
        <v>1</v>
      </c>
    </row>
    <row r="132" spans="1:8" ht="12">
      <c r="A132" s="132" t="s">
        <v>427</v>
      </c>
      <c r="B132" s="133">
        <v>26001003</v>
      </c>
      <c r="C132" s="133">
        <v>26</v>
      </c>
      <c r="D132" s="133" t="s">
        <v>706</v>
      </c>
      <c r="E132" s="176"/>
      <c r="F132" s="147" t="s">
        <v>680</v>
      </c>
      <c r="G132" s="133" t="s">
        <v>161</v>
      </c>
      <c r="H132" s="147">
        <v>1</v>
      </c>
    </row>
    <row r="133" spans="1:8" ht="12">
      <c r="A133" s="132" t="s">
        <v>164</v>
      </c>
      <c r="B133" s="133">
        <v>26002000</v>
      </c>
      <c r="C133" s="133">
        <v>26</v>
      </c>
      <c r="D133" s="133" t="s">
        <v>562</v>
      </c>
      <c r="E133" s="176" t="s">
        <v>604</v>
      </c>
      <c r="F133" s="147" t="s">
        <v>680</v>
      </c>
      <c r="G133" s="133" t="s">
        <v>161</v>
      </c>
      <c r="H133" s="147">
        <v>1</v>
      </c>
    </row>
    <row r="134" spans="1:8" ht="12">
      <c r="A134" s="132" t="s">
        <v>429</v>
      </c>
      <c r="B134" s="133">
        <v>27000000</v>
      </c>
      <c r="C134" s="133">
        <v>27</v>
      </c>
      <c r="D134" s="133" t="s">
        <v>707</v>
      </c>
      <c r="E134" s="176"/>
      <c r="F134" s="147" t="s">
        <v>708</v>
      </c>
      <c r="G134" s="133" t="s">
        <v>428</v>
      </c>
      <c r="H134" s="147">
        <v>1</v>
      </c>
    </row>
    <row r="135" spans="1:8" ht="12">
      <c r="A135" s="132" t="s">
        <v>430</v>
      </c>
      <c r="B135" s="133">
        <v>27000001</v>
      </c>
      <c r="C135" s="133">
        <v>27</v>
      </c>
      <c r="D135" s="133" t="s">
        <v>709</v>
      </c>
      <c r="E135" s="176" t="s">
        <v>604</v>
      </c>
      <c r="F135" s="147" t="s">
        <v>708</v>
      </c>
      <c r="G135" s="133" t="s">
        <v>428</v>
      </c>
      <c r="H135" s="147">
        <v>1</v>
      </c>
    </row>
    <row r="136" spans="1:8" ht="12">
      <c r="A136" s="132" t="s">
        <v>432</v>
      </c>
      <c r="B136" s="133">
        <v>28000000</v>
      </c>
      <c r="C136" s="133">
        <v>28</v>
      </c>
      <c r="D136" s="133" t="s">
        <v>392</v>
      </c>
      <c r="E136" s="176"/>
      <c r="F136" s="147" t="s">
        <v>392</v>
      </c>
      <c r="G136" s="133" t="s">
        <v>431</v>
      </c>
      <c r="H136" s="147">
        <v>1</v>
      </c>
    </row>
    <row r="137" spans="1:8" ht="12">
      <c r="A137" s="134" t="s">
        <v>433</v>
      </c>
      <c r="B137" s="133">
        <v>29000000</v>
      </c>
      <c r="C137" s="133">
        <v>29</v>
      </c>
      <c r="D137" s="133" t="s">
        <v>710</v>
      </c>
      <c r="E137" s="176"/>
      <c r="F137" s="147" t="s">
        <v>711</v>
      </c>
      <c r="G137" s="133" t="s">
        <v>146</v>
      </c>
      <c r="H137" s="147">
        <v>1</v>
      </c>
    </row>
    <row r="138" spans="1:8" ht="12">
      <c r="A138" s="134" t="s">
        <v>434</v>
      </c>
      <c r="B138" s="133">
        <v>29000001</v>
      </c>
      <c r="C138" s="133">
        <v>29</v>
      </c>
      <c r="D138" s="133" t="s">
        <v>712</v>
      </c>
      <c r="E138" s="176"/>
      <c r="F138" s="147" t="s">
        <v>711</v>
      </c>
      <c r="G138" s="133" t="s">
        <v>146</v>
      </c>
      <c r="H138" s="147">
        <v>1</v>
      </c>
    </row>
    <row r="139" spans="1:8" ht="12">
      <c r="A139" s="134" t="s">
        <v>435</v>
      </c>
      <c r="B139" s="133">
        <v>29000002</v>
      </c>
      <c r="C139" s="133">
        <v>29</v>
      </c>
      <c r="D139" s="133" t="s">
        <v>713</v>
      </c>
      <c r="E139" s="176"/>
      <c r="F139" s="147" t="s">
        <v>711</v>
      </c>
      <c r="G139" s="133" t="s">
        <v>146</v>
      </c>
      <c r="H139" s="147">
        <v>1</v>
      </c>
    </row>
    <row r="140" spans="1:8" ht="12">
      <c r="A140" s="132" t="s">
        <v>436</v>
      </c>
      <c r="B140" s="133">
        <v>29000003</v>
      </c>
      <c r="C140" s="133">
        <v>29</v>
      </c>
      <c r="D140" s="133" t="s">
        <v>714</v>
      </c>
      <c r="E140" s="176"/>
      <c r="F140" s="147" t="s">
        <v>711</v>
      </c>
      <c r="G140" s="133" t="s">
        <v>146</v>
      </c>
      <c r="H140" s="147">
        <v>1</v>
      </c>
    </row>
    <row r="141" spans="1:8" ht="12">
      <c r="A141" s="132" t="s">
        <v>437</v>
      </c>
      <c r="B141" s="133">
        <v>29000004</v>
      </c>
      <c r="C141" s="133">
        <v>29</v>
      </c>
      <c r="D141" s="133" t="s">
        <v>715</v>
      </c>
      <c r="E141" s="176"/>
      <c r="F141" s="147" t="s">
        <v>711</v>
      </c>
      <c r="G141" s="133" t="s">
        <v>146</v>
      </c>
      <c r="H141" s="147">
        <v>1</v>
      </c>
    </row>
    <row r="142" spans="1:8" ht="12">
      <c r="A142" s="134" t="s">
        <v>148</v>
      </c>
      <c r="B142" s="133">
        <v>29000100</v>
      </c>
      <c r="C142" s="133">
        <v>29</v>
      </c>
      <c r="D142" s="133" t="s">
        <v>716</v>
      </c>
      <c r="E142" s="176"/>
      <c r="F142" s="147" t="s">
        <v>711</v>
      </c>
      <c r="G142" s="133" t="s">
        <v>146</v>
      </c>
      <c r="H142" s="147">
        <v>1</v>
      </c>
    </row>
    <row r="143" spans="1:8" ht="12">
      <c r="A143" s="143" t="s">
        <v>150</v>
      </c>
      <c r="B143" s="182">
        <v>29000101</v>
      </c>
      <c r="C143" s="133">
        <v>29</v>
      </c>
      <c r="D143" s="133" t="s">
        <v>717</v>
      </c>
      <c r="E143" s="176"/>
      <c r="F143" s="147" t="s">
        <v>711</v>
      </c>
      <c r="G143" s="133" t="str">
        <f>VLOOKUP(A143,Sheet2!A:B,2,FALSE)</f>
        <v>vsimwlan</v>
      </c>
      <c r="H143" s="147">
        <v>1</v>
      </c>
    </row>
    <row r="144" spans="1:8" ht="12">
      <c r="A144" s="132" t="s">
        <v>86</v>
      </c>
      <c r="B144" s="133">
        <v>30000000</v>
      </c>
      <c r="C144" s="133">
        <v>30</v>
      </c>
      <c r="D144" s="133" t="s">
        <v>718</v>
      </c>
      <c r="E144" s="176"/>
      <c r="F144" s="147" t="s">
        <v>718</v>
      </c>
      <c r="G144" s="133" t="str">
        <f>VLOOKUP(A144,Sheet2!A:B,2,FALSE)</f>
        <v>phoneservice</v>
      </c>
      <c r="H144" s="147">
        <v>1</v>
      </c>
    </row>
    <row r="145" spans="1:8" ht="12">
      <c r="A145" s="134" t="s">
        <v>85</v>
      </c>
      <c r="B145" s="133">
        <v>30000001</v>
      </c>
      <c r="C145" s="133">
        <v>30</v>
      </c>
      <c r="D145" s="133" t="s">
        <v>719</v>
      </c>
      <c r="E145" s="176"/>
      <c r="F145" s="147" t="s">
        <v>718</v>
      </c>
      <c r="G145" s="133" t="str">
        <f>VLOOKUP(A145,Sheet2!A:B,2,FALSE)</f>
        <v>phoneservice</v>
      </c>
      <c r="H145" s="147">
        <v>1</v>
      </c>
    </row>
    <row r="146" spans="1:8" ht="12">
      <c r="A146" s="134" t="s">
        <v>438</v>
      </c>
      <c r="B146" s="133">
        <v>30000100</v>
      </c>
      <c r="C146" s="133">
        <v>30</v>
      </c>
      <c r="D146" s="133" t="s">
        <v>720</v>
      </c>
      <c r="E146" s="176"/>
      <c r="F146" s="147" t="s">
        <v>718</v>
      </c>
      <c r="G146" s="133" t="s">
        <v>83</v>
      </c>
      <c r="H146" s="147">
        <v>1</v>
      </c>
    </row>
    <row r="147" spans="1:8" ht="12">
      <c r="A147" s="132" t="s">
        <v>98</v>
      </c>
      <c r="B147" s="133">
        <v>30001001</v>
      </c>
      <c r="C147" s="133">
        <v>30</v>
      </c>
      <c r="D147" s="133" t="s">
        <v>97</v>
      </c>
      <c r="E147" s="176"/>
      <c r="F147" s="147" t="s">
        <v>718</v>
      </c>
      <c r="G147" s="133" t="str">
        <f>VLOOKUP(A147,Sheet2!A:B,2,FALSE)</f>
        <v>remoteassistant</v>
      </c>
      <c r="H147" s="147">
        <v>1</v>
      </c>
    </row>
    <row r="148" spans="1:8" ht="12">
      <c r="A148" s="132" t="s">
        <v>439</v>
      </c>
      <c r="B148" s="133">
        <v>31000000</v>
      </c>
      <c r="C148" s="133">
        <v>31</v>
      </c>
      <c r="D148" s="133" t="s">
        <v>721</v>
      </c>
      <c r="E148" s="176"/>
      <c r="F148" s="147" t="s">
        <v>722</v>
      </c>
      <c r="G148" s="133" t="s">
        <v>723</v>
      </c>
      <c r="H148" s="147">
        <v>1</v>
      </c>
    </row>
    <row r="149" spans="1:8" ht="12">
      <c r="A149" s="144" t="s">
        <v>258</v>
      </c>
      <c r="B149" s="133">
        <v>32000000</v>
      </c>
      <c r="C149" s="133">
        <v>32</v>
      </c>
      <c r="D149" s="133" t="s">
        <v>170</v>
      </c>
      <c r="E149" s="176"/>
      <c r="F149" s="147" t="s">
        <v>724</v>
      </c>
      <c r="G149" s="133" t="s">
        <v>169</v>
      </c>
      <c r="H149" s="147">
        <v>1</v>
      </c>
    </row>
    <row r="150" spans="1:8" ht="12">
      <c r="A150" s="144" t="s">
        <v>258</v>
      </c>
      <c r="B150" s="133">
        <v>32000001</v>
      </c>
      <c r="C150" s="133">
        <v>32</v>
      </c>
      <c r="D150" s="133" t="s">
        <v>725</v>
      </c>
      <c r="E150" s="176"/>
      <c r="F150" s="147" t="s">
        <v>724</v>
      </c>
      <c r="G150" s="133" t="s">
        <v>169</v>
      </c>
      <c r="H150" s="147">
        <v>1</v>
      </c>
    </row>
    <row r="151" spans="1:8" ht="12">
      <c r="A151" s="132" t="s">
        <v>206</v>
      </c>
      <c r="B151" s="133">
        <v>32000100</v>
      </c>
      <c r="C151" s="133">
        <v>32</v>
      </c>
      <c r="D151" s="133" t="s">
        <v>726</v>
      </c>
      <c r="E151" s="176"/>
      <c r="F151" s="147" t="s">
        <v>724</v>
      </c>
      <c r="G151" s="133" t="s">
        <v>169</v>
      </c>
      <c r="H151" s="147">
        <v>1</v>
      </c>
    </row>
    <row r="152" spans="1:8" ht="12">
      <c r="A152" s="132" t="s">
        <v>441</v>
      </c>
      <c r="B152" s="133">
        <v>33000000</v>
      </c>
      <c r="C152" s="133">
        <v>33</v>
      </c>
      <c r="D152" s="133" t="s">
        <v>727</v>
      </c>
      <c r="E152" s="176"/>
      <c r="F152" s="147" t="s">
        <v>727</v>
      </c>
      <c r="G152" s="133" t="s">
        <v>440</v>
      </c>
      <c r="H152" s="147">
        <v>1</v>
      </c>
    </row>
    <row r="153" spans="1:8" ht="12">
      <c r="A153" s="132" t="s">
        <v>442</v>
      </c>
      <c r="B153" s="133">
        <v>33000001</v>
      </c>
      <c r="C153" s="133">
        <v>33</v>
      </c>
      <c r="D153" s="133" t="s">
        <v>728</v>
      </c>
      <c r="E153" s="176"/>
      <c r="F153" s="147" t="s">
        <v>727</v>
      </c>
      <c r="G153" s="133" t="s">
        <v>440</v>
      </c>
      <c r="H153" s="147">
        <v>1</v>
      </c>
    </row>
    <row r="154" spans="1:8" ht="12">
      <c r="A154" s="132" t="s">
        <v>443</v>
      </c>
      <c r="B154" s="133">
        <v>33000033</v>
      </c>
      <c r="C154" s="133">
        <v>33</v>
      </c>
      <c r="D154" s="133" t="s">
        <v>729</v>
      </c>
      <c r="E154" s="176"/>
      <c r="F154" s="147" t="s">
        <v>727</v>
      </c>
      <c r="G154" s="133" t="s">
        <v>440</v>
      </c>
      <c r="H154" s="147">
        <v>1</v>
      </c>
    </row>
    <row r="155" spans="1:8" ht="12">
      <c r="A155" s="132" t="s">
        <v>444</v>
      </c>
      <c r="B155" s="133">
        <v>33002333</v>
      </c>
      <c r="C155" s="133">
        <v>33</v>
      </c>
      <c r="D155" s="133" t="s">
        <v>730</v>
      </c>
      <c r="E155" s="176"/>
      <c r="F155" s="147" t="s">
        <v>727</v>
      </c>
      <c r="G155" s="133" t="s">
        <v>440</v>
      </c>
      <c r="H155" s="147">
        <v>1</v>
      </c>
    </row>
    <row r="156" spans="1:8" ht="12">
      <c r="A156" s="132" t="s">
        <v>445</v>
      </c>
      <c r="B156" s="133">
        <v>33002334</v>
      </c>
      <c r="C156" s="133">
        <v>33</v>
      </c>
      <c r="D156" s="133" t="s">
        <v>731</v>
      </c>
      <c r="E156" s="180"/>
      <c r="F156" s="147" t="s">
        <v>727</v>
      </c>
      <c r="G156" s="133" t="s">
        <v>440</v>
      </c>
      <c r="H156" s="147">
        <v>1</v>
      </c>
    </row>
    <row r="157" spans="1:8" ht="12">
      <c r="A157" s="134" t="s">
        <v>447</v>
      </c>
      <c r="B157" s="133">
        <v>34000000</v>
      </c>
      <c r="C157" s="133">
        <v>34</v>
      </c>
      <c r="D157" s="133" t="s">
        <v>732</v>
      </c>
      <c r="E157" s="180"/>
      <c r="F157" s="147" t="s">
        <v>733</v>
      </c>
      <c r="G157" s="133" t="s">
        <v>446</v>
      </c>
      <c r="H157" s="147">
        <v>1</v>
      </c>
    </row>
    <row r="158" spans="1:8" ht="12">
      <c r="A158" s="132" t="s">
        <v>734</v>
      </c>
      <c r="B158" s="133">
        <v>34000001</v>
      </c>
      <c r="C158" s="133">
        <v>34</v>
      </c>
      <c r="D158" s="133" t="s">
        <v>735</v>
      </c>
      <c r="E158" s="180"/>
      <c r="F158" s="147" t="s">
        <v>733</v>
      </c>
      <c r="G158" s="133" t="s">
        <v>446</v>
      </c>
      <c r="H158" s="147">
        <v>1</v>
      </c>
    </row>
    <row r="159" spans="1:8" ht="12">
      <c r="A159" s="145" t="s">
        <v>449</v>
      </c>
      <c r="B159" s="133">
        <v>34000002</v>
      </c>
      <c r="C159" s="133">
        <v>34</v>
      </c>
      <c r="D159" s="133" t="s">
        <v>736</v>
      </c>
      <c r="E159" s="180"/>
      <c r="F159" s="147" t="s">
        <v>733</v>
      </c>
      <c r="G159" s="133" t="s">
        <v>446</v>
      </c>
      <c r="H159" s="147">
        <v>1</v>
      </c>
    </row>
    <row r="160" spans="1:8" ht="12">
      <c r="A160" s="135" t="s">
        <v>450</v>
      </c>
      <c r="B160" s="133">
        <v>34000100</v>
      </c>
      <c r="C160" s="133">
        <v>34</v>
      </c>
      <c r="D160" s="133" t="s">
        <v>737</v>
      </c>
      <c r="E160" s="180"/>
      <c r="F160" s="147" t="s">
        <v>733</v>
      </c>
      <c r="G160" s="133" t="s">
        <v>446</v>
      </c>
      <c r="H160" s="147">
        <v>1</v>
      </c>
    </row>
    <row r="161" spans="1:8" ht="12">
      <c r="A161" s="132" t="s">
        <v>738</v>
      </c>
      <c r="B161" s="133">
        <v>34001001</v>
      </c>
      <c r="C161" s="133">
        <v>34</v>
      </c>
      <c r="D161" s="133" t="s">
        <v>739</v>
      </c>
      <c r="E161" s="180"/>
      <c r="F161" s="147" t="s">
        <v>733</v>
      </c>
      <c r="G161" s="133" t="s">
        <v>446</v>
      </c>
      <c r="H161" s="147">
        <v>1</v>
      </c>
    </row>
    <row r="162" spans="1:8" ht="12">
      <c r="A162" s="134" t="s">
        <v>122</v>
      </c>
      <c r="B162" s="133">
        <v>35000000</v>
      </c>
      <c r="C162" s="133">
        <v>35</v>
      </c>
      <c r="D162" s="133" t="s">
        <v>121</v>
      </c>
      <c r="E162" s="176"/>
      <c r="F162" s="147" t="s">
        <v>121</v>
      </c>
      <c r="G162" s="133" t="str">
        <f>VLOOKUP(A162,Sheet2!A:B,2,FALSE)</f>
        <v>hitop</v>
      </c>
      <c r="H162" s="147">
        <v>1</v>
      </c>
    </row>
    <row r="163" spans="1:8" ht="12">
      <c r="A163" s="132" t="s">
        <v>145</v>
      </c>
      <c r="B163" s="133">
        <v>36000000</v>
      </c>
      <c r="C163" s="133">
        <v>36</v>
      </c>
      <c r="D163" s="133" t="s">
        <v>740</v>
      </c>
      <c r="E163" s="176"/>
      <c r="F163" s="147" t="s">
        <v>741</v>
      </c>
      <c r="G163" s="133" t="str">
        <f>VLOOKUP(A163,Sheet2!A:B,2,FALSE)</f>
        <v>wlan</v>
      </c>
      <c r="H163" s="147">
        <v>1</v>
      </c>
    </row>
    <row r="164" spans="1:8" ht="12">
      <c r="A164" s="132" t="s">
        <v>451</v>
      </c>
      <c r="B164" s="133">
        <v>36000100</v>
      </c>
      <c r="C164" s="133">
        <v>36</v>
      </c>
      <c r="D164" s="133" t="s">
        <v>742</v>
      </c>
      <c r="E164" s="180"/>
      <c r="F164" s="147" t="s">
        <v>741</v>
      </c>
      <c r="G164" s="133" t="s">
        <v>143</v>
      </c>
      <c r="H164" s="147">
        <v>1</v>
      </c>
    </row>
    <row r="165" spans="1:8" ht="12">
      <c r="A165" s="132" t="s">
        <v>743</v>
      </c>
      <c r="B165" s="133">
        <v>37000000</v>
      </c>
      <c r="C165" s="133">
        <v>37</v>
      </c>
      <c r="D165" s="133" t="s">
        <v>744</v>
      </c>
      <c r="E165" s="176"/>
      <c r="F165" s="147" t="s">
        <v>745</v>
      </c>
      <c r="G165" s="133" t="s">
        <v>452</v>
      </c>
      <c r="H165" s="147">
        <v>1</v>
      </c>
    </row>
    <row r="166" spans="1:8" ht="12">
      <c r="A166" s="132" t="s">
        <v>455</v>
      </c>
      <c r="B166" s="133">
        <v>37000001</v>
      </c>
      <c r="C166" s="133">
        <v>37</v>
      </c>
      <c r="D166" s="133" t="s">
        <v>746</v>
      </c>
      <c r="E166" s="176"/>
      <c r="F166" s="147" t="s">
        <v>745</v>
      </c>
      <c r="G166" s="133" t="s">
        <v>452</v>
      </c>
      <c r="H166" s="147">
        <v>1</v>
      </c>
    </row>
    <row r="167" spans="1:8" ht="12">
      <c r="A167" s="132" t="s">
        <v>456</v>
      </c>
      <c r="B167" s="133">
        <v>37000002</v>
      </c>
      <c r="C167" s="133">
        <v>37</v>
      </c>
      <c r="D167" s="133" t="s">
        <v>747</v>
      </c>
      <c r="E167" s="176"/>
      <c r="F167" s="147" t="s">
        <v>745</v>
      </c>
      <c r="G167" s="133" t="s">
        <v>452</v>
      </c>
      <c r="H167" s="147">
        <v>1</v>
      </c>
    </row>
    <row r="168" spans="1:8" ht="36">
      <c r="A168" s="132" t="s">
        <v>457</v>
      </c>
      <c r="B168" s="133">
        <v>37000100</v>
      </c>
      <c r="C168" s="133">
        <v>37</v>
      </c>
      <c r="D168" s="133" t="s">
        <v>748</v>
      </c>
      <c r="E168" s="181"/>
      <c r="F168" s="147" t="s">
        <v>745</v>
      </c>
      <c r="G168" s="133" t="s">
        <v>452</v>
      </c>
      <c r="H168" s="147">
        <v>1</v>
      </c>
    </row>
    <row r="169" spans="1:8" ht="12">
      <c r="A169" s="132" t="s">
        <v>108</v>
      </c>
      <c r="B169" s="133">
        <v>38000000</v>
      </c>
      <c r="C169" s="133">
        <v>38</v>
      </c>
      <c r="D169" s="133" t="s">
        <v>749</v>
      </c>
      <c r="E169" s="176"/>
      <c r="F169" s="147" t="s">
        <v>750</v>
      </c>
      <c r="G169" s="133" t="str">
        <f>VLOOKUP(A169,Sheet2!A:B,2,FALSE)</f>
        <v>sohuvideo</v>
      </c>
      <c r="H169" s="147">
        <v>1</v>
      </c>
    </row>
    <row r="170" spans="1:8" ht="12">
      <c r="A170" s="133" t="s">
        <v>112</v>
      </c>
      <c r="B170" s="133">
        <v>38000001</v>
      </c>
      <c r="C170" s="133">
        <v>38</v>
      </c>
      <c r="D170" s="133" t="s">
        <v>751</v>
      </c>
      <c r="E170" s="176"/>
      <c r="F170" s="147" t="s">
        <v>750</v>
      </c>
      <c r="G170" s="133" t="str">
        <f>VLOOKUP(A170,Sheet2!A:B,2,FALSE)</f>
        <v>youkuvideo</v>
      </c>
      <c r="H170" s="147">
        <v>1</v>
      </c>
    </row>
    <row r="171" spans="1:8" ht="12">
      <c r="A171" s="132" t="s">
        <v>460</v>
      </c>
      <c r="B171" s="133">
        <v>38000002</v>
      </c>
      <c r="C171" s="133">
        <v>38</v>
      </c>
      <c r="D171" s="133" t="s">
        <v>752</v>
      </c>
      <c r="E171" s="176"/>
      <c r="F171" s="147" t="s">
        <v>750</v>
      </c>
      <c r="G171" s="133" t="s">
        <v>458</v>
      </c>
      <c r="H171" s="147">
        <v>1</v>
      </c>
    </row>
    <row r="172" spans="1:8" ht="22.5">
      <c r="A172" s="132" t="s">
        <v>753</v>
      </c>
      <c r="B172" s="133">
        <v>38000003</v>
      </c>
      <c r="C172" s="133">
        <v>38</v>
      </c>
      <c r="D172" s="132" t="s">
        <v>1302</v>
      </c>
      <c r="E172" s="176" t="s">
        <v>604</v>
      </c>
      <c r="F172" s="147" t="s">
        <v>750</v>
      </c>
      <c r="G172" s="132" t="s">
        <v>110</v>
      </c>
      <c r="H172" s="147">
        <v>1</v>
      </c>
    </row>
    <row r="173" spans="1:8" ht="12">
      <c r="A173" s="133" t="s">
        <v>160</v>
      </c>
      <c r="B173" s="133">
        <v>39000000</v>
      </c>
      <c r="C173" s="133">
        <v>39</v>
      </c>
      <c r="D173" s="133" t="s">
        <v>755</v>
      </c>
      <c r="E173" s="176"/>
      <c r="F173" s="147" t="s">
        <v>756</v>
      </c>
      <c r="G173" s="133" t="str">
        <f>VLOOKUP(A173,Sheet2!A:B,2,FALSE)</f>
        <v>wear</v>
      </c>
      <c r="H173" s="147">
        <v>1</v>
      </c>
    </row>
    <row r="174" spans="1:8" ht="12">
      <c r="A174" s="134" t="s">
        <v>159</v>
      </c>
      <c r="B174" s="133">
        <v>39000001</v>
      </c>
      <c r="C174" s="133">
        <v>39</v>
      </c>
      <c r="D174" s="133" t="s">
        <v>757</v>
      </c>
      <c r="E174" s="176"/>
      <c r="F174" s="147" t="s">
        <v>756</v>
      </c>
      <c r="G174" s="133" t="str">
        <f>VLOOKUP(A174,Sheet2!A:B,2,FALSE)</f>
        <v>wear</v>
      </c>
      <c r="H174" s="147">
        <v>1</v>
      </c>
    </row>
    <row r="175" spans="1:8" ht="12">
      <c r="A175" s="146" t="s">
        <v>157</v>
      </c>
      <c r="B175" s="133">
        <v>39000002</v>
      </c>
      <c r="C175" s="133">
        <v>39</v>
      </c>
      <c r="D175" s="133" t="s">
        <v>758</v>
      </c>
      <c r="E175" s="176"/>
      <c r="F175" s="147" t="s">
        <v>756</v>
      </c>
      <c r="G175" s="133" t="str">
        <f>VLOOKUP(A175,Sheet2!A:B,2,FALSE)</f>
        <v>wear</v>
      </c>
      <c r="H175" s="147">
        <v>1</v>
      </c>
    </row>
    <row r="176" spans="1:8" ht="12">
      <c r="A176" s="132" t="s">
        <v>461</v>
      </c>
      <c r="B176" s="133">
        <v>39000003</v>
      </c>
      <c r="C176" s="133">
        <v>39</v>
      </c>
      <c r="D176" s="133" t="s">
        <v>759</v>
      </c>
      <c r="E176" s="176"/>
      <c r="F176" s="147" t="s">
        <v>756</v>
      </c>
      <c r="G176" s="133" t="s">
        <v>155</v>
      </c>
      <c r="H176" s="147">
        <v>1</v>
      </c>
    </row>
    <row r="177" spans="1:8" ht="12">
      <c r="A177" s="132" t="s">
        <v>462</v>
      </c>
      <c r="B177" s="133">
        <v>39000004</v>
      </c>
      <c r="C177" s="133">
        <v>39</v>
      </c>
      <c r="D177" s="133" t="s">
        <v>760</v>
      </c>
      <c r="E177" s="176"/>
      <c r="F177" s="147" t="s">
        <v>756</v>
      </c>
      <c r="G177" s="133" t="s">
        <v>155</v>
      </c>
      <c r="H177" s="147">
        <v>1</v>
      </c>
    </row>
    <row r="178" spans="1:8" ht="12">
      <c r="A178" s="132" t="s">
        <v>465</v>
      </c>
      <c r="B178" s="133">
        <v>40000000</v>
      </c>
      <c r="C178" s="133">
        <v>40</v>
      </c>
      <c r="D178" s="133" t="s">
        <v>464</v>
      </c>
      <c r="E178" s="176"/>
      <c r="F178" s="147" t="s">
        <v>464</v>
      </c>
      <c r="G178" s="147" t="s">
        <v>463</v>
      </c>
      <c r="H178" s="147">
        <v>1</v>
      </c>
    </row>
    <row r="179" spans="1:8" ht="12">
      <c r="A179" s="132" t="s">
        <v>466</v>
      </c>
      <c r="B179" s="133">
        <v>40000001</v>
      </c>
      <c r="C179" s="133">
        <v>40</v>
      </c>
      <c r="D179" s="133" t="s">
        <v>761</v>
      </c>
      <c r="E179" s="176"/>
      <c r="F179" s="147" t="s">
        <v>464</v>
      </c>
      <c r="G179" s="147" t="s">
        <v>463</v>
      </c>
      <c r="H179" s="147">
        <v>1</v>
      </c>
    </row>
    <row r="180" spans="1:8" ht="12">
      <c r="A180" s="133" t="s">
        <v>263</v>
      </c>
      <c r="B180" s="133">
        <v>41000000</v>
      </c>
      <c r="C180" s="133">
        <v>41</v>
      </c>
      <c r="D180" s="133" t="s">
        <v>762</v>
      </c>
      <c r="E180" s="176"/>
      <c r="F180" s="147" t="s">
        <v>762</v>
      </c>
      <c r="G180" s="133" t="s">
        <v>261</v>
      </c>
      <c r="H180" s="147">
        <v>1</v>
      </c>
    </row>
    <row r="181" spans="1:8" ht="12">
      <c r="A181" s="134" t="s">
        <v>154</v>
      </c>
      <c r="B181" s="133">
        <v>42000000</v>
      </c>
      <c r="C181" s="133">
        <v>42</v>
      </c>
      <c r="D181" s="133" t="s">
        <v>763</v>
      </c>
      <c r="E181" s="176"/>
      <c r="F181" s="147" t="s">
        <v>764</v>
      </c>
      <c r="G181" s="133" t="str">
        <f>VLOOKUP(A181,Sheet2!A:B,2,FALSE)</f>
        <v>health</v>
      </c>
      <c r="H181" s="147">
        <v>1</v>
      </c>
    </row>
    <row r="182" spans="1:8" ht="12">
      <c r="A182" s="134" t="s">
        <v>467</v>
      </c>
      <c r="B182" s="133">
        <v>43000000</v>
      </c>
      <c r="C182" s="133">
        <v>43</v>
      </c>
      <c r="D182" s="133" t="s">
        <v>765</v>
      </c>
      <c r="E182" s="176"/>
      <c r="F182" s="147" t="s">
        <v>88</v>
      </c>
      <c r="G182" s="133" t="s">
        <v>87</v>
      </c>
      <c r="H182" s="147">
        <v>1</v>
      </c>
    </row>
    <row r="183" spans="1:8" ht="12">
      <c r="A183" s="134" t="s">
        <v>468</v>
      </c>
      <c r="B183" s="133">
        <v>43000001</v>
      </c>
      <c r="C183" s="133">
        <v>43</v>
      </c>
      <c r="D183" s="133" t="s">
        <v>766</v>
      </c>
      <c r="E183" s="176"/>
      <c r="F183" s="147" t="s">
        <v>88</v>
      </c>
      <c r="G183" s="133" t="s">
        <v>87</v>
      </c>
      <c r="H183" s="147">
        <v>1</v>
      </c>
    </row>
    <row r="184" spans="1:8" ht="12">
      <c r="A184" s="134" t="s">
        <v>469</v>
      </c>
      <c r="B184" s="133">
        <v>44000000</v>
      </c>
      <c r="C184" s="133">
        <v>44</v>
      </c>
      <c r="D184" s="133" t="s">
        <v>767</v>
      </c>
      <c r="E184" s="176"/>
      <c r="F184" s="147" t="s">
        <v>767</v>
      </c>
      <c r="G184" s="133" t="s">
        <v>113</v>
      </c>
      <c r="H184" s="147">
        <v>1</v>
      </c>
    </row>
    <row r="185" spans="1:8" ht="12">
      <c r="A185" s="134" t="s">
        <v>158</v>
      </c>
      <c r="B185" s="133">
        <v>45000000</v>
      </c>
      <c r="C185" s="133">
        <v>45</v>
      </c>
      <c r="D185" s="133" t="s">
        <v>768</v>
      </c>
      <c r="E185" s="176"/>
      <c r="F185" s="147" t="s">
        <v>768</v>
      </c>
      <c r="G185" s="133" t="str">
        <f>VLOOKUP(A185,Sheet2!A:B,2,FALSE)</f>
        <v>wear</v>
      </c>
      <c r="H185" s="147">
        <v>1</v>
      </c>
    </row>
    <row r="186" spans="1:8" ht="12">
      <c r="A186" s="132" t="s">
        <v>300</v>
      </c>
      <c r="B186" s="133">
        <v>46000000</v>
      </c>
      <c r="C186" s="133">
        <v>46</v>
      </c>
      <c r="D186" s="133" t="s">
        <v>769</v>
      </c>
      <c r="E186" s="176"/>
      <c r="F186" s="147" t="s">
        <v>770</v>
      </c>
      <c r="G186" s="133" t="s">
        <v>298</v>
      </c>
      <c r="H186" s="147">
        <v>1</v>
      </c>
    </row>
    <row r="187" spans="1:8" ht="12">
      <c r="A187" s="134" t="s">
        <v>472</v>
      </c>
      <c r="B187" s="133">
        <v>47000000</v>
      </c>
      <c r="C187" s="133">
        <v>47</v>
      </c>
      <c r="D187" s="133" t="s">
        <v>471</v>
      </c>
      <c r="E187" s="176"/>
      <c r="F187" s="147" t="s">
        <v>471</v>
      </c>
      <c r="G187" s="133" t="s">
        <v>470</v>
      </c>
      <c r="H187" s="147">
        <v>1</v>
      </c>
    </row>
    <row r="188" spans="1:8" ht="12">
      <c r="A188" s="132" t="s">
        <v>475</v>
      </c>
      <c r="B188" s="133">
        <v>49000000</v>
      </c>
      <c r="C188" s="133">
        <v>49</v>
      </c>
      <c r="D188" s="133" t="s">
        <v>474</v>
      </c>
      <c r="E188" s="176"/>
      <c r="F188" s="147" t="s">
        <v>771</v>
      </c>
      <c r="G188" s="133" t="s">
        <v>772</v>
      </c>
      <c r="H188" s="147">
        <v>1</v>
      </c>
    </row>
    <row r="189" spans="1:8" ht="12">
      <c r="A189" s="132" t="s">
        <v>478</v>
      </c>
      <c r="B189" s="133">
        <v>50000000</v>
      </c>
      <c r="C189" s="133">
        <v>50</v>
      </c>
      <c r="D189" s="133" t="s">
        <v>477</v>
      </c>
      <c r="E189" s="176"/>
      <c r="F189" s="147" t="s">
        <v>477</v>
      </c>
      <c r="G189" s="133" t="s">
        <v>476</v>
      </c>
      <c r="H189" s="147">
        <v>1</v>
      </c>
    </row>
    <row r="190" spans="1:8" ht="24">
      <c r="A190" s="142" t="s">
        <v>479</v>
      </c>
      <c r="B190" s="133">
        <v>50000001</v>
      </c>
      <c r="C190" s="133">
        <v>50</v>
      </c>
      <c r="D190" s="133" t="s">
        <v>773</v>
      </c>
      <c r="E190" s="176"/>
      <c r="F190" s="147" t="s">
        <v>477</v>
      </c>
      <c r="G190" s="133" t="s">
        <v>476</v>
      </c>
      <c r="H190" s="147">
        <v>1</v>
      </c>
    </row>
    <row r="191" spans="1:8" ht="12">
      <c r="A191" s="132" t="s">
        <v>480</v>
      </c>
      <c r="B191" s="133">
        <v>51000000</v>
      </c>
      <c r="C191" s="133">
        <v>51</v>
      </c>
      <c r="D191" s="133" t="s">
        <v>774</v>
      </c>
      <c r="E191" s="176"/>
      <c r="F191" s="147" t="s">
        <v>774</v>
      </c>
      <c r="G191" s="133" t="s">
        <v>155</v>
      </c>
      <c r="H191" s="147">
        <v>1</v>
      </c>
    </row>
    <row r="192" spans="1:8" ht="12">
      <c r="A192" s="134" t="s">
        <v>104</v>
      </c>
      <c r="B192" s="133">
        <v>52000000</v>
      </c>
      <c r="C192" s="133">
        <v>52</v>
      </c>
      <c r="D192" s="133" t="s">
        <v>775</v>
      </c>
      <c r="E192" s="176"/>
      <c r="F192" s="147" t="s">
        <v>776</v>
      </c>
      <c r="G192" s="133" t="str">
        <f>VLOOKUP(A192,Sheet2!A:B,2,FALSE)</f>
        <v>movie</v>
      </c>
      <c r="H192" s="147">
        <v>1</v>
      </c>
    </row>
    <row r="193" spans="1:8" ht="24">
      <c r="A193" s="134" t="s">
        <v>105</v>
      </c>
      <c r="B193" s="133">
        <v>52000100</v>
      </c>
      <c r="C193" s="133">
        <v>52</v>
      </c>
      <c r="D193" s="133" t="s">
        <v>777</v>
      </c>
      <c r="E193" s="176"/>
      <c r="F193" s="147" t="s">
        <v>776</v>
      </c>
      <c r="G193" s="133" t="str">
        <f>VLOOKUP(A193,Sheet2!A:B,2,FALSE)</f>
        <v>movie</v>
      </c>
      <c r="H193" s="147">
        <v>1</v>
      </c>
    </row>
    <row r="194" spans="1:8" ht="12">
      <c r="A194" s="132" t="s">
        <v>483</v>
      </c>
      <c r="B194" s="133">
        <v>53000000</v>
      </c>
      <c r="C194" s="133">
        <v>53</v>
      </c>
      <c r="D194" s="133" t="s">
        <v>482</v>
      </c>
      <c r="E194" s="176"/>
      <c r="F194" s="147" t="s">
        <v>482</v>
      </c>
      <c r="G194" s="133" t="s">
        <v>481</v>
      </c>
      <c r="H194" s="147">
        <v>1</v>
      </c>
    </row>
    <row r="195" spans="1:8" ht="12">
      <c r="A195" s="134" t="s">
        <v>486</v>
      </c>
      <c r="B195" s="133">
        <v>54000000</v>
      </c>
      <c r="C195" s="133">
        <v>54</v>
      </c>
      <c r="D195" s="133" t="s">
        <v>485</v>
      </c>
      <c r="E195" s="176"/>
      <c r="F195" s="147" t="s">
        <v>485</v>
      </c>
      <c r="G195" s="133" t="s">
        <v>484</v>
      </c>
      <c r="H195" s="147">
        <v>1</v>
      </c>
    </row>
    <row r="196" spans="1:8" ht="12">
      <c r="A196" s="134" t="s">
        <v>489</v>
      </c>
      <c r="B196" s="133">
        <v>55000000</v>
      </c>
      <c r="C196" s="133">
        <v>55</v>
      </c>
      <c r="D196" s="133" t="s">
        <v>488</v>
      </c>
      <c r="E196" s="176"/>
      <c r="F196" s="147" t="s">
        <v>488</v>
      </c>
      <c r="G196" s="133" t="s">
        <v>487</v>
      </c>
      <c r="H196" s="147">
        <v>1</v>
      </c>
    </row>
    <row r="197" spans="1:8" ht="12">
      <c r="A197" s="134" t="s">
        <v>228</v>
      </c>
      <c r="B197" s="133">
        <v>56000000</v>
      </c>
      <c r="C197" s="133">
        <v>56</v>
      </c>
      <c r="D197" s="133" t="s">
        <v>778</v>
      </c>
      <c r="E197" s="176"/>
      <c r="F197" s="147" t="s">
        <v>778</v>
      </c>
      <c r="G197" s="133" t="s">
        <v>226</v>
      </c>
      <c r="H197" s="147">
        <v>1</v>
      </c>
    </row>
    <row r="198" spans="1:8" ht="12">
      <c r="A198" s="134" t="s">
        <v>491</v>
      </c>
      <c r="B198" s="133">
        <v>57000000</v>
      </c>
      <c r="C198" s="133">
        <v>57</v>
      </c>
      <c r="D198" s="133" t="s">
        <v>779</v>
      </c>
      <c r="E198" s="176"/>
      <c r="F198" s="147" t="s">
        <v>780</v>
      </c>
      <c r="G198" s="133" t="s">
        <v>473</v>
      </c>
      <c r="H198" s="147">
        <v>1</v>
      </c>
    </row>
    <row r="199" spans="1:8" ht="12">
      <c r="A199" s="132" t="s">
        <v>475</v>
      </c>
      <c r="B199" s="133">
        <v>57000100</v>
      </c>
      <c r="C199" s="133">
        <v>57</v>
      </c>
      <c r="D199" s="133" t="s">
        <v>781</v>
      </c>
      <c r="E199" s="179"/>
      <c r="F199" s="147" t="s">
        <v>780</v>
      </c>
      <c r="G199" s="133" t="s">
        <v>473</v>
      </c>
      <c r="H199" s="147">
        <v>1</v>
      </c>
    </row>
    <row r="200" spans="1:8" ht="12">
      <c r="A200" s="132" t="s">
        <v>782</v>
      </c>
      <c r="B200" s="133">
        <v>58000000</v>
      </c>
      <c r="C200" s="133">
        <v>58</v>
      </c>
      <c r="D200" s="133" t="s">
        <v>493</v>
      </c>
      <c r="E200" s="179"/>
      <c r="F200" s="147" t="s">
        <v>493</v>
      </c>
      <c r="G200" s="133" t="s">
        <v>492</v>
      </c>
      <c r="H200" s="147">
        <v>1</v>
      </c>
    </row>
    <row r="201" spans="1:8" ht="12">
      <c r="A201" s="148" t="s">
        <v>497</v>
      </c>
      <c r="B201" s="133">
        <v>59000000</v>
      </c>
      <c r="C201" s="133">
        <v>59</v>
      </c>
      <c r="D201" s="133" t="s">
        <v>783</v>
      </c>
      <c r="E201" s="176"/>
      <c r="F201" s="147" t="s">
        <v>783</v>
      </c>
      <c r="G201" s="133" t="s">
        <v>495</v>
      </c>
      <c r="H201" s="147">
        <v>1</v>
      </c>
    </row>
    <row r="202" spans="1:8" ht="12">
      <c r="A202" s="134" t="s">
        <v>260</v>
      </c>
      <c r="B202" s="133">
        <v>60000000</v>
      </c>
      <c r="C202" s="133">
        <v>60</v>
      </c>
      <c r="D202" s="133" t="s">
        <v>784</v>
      </c>
      <c r="E202" s="176"/>
      <c r="F202" s="147" t="s">
        <v>784</v>
      </c>
      <c r="G202" s="133" t="s">
        <v>172</v>
      </c>
      <c r="H202" s="147">
        <v>1</v>
      </c>
    </row>
    <row r="203" spans="1:8" ht="12">
      <c r="A203" s="132" t="s">
        <v>785</v>
      </c>
      <c r="B203" s="133">
        <v>61000000</v>
      </c>
      <c r="C203" s="133">
        <v>61</v>
      </c>
      <c r="D203" s="133" t="s">
        <v>786</v>
      </c>
      <c r="E203" s="176"/>
      <c r="F203" s="147" t="s">
        <v>787</v>
      </c>
      <c r="G203" s="133" t="s">
        <v>498</v>
      </c>
      <c r="H203" s="147">
        <v>1</v>
      </c>
    </row>
    <row r="204" spans="1:8" ht="12">
      <c r="A204" s="134" t="s">
        <v>241</v>
      </c>
      <c r="B204" s="133">
        <v>62000000</v>
      </c>
      <c r="C204" s="133">
        <v>62</v>
      </c>
      <c r="D204" s="133" t="s">
        <v>788</v>
      </c>
      <c r="E204" s="176"/>
      <c r="F204" s="147" t="s">
        <v>240</v>
      </c>
      <c r="G204" s="133" t="s">
        <v>239</v>
      </c>
      <c r="H204" s="147">
        <v>1</v>
      </c>
    </row>
    <row r="205" spans="1:8" ht="12">
      <c r="A205" s="134" t="s">
        <v>501</v>
      </c>
      <c r="B205" s="133">
        <v>62000100</v>
      </c>
      <c r="C205" s="133">
        <v>62</v>
      </c>
      <c r="D205" s="133" t="s">
        <v>789</v>
      </c>
      <c r="E205" s="176"/>
      <c r="F205" s="147" t="s">
        <v>240</v>
      </c>
      <c r="G205" s="133" t="s">
        <v>239</v>
      </c>
      <c r="H205" s="147">
        <v>1</v>
      </c>
    </row>
    <row r="206" spans="1:8" ht="12">
      <c r="A206" s="132" t="s">
        <v>142</v>
      </c>
      <c r="B206" s="133">
        <v>63000000</v>
      </c>
      <c r="C206" s="133">
        <v>63</v>
      </c>
      <c r="D206" s="133" t="s">
        <v>141</v>
      </c>
      <c r="E206" s="176"/>
      <c r="F206" s="147" t="s">
        <v>141</v>
      </c>
      <c r="G206" s="133" t="str">
        <f>VLOOKUP(A206,Sheet2!A:B,2,FALSE)</f>
        <v>phoneclone</v>
      </c>
      <c r="H206" s="147">
        <v>1</v>
      </c>
    </row>
    <row r="207" spans="1:8" ht="12">
      <c r="A207" s="134" t="s">
        <v>213</v>
      </c>
      <c r="B207" s="133">
        <v>64000000</v>
      </c>
      <c r="C207" s="133">
        <v>64</v>
      </c>
      <c r="D207" s="133" t="s">
        <v>212</v>
      </c>
      <c r="E207" s="176"/>
      <c r="F207" s="147" t="s">
        <v>212</v>
      </c>
      <c r="G207" s="133" t="s">
        <v>211</v>
      </c>
      <c r="H207" s="147">
        <v>1</v>
      </c>
    </row>
    <row r="208" spans="1:8" ht="12">
      <c r="A208" s="132" t="s">
        <v>504</v>
      </c>
      <c r="B208" s="133">
        <v>65000000</v>
      </c>
      <c r="C208" s="133">
        <v>65</v>
      </c>
      <c r="D208" s="133" t="s">
        <v>503</v>
      </c>
      <c r="E208" s="176"/>
      <c r="F208" s="147" t="s">
        <v>503</v>
      </c>
      <c r="G208" s="133" t="s">
        <v>502</v>
      </c>
      <c r="H208" s="147">
        <v>1</v>
      </c>
    </row>
    <row r="209" spans="1:8" ht="12">
      <c r="A209" s="132" t="s">
        <v>507</v>
      </c>
      <c r="B209" s="133">
        <v>66000000</v>
      </c>
      <c r="C209" s="133">
        <v>66</v>
      </c>
      <c r="D209" s="133" t="s">
        <v>790</v>
      </c>
      <c r="E209" s="176"/>
      <c r="F209" s="147" t="s">
        <v>791</v>
      </c>
      <c r="G209" s="133" t="s">
        <v>505</v>
      </c>
      <c r="H209" s="147">
        <v>1</v>
      </c>
    </row>
    <row r="210" spans="1:8" ht="12">
      <c r="A210" s="132" t="s">
        <v>527</v>
      </c>
      <c r="B210" s="133">
        <v>67000000</v>
      </c>
      <c r="C210" s="133">
        <v>67</v>
      </c>
      <c r="D210" s="133" t="s">
        <v>792</v>
      </c>
      <c r="E210" s="176" t="s">
        <v>604</v>
      </c>
      <c r="F210" s="147" t="s">
        <v>526</v>
      </c>
      <c r="G210" s="133"/>
      <c r="H210" s="147">
        <v>1</v>
      </c>
    </row>
    <row r="211" spans="1:8" ht="24">
      <c r="A211" s="132" t="s">
        <v>530</v>
      </c>
      <c r="B211" s="133">
        <v>68000000</v>
      </c>
      <c r="C211" s="133">
        <v>68</v>
      </c>
      <c r="D211" s="133" t="s">
        <v>793</v>
      </c>
      <c r="E211" s="176" t="s">
        <v>604</v>
      </c>
      <c r="F211" s="147" t="s">
        <v>793</v>
      </c>
      <c r="G211" s="133"/>
      <c r="H211" s="147">
        <v>1</v>
      </c>
    </row>
    <row r="212" spans="1:8" ht="12">
      <c r="A212" s="132" t="s">
        <v>533</v>
      </c>
      <c r="B212" s="133">
        <v>69000000</v>
      </c>
      <c r="C212" s="133">
        <v>69</v>
      </c>
      <c r="D212" s="133" t="s">
        <v>794</v>
      </c>
      <c r="E212" s="176" t="s">
        <v>604</v>
      </c>
      <c r="F212" s="147" t="s">
        <v>532</v>
      </c>
      <c r="G212" s="133"/>
      <c r="H212" s="147">
        <v>1</v>
      </c>
    </row>
    <row r="213" spans="1:8" ht="12">
      <c r="A213" s="132" t="s">
        <v>534</v>
      </c>
      <c r="B213" s="133">
        <v>69000001</v>
      </c>
      <c r="C213" s="133">
        <v>69</v>
      </c>
      <c r="D213" s="133" t="s">
        <v>795</v>
      </c>
      <c r="E213" s="176" t="s">
        <v>604</v>
      </c>
      <c r="F213" s="147" t="s">
        <v>532</v>
      </c>
      <c r="G213" s="133"/>
      <c r="H213" s="147">
        <v>1</v>
      </c>
    </row>
    <row r="214" spans="1:8" ht="12">
      <c r="A214" s="132" t="s">
        <v>535</v>
      </c>
      <c r="B214" s="133">
        <v>69000100</v>
      </c>
      <c r="C214" s="133">
        <v>69</v>
      </c>
      <c r="D214" s="133" t="s">
        <v>796</v>
      </c>
      <c r="E214" s="176" t="s">
        <v>604</v>
      </c>
      <c r="F214" s="147" t="s">
        <v>532</v>
      </c>
      <c r="G214" s="133"/>
      <c r="H214" s="147">
        <v>1</v>
      </c>
    </row>
    <row r="215" spans="1:8" ht="12">
      <c r="A215" s="132" t="s">
        <v>536</v>
      </c>
      <c r="B215" s="133">
        <v>69000101</v>
      </c>
      <c r="C215" s="133">
        <v>69</v>
      </c>
      <c r="D215" s="133" t="s">
        <v>796</v>
      </c>
      <c r="E215" s="176" t="s">
        <v>604</v>
      </c>
      <c r="F215" s="147" t="s">
        <v>532</v>
      </c>
      <c r="G215" s="133"/>
      <c r="H215" s="147">
        <v>1</v>
      </c>
    </row>
    <row r="216" spans="1:8" ht="12">
      <c r="A216" s="132" t="s">
        <v>537</v>
      </c>
      <c r="B216" s="133">
        <v>69000102</v>
      </c>
      <c r="C216" s="133">
        <v>69</v>
      </c>
      <c r="D216" s="133" t="s">
        <v>796</v>
      </c>
      <c r="E216" s="176" t="s">
        <v>604</v>
      </c>
      <c r="F216" s="147" t="s">
        <v>532</v>
      </c>
      <c r="G216" s="133"/>
      <c r="H216" s="147">
        <v>1</v>
      </c>
    </row>
    <row r="217" spans="1:8" ht="12">
      <c r="A217" s="132" t="s">
        <v>509</v>
      </c>
      <c r="B217" s="133">
        <v>89000000</v>
      </c>
      <c r="C217" s="133">
        <v>89</v>
      </c>
      <c r="D217" s="133" t="s">
        <v>797</v>
      </c>
      <c r="E217" s="176"/>
      <c r="F217" s="147" t="s">
        <v>798</v>
      </c>
      <c r="G217" s="133" t="s">
        <v>431</v>
      </c>
      <c r="H217" s="147">
        <v>1</v>
      </c>
    </row>
    <row r="218" spans="1:8" ht="12">
      <c r="A218" s="132" t="s">
        <v>538</v>
      </c>
      <c r="B218" s="133">
        <v>89000100</v>
      </c>
      <c r="C218" s="133">
        <v>89</v>
      </c>
      <c r="D218" s="133" t="s">
        <v>799</v>
      </c>
      <c r="E218" s="176" t="s">
        <v>604</v>
      </c>
      <c r="F218" s="147" t="s">
        <v>798</v>
      </c>
      <c r="G218" s="133" t="s">
        <v>431</v>
      </c>
      <c r="H218" s="147">
        <v>1</v>
      </c>
    </row>
    <row r="219" spans="1:8" ht="24">
      <c r="A219" s="132" t="s">
        <v>510</v>
      </c>
      <c r="B219" s="133">
        <v>90000000</v>
      </c>
      <c r="C219" s="133">
        <v>90</v>
      </c>
      <c r="D219" s="133" t="s">
        <v>800</v>
      </c>
      <c r="E219" s="176"/>
      <c r="F219" s="147" t="s">
        <v>801</v>
      </c>
      <c r="G219" s="133" t="s">
        <v>431</v>
      </c>
      <c r="H219" s="147">
        <v>1</v>
      </c>
    </row>
    <row r="220" spans="1:8" ht="12">
      <c r="A220" s="132" t="s">
        <v>511</v>
      </c>
      <c r="B220" s="133">
        <v>90002190</v>
      </c>
      <c r="C220" s="133">
        <v>90</v>
      </c>
      <c r="D220" s="133" t="s">
        <v>802</v>
      </c>
      <c r="E220" s="176"/>
      <c r="F220" s="147" t="s">
        <v>801</v>
      </c>
      <c r="G220" s="133" t="s">
        <v>431</v>
      </c>
      <c r="H220" s="147">
        <v>1</v>
      </c>
    </row>
    <row r="221" spans="1:8" ht="24">
      <c r="A221" s="132" t="s">
        <v>512</v>
      </c>
      <c r="B221" s="133">
        <v>90000100</v>
      </c>
      <c r="C221" s="133">
        <v>90</v>
      </c>
      <c r="D221" s="133" t="s">
        <v>803</v>
      </c>
      <c r="E221" s="176"/>
      <c r="F221" s="147" t="s">
        <v>801</v>
      </c>
      <c r="G221" s="133" t="s">
        <v>431</v>
      </c>
      <c r="H221" s="147">
        <v>1</v>
      </c>
    </row>
    <row r="222" spans="1:8" ht="24">
      <c r="A222" s="149" t="s">
        <v>512</v>
      </c>
      <c r="B222" s="133">
        <v>90000200</v>
      </c>
      <c r="C222" s="133">
        <v>90</v>
      </c>
      <c r="D222" s="133" t="s">
        <v>804</v>
      </c>
      <c r="E222" s="183"/>
      <c r="F222" s="147" t="s">
        <v>801</v>
      </c>
      <c r="G222" s="133" t="s">
        <v>431</v>
      </c>
      <c r="H222" s="147">
        <v>1</v>
      </c>
    </row>
    <row r="223" spans="1:8" ht="12">
      <c r="A223" s="132" t="s">
        <v>805</v>
      </c>
      <c r="B223" s="133">
        <v>90000201</v>
      </c>
      <c r="C223" s="133">
        <v>90</v>
      </c>
      <c r="D223" s="133" t="s">
        <v>116</v>
      </c>
      <c r="E223" s="176"/>
      <c r="F223" s="147" t="s">
        <v>801</v>
      </c>
      <c r="G223" s="133" t="s">
        <v>113</v>
      </c>
      <c r="H223" s="147">
        <v>1</v>
      </c>
    </row>
    <row r="224" spans="1:8" ht="12">
      <c r="A224" s="132" t="s">
        <v>806</v>
      </c>
      <c r="B224" s="133">
        <v>90000202</v>
      </c>
      <c r="C224" s="133">
        <v>90</v>
      </c>
      <c r="D224" s="133" t="s">
        <v>119</v>
      </c>
      <c r="E224" s="176"/>
      <c r="F224" s="147" t="s">
        <v>801</v>
      </c>
      <c r="G224" s="133" t="s">
        <v>117</v>
      </c>
      <c r="H224" s="147">
        <v>1</v>
      </c>
    </row>
    <row r="225" spans="1:8" ht="24">
      <c r="A225" s="149" t="s">
        <v>513</v>
      </c>
      <c r="B225" s="133">
        <v>90000300</v>
      </c>
      <c r="C225" s="133">
        <v>90</v>
      </c>
      <c r="D225" s="133" t="s">
        <v>807</v>
      </c>
      <c r="E225" s="183"/>
      <c r="F225" s="147" t="s">
        <v>801</v>
      </c>
      <c r="G225" s="133" t="s">
        <v>431</v>
      </c>
      <c r="H225" s="147">
        <v>1</v>
      </c>
    </row>
    <row r="226" spans="1:8" ht="24">
      <c r="A226" s="132" t="s">
        <v>514</v>
      </c>
      <c r="B226" s="133">
        <v>90000500</v>
      </c>
      <c r="C226" s="133">
        <v>90</v>
      </c>
      <c r="D226" s="133" t="s">
        <v>808</v>
      </c>
      <c r="E226" s="180"/>
      <c r="F226" s="147" t="s">
        <v>801</v>
      </c>
      <c r="G226" s="133" t="s">
        <v>431</v>
      </c>
      <c r="H226" s="147">
        <v>1</v>
      </c>
    </row>
    <row r="227" spans="1:8" ht="24">
      <c r="A227" s="132" t="s">
        <v>516</v>
      </c>
      <c r="B227" s="133">
        <v>90002090</v>
      </c>
      <c r="C227" s="133">
        <v>90</v>
      </c>
      <c r="D227" s="133" t="s">
        <v>809</v>
      </c>
      <c r="E227" s="176"/>
      <c r="F227" s="147" t="s">
        <v>801</v>
      </c>
      <c r="G227" s="133" t="s">
        <v>60</v>
      </c>
      <c r="H227" s="147">
        <v>1</v>
      </c>
    </row>
    <row r="228" spans="1:8" ht="12">
      <c r="A228" s="132" t="s">
        <v>516</v>
      </c>
      <c r="B228" s="133">
        <v>91000000</v>
      </c>
      <c r="C228" s="133">
        <v>91</v>
      </c>
      <c r="D228" s="133" t="s">
        <v>810</v>
      </c>
      <c r="E228" s="176"/>
      <c r="F228" s="147" t="s">
        <v>811</v>
      </c>
      <c r="G228" s="133" t="s">
        <v>60</v>
      </c>
      <c r="H228" s="147">
        <v>1</v>
      </c>
    </row>
  </sheetData>
  <autoFilter ref="A1:H228"/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opLeftCell="A220" workbookViewId="0">
      <selection activeCell="A51" sqref="A51"/>
    </sheetView>
  </sheetViews>
  <sheetFormatPr defaultColWidth="9" defaultRowHeight="14.25"/>
  <cols>
    <col min="1" max="1" width="12.5" style="120" customWidth="1"/>
    <col min="2" max="2" width="35.25" style="120" customWidth="1"/>
    <col min="3" max="3" width="10" style="120" customWidth="1"/>
    <col min="4" max="5" width="30" style="120" customWidth="1"/>
    <col min="6" max="16384" width="9" style="120"/>
  </cols>
  <sheetData>
    <row r="1" spans="1:5">
      <c r="A1" s="71" t="s">
        <v>812</v>
      </c>
      <c r="B1" s="71" t="s">
        <v>813</v>
      </c>
      <c r="C1" s="156" t="s">
        <v>814</v>
      </c>
      <c r="D1" s="71" t="s">
        <v>815</v>
      </c>
      <c r="E1" s="71" t="s">
        <v>816</v>
      </c>
    </row>
    <row r="2" spans="1:5">
      <c r="A2" s="68">
        <v>0</v>
      </c>
      <c r="B2" s="68"/>
      <c r="C2" s="68">
        <v>0</v>
      </c>
      <c r="D2" s="68" t="s">
        <v>569</v>
      </c>
      <c r="E2" s="68" t="str">
        <f>VLOOKUP(C2,UP业务编号!A:B,2,FALSE)</f>
        <v>华为网盘 Dbank</v>
      </c>
    </row>
    <row r="3" spans="1:5">
      <c r="A3" s="68">
        <v>1</v>
      </c>
      <c r="B3" s="98"/>
      <c r="C3" s="68">
        <v>0</v>
      </c>
      <c r="D3" s="68" t="s">
        <v>571</v>
      </c>
      <c r="E3" s="68" t="str">
        <f>VLOOKUP(C3,UP业务编号!A:B,2,FALSE)</f>
        <v>华为网盘 Dbank</v>
      </c>
    </row>
    <row r="4" spans="1:5">
      <c r="A4" s="68">
        <v>2</v>
      </c>
      <c r="B4" s="98"/>
      <c r="C4" s="68">
        <v>0</v>
      </c>
      <c r="D4" s="68" t="s">
        <v>572</v>
      </c>
      <c r="E4" s="68" t="str">
        <f>VLOOKUP(C4,UP业务编号!A:B,2,FALSE)</f>
        <v>华为网盘 Dbank</v>
      </c>
    </row>
    <row r="5" spans="1:5">
      <c r="A5" s="68">
        <v>3</v>
      </c>
      <c r="B5" s="80" t="s">
        <v>324</v>
      </c>
      <c r="C5" s="68">
        <v>0</v>
      </c>
      <c r="D5" s="68" t="s">
        <v>573</v>
      </c>
      <c r="E5" s="68" t="str">
        <f>VLOOKUP(C5,UP业务编号!A:B,2,FALSE)</f>
        <v>华为网盘 Dbank</v>
      </c>
    </row>
    <row r="6" spans="1:5">
      <c r="A6" s="68">
        <v>900030</v>
      </c>
      <c r="B6" s="157" t="s">
        <v>325</v>
      </c>
      <c r="C6" s="68">
        <v>0</v>
      </c>
      <c r="D6" s="71" t="s">
        <v>574</v>
      </c>
      <c r="E6" s="68" t="str">
        <f>VLOOKUP(C6,UP业务编号!A:B,2,FALSE)</f>
        <v>华为网盘 Dbank</v>
      </c>
    </row>
    <row r="7" spans="1:5">
      <c r="A7" s="68">
        <v>900031</v>
      </c>
      <c r="B7" s="157" t="s">
        <v>326</v>
      </c>
      <c r="C7" s="68">
        <v>0</v>
      </c>
      <c r="D7" s="78" t="s">
        <v>575</v>
      </c>
      <c r="E7" s="68" t="str">
        <f>VLOOKUP(C7,UP业务编号!A:B,2,FALSE)</f>
        <v>华为网盘 Dbank</v>
      </c>
    </row>
    <row r="8" spans="1:5">
      <c r="A8" s="68">
        <v>900031</v>
      </c>
      <c r="B8" s="157" t="s">
        <v>327</v>
      </c>
      <c r="C8" s="68">
        <v>0</v>
      </c>
      <c r="D8" s="78" t="s">
        <v>575</v>
      </c>
      <c r="E8" s="68" t="str">
        <f>VLOOKUP(C8,UP业务编号!A:B,2,FALSE)</f>
        <v>华为网盘 Dbank</v>
      </c>
    </row>
    <row r="9" spans="1:5">
      <c r="A9" s="68">
        <v>900100</v>
      </c>
      <c r="B9" s="80" t="s">
        <v>328</v>
      </c>
      <c r="C9" s="68">
        <v>0</v>
      </c>
      <c r="D9" s="73" t="s">
        <v>576</v>
      </c>
      <c r="E9" s="68" t="str">
        <f>VLOOKUP(C9,UP业务编号!A:B,2,FALSE)</f>
        <v>华为网盘 Dbank</v>
      </c>
    </row>
    <row r="10" spans="1:5">
      <c r="A10" s="68">
        <v>900900</v>
      </c>
      <c r="B10" s="98" t="s">
        <v>329</v>
      </c>
      <c r="C10" s="68">
        <v>0</v>
      </c>
      <c r="D10" s="71" t="s">
        <v>577</v>
      </c>
      <c r="E10" s="68" t="str">
        <f>VLOOKUP(C10,UP业务编号!A:B,2,FALSE)</f>
        <v>华为网盘 Dbank</v>
      </c>
    </row>
    <row r="11" spans="1:5">
      <c r="A11" s="68" t="s">
        <v>578</v>
      </c>
      <c r="B11" s="98"/>
      <c r="C11" s="68">
        <v>0</v>
      </c>
      <c r="D11" s="68" t="s">
        <v>579</v>
      </c>
      <c r="E11" s="68" t="str">
        <f>VLOOKUP(C11,UP业务编号!A:B,2,FALSE)</f>
        <v>华为网盘 Dbank</v>
      </c>
    </row>
    <row r="12" spans="1:5">
      <c r="A12" s="68">
        <v>1000000</v>
      </c>
      <c r="B12" s="98" t="s">
        <v>333</v>
      </c>
      <c r="C12" s="68">
        <v>1</v>
      </c>
      <c r="D12" s="68" t="s">
        <v>581</v>
      </c>
      <c r="E12" s="68" t="str">
        <f>VLOOKUP(C12,UP业务编号!A:B,2,FALSE)</f>
        <v>HiCloud</v>
      </c>
    </row>
    <row r="13" spans="1:5">
      <c r="A13" s="68">
        <v>1000001</v>
      </c>
      <c r="B13" s="158" t="s">
        <v>334</v>
      </c>
      <c r="C13" s="68">
        <v>1</v>
      </c>
      <c r="D13" s="68" t="s">
        <v>583</v>
      </c>
      <c r="E13" s="68" t="str">
        <f>VLOOKUP(C13,UP业务编号!A:B,2,FALSE)</f>
        <v>HiCloud</v>
      </c>
    </row>
    <row r="14" spans="1:5">
      <c r="A14" s="68">
        <v>1000002</v>
      </c>
      <c r="B14" s="98"/>
      <c r="C14" s="68">
        <v>1</v>
      </c>
      <c r="D14" s="98" t="s">
        <v>584</v>
      </c>
      <c r="E14" s="68" t="str">
        <f>VLOOKUP(C14,UP业务编号!A:B,2,FALSE)</f>
        <v>HiCloud</v>
      </c>
    </row>
    <row r="15" spans="1:5">
      <c r="A15" s="68">
        <v>1000003</v>
      </c>
      <c r="B15" s="98" t="s">
        <v>128</v>
      </c>
      <c r="C15" s="68">
        <v>1</v>
      </c>
      <c r="D15" s="68" t="s">
        <v>585</v>
      </c>
      <c r="E15" s="68" t="str">
        <f>VLOOKUP(C15,UP业务编号!A:B,2,FALSE)</f>
        <v>HiCloud</v>
      </c>
    </row>
    <row r="16" spans="1:5">
      <c r="A16" s="68">
        <v>1000004</v>
      </c>
      <c r="B16" s="98" t="s">
        <v>17</v>
      </c>
      <c r="C16" s="68">
        <v>1</v>
      </c>
      <c r="D16" s="71" t="s">
        <v>586</v>
      </c>
      <c r="E16" s="68" t="str">
        <f>VLOOKUP(C16,UP业务编号!A:B,2,FALSE)</f>
        <v>HiCloud</v>
      </c>
    </row>
    <row r="17" spans="1:5">
      <c r="A17" s="68">
        <v>1000005</v>
      </c>
      <c r="B17" s="98" t="s">
        <v>134</v>
      </c>
      <c r="C17" s="68">
        <v>1</v>
      </c>
      <c r="D17" s="68" t="s">
        <v>587</v>
      </c>
      <c r="E17" s="68" t="str">
        <f>VLOOKUP(C17,UP业务编号!A:B,2,FALSE)</f>
        <v>HiCloud</v>
      </c>
    </row>
    <row r="18" spans="1:5">
      <c r="A18" s="68">
        <v>1000006</v>
      </c>
      <c r="B18" s="98" t="s">
        <v>138</v>
      </c>
      <c r="C18" s="68">
        <v>1</v>
      </c>
      <c r="D18" s="68" t="s">
        <v>588</v>
      </c>
      <c r="E18" s="68" t="str">
        <f>VLOOKUP(C18,UP业务编号!A:B,2,FALSE)</f>
        <v>HiCloud</v>
      </c>
    </row>
    <row r="19" spans="1:5">
      <c r="A19" s="68">
        <v>1000007</v>
      </c>
      <c r="B19" s="98" t="s">
        <v>125</v>
      </c>
      <c r="C19" s="68">
        <v>1</v>
      </c>
      <c r="D19" s="68" t="s">
        <v>589</v>
      </c>
      <c r="E19" s="68" t="str">
        <f>VLOOKUP(C19,UP业务编号!A:B,2,FALSE)</f>
        <v>HiCloud</v>
      </c>
    </row>
    <row r="20" spans="1:5">
      <c r="A20" s="68">
        <v>1000008</v>
      </c>
      <c r="B20" s="80" t="s">
        <v>139</v>
      </c>
      <c r="C20" s="68">
        <v>1</v>
      </c>
      <c r="D20" s="98" t="s">
        <v>590</v>
      </c>
      <c r="E20" s="68" t="str">
        <f>VLOOKUP(C20,UP业务编号!A:B,2,FALSE)</f>
        <v>HiCloud</v>
      </c>
    </row>
    <row r="21" spans="1:5">
      <c r="A21" s="68">
        <v>1000009</v>
      </c>
      <c r="B21" s="98" t="s">
        <v>337</v>
      </c>
      <c r="C21" s="68">
        <v>1</v>
      </c>
      <c r="D21" s="71" t="s">
        <v>591</v>
      </c>
      <c r="E21" s="68" t="str">
        <f>VLOOKUP(C21,UP业务编号!A:B,2,FALSE)</f>
        <v>HiCloud</v>
      </c>
    </row>
    <row r="22" spans="1:5">
      <c r="A22" s="68">
        <v>1000020</v>
      </c>
      <c r="B22" s="80" t="s">
        <v>340</v>
      </c>
      <c r="C22" s="68">
        <v>1</v>
      </c>
      <c r="D22" s="98" t="s">
        <v>339</v>
      </c>
      <c r="E22" s="68" t="str">
        <f>VLOOKUP(C22,UP业务编号!A:B,2,FALSE)</f>
        <v>HiCloud</v>
      </c>
    </row>
    <row r="23" spans="1:5">
      <c r="A23" s="68">
        <v>1000100</v>
      </c>
      <c r="B23" s="98"/>
      <c r="C23" s="68">
        <v>1</v>
      </c>
      <c r="D23" s="98" t="s">
        <v>592</v>
      </c>
      <c r="E23" s="68" t="str">
        <f>VLOOKUP(C23,UP业务编号!A:B,2,FALSE)</f>
        <v>HiCloud</v>
      </c>
    </row>
    <row r="24" spans="1:5">
      <c r="A24" s="68">
        <v>2000000</v>
      </c>
      <c r="B24" s="98" t="s">
        <v>344</v>
      </c>
      <c r="C24" s="68">
        <v>2</v>
      </c>
      <c r="D24" s="98" t="s">
        <v>343</v>
      </c>
      <c r="E24" s="68" t="str">
        <f>VLOOKUP(C24,UP业务编号!A:B,2,FALSE)</f>
        <v>天天浏览器</v>
      </c>
    </row>
    <row r="25" spans="1:5">
      <c r="A25" s="68">
        <v>2000001</v>
      </c>
      <c r="B25" s="98" t="s">
        <v>345</v>
      </c>
      <c r="C25" s="68">
        <v>2</v>
      </c>
      <c r="D25" s="71" t="s">
        <v>593</v>
      </c>
      <c r="E25" s="68" t="str">
        <f>VLOOKUP(C25,UP业务编号!A:B,2,FALSE)</f>
        <v>天天浏览器</v>
      </c>
    </row>
    <row r="26" spans="1:5">
      <c r="A26" s="68">
        <v>3000000</v>
      </c>
      <c r="B26" s="98" t="s">
        <v>348</v>
      </c>
      <c r="C26" s="68">
        <v>3</v>
      </c>
      <c r="D26" s="98" t="s">
        <v>347</v>
      </c>
      <c r="E26" s="68" t="str">
        <f>VLOOKUP(C26,UP业务编号!A:B,2,FALSE)</f>
        <v>天天聊 Hotalk</v>
      </c>
    </row>
    <row r="27" spans="1:5" ht="15">
      <c r="A27" s="68">
        <v>3000001</v>
      </c>
      <c r="B27" s="159" t="s">
        <v>349</v>
      </c>
      <c r="C27" s="68">
        <v>3</v>
      </c>
      <c r="D27" s="160" t="s">
        <v>595</v>
      </c>
      <c r="E27" s="68" t="str">
        <f>VLOOKUP(C27,UP业务编号!A:B,2,FALSE)</f>
        <v>天天聊 Hotalk</v>
      </c>
    </row>
    <row r="28" spans="1:5" ht="15">
      <c r="A28" s="68">
        <v>3000002</v>
      </c>
      <c r="B28" s="159" t="s">
        <v>350</v>
      </c>
      <c r="C28" s="68">
        <v>3</v>
      </c>
      <c r="D28" s="71" t="s">
        <v>596</v>
      </c>
      <c r="E28" s="68" t="str">
        <f>VLOOKUP(C28,UP业务编号!A:B,2,FALSE)</f>
        <v>天天聊 Hotalk</v>
      </c>
    </row>
    <row r="29" spans="1:5">
      <c r="A29" s="68">
        <v>3000003</v>
      </c>
      <c r="B29" s="98" t="s">
        <v>350</v>
      </c>
      <c r="C29" s="68">
        <v>3</v>
      </c>
      <c r="D29" s="71" t="s">
        <v>597</v>
      </c>
      <c r="E29" s="68" t="str">
        <f>VLOOKUP(C29,UP业务编号!A:B,2,FALSE)</f>
        <v>天天聊 Hotalk</v>
      </c>
    </row>
    <row r="30" spans="1:5">
      <c r="A30" s="68">
        <v>4000000</v>
      </c>
      <c r="B30" s="68" t="s">
        <v>57</v>
      </c>
      <c r="C30" s="68">
        <v>4</v>
      </c>
      <c r="D30" s="98" t="s">
        <v>598</v>
      </c>
      <c r="E30" s="68" t="str">
        <f>VLOOKUP(C30,UP业务编号!A:B,2,FALSE)</f>
        <v>应用市场</v>
      </c>
    </row>
    <row r="31" spans="1:5">
      <c r="A31" s="68">
        <v>4000001</v>
      </c>
      <c r="B31" s="157"/>
      <c r="C31" s="68">
        <v>4</v>
      </c>
      <c r="D31" s="98" t="s">
        <v>601</v>
      </c>
      <c r="E31" s="68" t="str">
        <f>VLOOKUP(C31,UP业务编号!A:B,2,FALSE)</f>
        <v>应用市场</v>
      </c>
    </row>
    <row r="32" spans="1:5">
      <c r="A32" s="68">
        <v>4000002</v>
      </c>
      <c r="B32" s="80" t="s">
        <v>351</v>
      </c>
      <c r="C32" s="68">
        <v>4</v>
      </c>
      <c r="D32" s="78" t="s">
        <v>602</v>
      </c>
      <c r="E32" s="68" t="str">
        <f>VLOOKUP(C32,UP业务编号!A:B,2,FALSE)</f>
        <v>应用市场</v>
      </c>
    </row>
    <row r="33" spans="1:5">
      <c r="A33" s="68">
        <v>4000050</v>
      </c>
      <c r="B33" s="68" t="s">
        <v>519</v>
      </c>
      <c r="C33" s="68">
        <v>4</v>
      </c>
      <c r="D33" s="98" t="s">
        <v>603</v>
      </c>
      <c r="E33" s="68" t="str">
        <f>VLOOKUP(C33,UP业务编号!A:B,2,FALSE)</f>
        <v>应用市场</v>
      </c>
    </row>
    <row r="34" spans="1:5">
      <c r="A34" s="68">
        <v>4000100</v>
      </c>
      <c r="B34" s="68" t="s">
        <v>352</v>
      </c>
      <c r="C34" s="68">
        <v>4</v>
      </c>
      <c r="D34" s="98" t="s">
        <v>605</v>
      </c>
      <c r="E34" s="68" t="str">
        <f>VLOOKUP(C34,UP业务编号!A:B,2,FALSE)</f>
        <v>应用市场</v>
      </c>
    </row>
    <row r="35" spans="1:5" ht="24">
      <c r="A35" s="68">
        <v>5000000</v>
      </c>
      <c r="B35" s="68" t="s">
        <v>606</v>
      </c>
      <c r="C35" s="68">
        <v>5</v>
      </c>
      <c r="D35" s="98" t="s">
        <v>354</v>
      </c>
      <c r="E35" s="68" t="str">
        <f>VLOOKUP(C35,UP业务编号!A:B,2,FALSE)</f>
        <v>天天家园（天天联系、空间、天天秀、好友圈）</v>
      </c>
    </row>
    <row r="36" spans="1:5" ht="24">
      <c r="A36" s="68">
        <v>5000001</v>
      </c>
      <c r="B36" s="68" t="s">
        <v>608</v>
      </c>
      <c r="C36" s="68">
        <v>5</v>
      </c>
      <c r="D36" s="98" t="s">
        <v>609</v>
      </c>
      <c r="E36" s="68" t="str">
        <f>VLOOKUP(C36,UP业务编号!A:B,2,FALSE)</f>
        <v>天天家园（天天联系、空间、天天秀、好友圈）</v>
      </c>
    </row>
    <row r="37" spans="1:5" ht="24">
      <c r="A37" s="68">
        <v>5000002</v>
      </c>
      <c r="B37" s="98" t="s">
        <v>610</v>
      </c>
      <c r="C37" s="68">
        <v>5</v>
      </c>
      <c r="D37" s="98" t="s">
        <v>611</v>
      </c>
      <c r="E37" s="68" t="str">
        <f>VLOOKUP(C37,UP业务编号!A:B,2,FALSE)</f>
        <v>天天家园（天天联系、空间、天天秀、好友圈）</v>
      </c>
    </row>
    <row r="38" spans="1:5" ht="24">
      <c r="A38" s="68">
        <v>5000003</v>
      </c>
      <c r="B38" s="98" t="s">
        <v>612</v>
      </c>
      <c r="C38" s="68">
        <v>5</v>
      </c>
      <c r="D38" s="98" t="s">
        <v>613</v>
      </c>
      <c r="E38" s="68" t="str">
        <f>VLOOKUP(C38,UP业务编号!A:B,2,FALSE)</f>
        <v>天天家园（天天联系、空间、天天秀、好友圈）</v>
      </c>
    </row>
    <row r="39" spans="1:5" ht="24">
      <c r="A39" s="68">
        <v>5000004</v>
      </c>
      <c r="B39" s="98" t="s">
        <v>359</v>
      </c>
      <c r="C39" s="68">
        <v>5</v>
      </c>
      <c r="D39" s="98" t="s">
        <v>614</v>
      </c>
      <c r="E39" s="68" t="str">
        <f>VLOOKUP(C39,UP业务编号!A:B,2,FALSE)</f>
        <v>天天家园（天天联系、空间、天天秀、好友圈）</v>
      </c>
    </row>
    <row r="40" spans="1:5" ht="24">
      <c r="A40" s="68">
        <v>5000005</v>
      </c>
      <c r="B40" s="68" t="s">
        <v>360</v>
      </c>
      <c r="C40" s="68">
        <v>5</v>
      </c>
      <c r="D40" s="98" t="s">
        <v>615</v>
      </c>
      <c r="E40" s="68" t="str">
        <f>VLOOKUP(C40,UP业务编号!A:B,2,FALSE)</f>
        <v>天天家园（天天联系、空间、天天秀、好友圈）</v>
      </c>
    </row>
    <row r="41" spans="1:5" ht="24">
      <c r="A41" s="68">
        <v>5000006</v>
      </c>
      <c r="B41" s="68" t="s">
        <v>361</v>
      </c>
      <c r="C41" s="68">
        <v>5</v>
      </c>
      <c r="D41" s="98" t="s">
        <v>616</v>
      </c>
      <c r="E41" s="68" t="str">
        <f>VLOOKUP(C41,UP业务编号!A:B,2,FALSE)</f>
        <v>天天家园（天天联系、空间、天天秀、好友圈）</v>
      </c>
    </row>
    <row r="42" spans="1:5">
      <c r="A42" s="68">
        <v>6000000</v>
      </c>
      <c r="B42" s="68" t="s">
        <v>617</v>
      </c>
      <c r="C42" s="68">
        <v>6</v>
      </c>
      <c r="D42" s="98" t="s">
        <v>363</v>
      </c>
      <c r="E42" s="68" t="str">
        <f>VLOOKUP(C42,UP业务编号!A:B,2,FALSE)</f>
        <v>天天记事</v>
      </c>
    </row>
    <row r="43" spans="1:5">
      <c r="A43" s="68">
        <v>6000001</v>
      </c>
      <c r="B43" s="68" t="s">
        <v>618</v>
      </c>
      <c r="C43" s="68">
        <v>6</v>
      </c>
      <c r="D43" s="98" t="s">
        <v>619</v>
      </c>
      <c r="E43" s="68" t="str">
        <f>VLOOKUP(C43,UP业务编号!A:B,2,FALSE)</f>
        <v>天天记事</v>
      </c>
    </row>
    <row r="44" spans="1:5">
      <c r="A44" s="68">
        <v>6000002</v>
      </c>
      <c r="B44" s="68" t="s">
        <v>620</v>
      </c>
      <c r="C44" s="68">
        <v>6</v>
      </c>
      <c r="D44" s="98" t="s">
        <v>621</v>
      </c>
      <c r="E44" s="68" t="str">
        <f>VLOOKUP(C44,UP业务编号!A:B,2,FALSE)</f>
        <v>天天记事</v>
      </c>
    </row>
    <row r="45" spans="1:5">
      <c r="A45" s="68">
        <v>6000003</v>
      </c>
      <c r="B45" s="68" t="s">
        <v>622</v>
      </c>
      <c r="C45" s="68">
        <v>6</v>
      </c>
      <c r="D45" s="71" t="s">
        <v>623</v>
      </c>
      <c r="E45" s="68" t="str">
        <f>VLOOKUP(C45,UP业务编号!A:B,2,FALSE)</f>
        <v>天天记事</v>
      </c>
    </row>
    <row r="46" spans="1:5">
      <c r="A46" s="68">
        <v>6000004</v>
      </c>
      <c r="B46" s="68" t="s">
        <v>624</v>
      </c>
      <c r="C46" s="68">
        <v>6</v>
      </c>
      <c r="D46" s="71" t="s">
        <v>625</v>
      </c>
      <c r="E46" s="68" t="str">
        <f>VLOOKUP(C46,UP业务编号!A:B,2,FALSE)</f>
        <v>天天记事</v>
      </c>
    </row>
    <row r="47" spans="1:5">
      <c r="A47" s="68">
        <v>7000000</v>
      </c>
      <c r="B47" s="68" t="s">
        <v>68</v>
      </c>
      <c r="C47" s="68">
        <v>7</v>
      </c>
      <c r="D47" s="71" t="s">
        <v>370</v>
      </c>
      <c r="E47" s="68" t="str">
        <f>VLOOKUP(C47,UP业务编号!A:B,2,FALSE)</f>
        <v>华为帐号管理</v>
      </c>
    </row>
    <row r="48" spans="1:5">
      <c r="A48" s="68">
        <v>7000002</v>
      </c>
      <c r="B48" s="68"/>
      <c r="C48" s="68">
        <v>7</v>
      </c>
      <c r="D48" s="71" t="s">
        <v>626</v>
      </c>
      <c r="E48" s="68" t="str">
        <f>VLOOKUP(C48,UP业务编号!A:B,2,FALSE)</f>
        <v>华为帐号管理</v>
      </c>
    </row>
    <row r="49" spans="1:5">
      <c r="A49" s="68">
        <v>7000100</v>
      </c>
      <c r="B49" s="68" t="s">
        <v>68</v>
      </c>
      <c r="C49" s="68">
        <v>7</v>
      </c>
      <c r="D49" s="79" t="s">
        <v>627</v>
      </c>
      <c r="E49" s="68" t="str">
        <f>VLOOKUP(C49,UP业务编号!A:B,2,FALSE)</f>
        <v>华为帐号管理</v>
      </c>
    </row>
    <row r="50" spans="1:5">
      <c r="A50" s="68">
        <v>7000101</v>
      </c>
      <c r="B50" s="98" t="s">
        <v>68</v>
      </c>
      <c r="C50" s="68">
        <v>7</v>
      </c>
      <c r="D50" s="98" t="s">
        <v>628</v>
      </c>
      <c r="E50" s="68" t="str">
        <f>VLOOKUP(C50,UP业务编号!A:B,2,FALSE)</f>
        <v>华为帐号管理</v>
      </c>
    </row>
    <row r="51" spans="1:5">
      <c r="A51" s="68">
        <v>8000000</v>
      </c>
      <c r="B51" s="80" t="s">
        <v>68</v>
      </c>
      <c r="C51" s="68">
        <v>8</v>
      </c>
      <c r="D51" s="80" t="s">
        <v>629</v>
      </c>
      <c r="E51" s="68" t="str">
        <f>VLOOKUP(C51,UP业务编号!A:B,2,FALSE)</f>
        <v>开机向导OOBE</v>
      </c>
    </row>
    <row r="52" spans="1:5">
      <c r="A52" s="68">
        <v>12000000</v>
      </c>
      <c r="B52" s="161"/>
      <c r="C52" s="68">
        <v>12</v>
      </c>
      <c r="D52" s="80" t="s">
        <v>631</v>
      </c>
      <c r="E52" s="68" t="str">
        <f>VLOOKUP(C52,UP业务编号!A:B,2,FALSE)</f>
        <v>WEBOS</v>
      </c>
    </row>
    <row r="53" spans="1:5">
      <c r="A53" s="68">
        <v>13000000</v>
      </c>
      <c r="B53" s="68" t="s">
        <v>375</v>
      </c>
      <c r="C53" s="68">
        <v>13</v>
      </c>
      <c r="D53" s="98" t="s">
        <v>632</v>
      </c>
      <c r="E53" s="68" t="str">
        <f>VLOOKUP(C53,UP业务编号!A:B,2,FALSE)</f>
        <v>VoIP（365电话）</v>
      </c>
    </row>
    <row r="54" spans="1:5">
      <c r="A54" s="68">
        <v>13000001</v>
      </c>
      <c r="B54" s="98" t="s">
        <v>376</v>
      </c>
      <c r="C54" s="68">
        <v>13</v>
      </c>
      <c r="D54" s="71" t="s">
        <v>634</v>
      </c>
      <c r="E54" s="68" t="str">
        <f>VLOOKUP(C54,UP业务编号!A:B,2,FALSE)</f>
        <v>VoIP（365电话）</v>
      </c>
    </row>
    <row r="55" spans="1:5">
      <c r="A55" s="68">
        <v>13000002</v>
      </c>
      <c r="B55" s="98" t="s">
        <v>377</v>
      </c>
      <c r="C55" s="68">
        <v>13</v>
      </c>
      <c r="D55" s="98" t="s">
        <v>634</v>
      </c>
      <c r="E55" s="68" t="str">
        <f>VLOOKUP(C55,UP业务编号!A:B,2,FALSE)</f>
        <v>VoIP（365电话）</v>
      </c>
    </row>
    <row r="56" spans="1:5">
      <c r="A56" s="68">
        <v>14000000</v>
      </c>
      <c r="B56" s="98" t="s">
        <v>635</v>
      </c>
      <c r="C56" s="68">
        <v>14</v>
      </c>
      <c r="D56" s="98" t="s">
        <v>379</v>
      </c>
      <c r="E56" s="68" t="str">
        <f>VLOOKUP(C56,UP业务编号!A:B,2,FALSE)</f>
        <v>天天微讯</v>
      </c>
    </row>
    <row r="57" spans="1:5">
      <c r="A57" s="68">
        <v>15000000</v>
      </c>
      <c r="B57" s="98" t="s">
        <v>131</v>
      </c>
      <c r="C57" s="68">
        <v>15</v>
      </c>
      <c r="D57" s="98" t="s">
        <v>636</v>
      </c>
      <c r="E57" s="68" t="str">
        <f>VLOOKUP(C57,UP业务编号!A:B,2,FALSE)</f>
        <v>网盘</v>
      </c>
    </row>
    <row r="58" spans="1:5">
      <c r="A58" s="68">
        <v>16000000</v>
      </c>
      <c r="B58" s="98" t="s">
        <v>382</v>
      </c>
      <c r="C58" s="68">
        <v>16</v>
      </c>
      <c r="D58" s="98" t="s">
        <v>638</v>
      </c>
      <c r="E58" s="68" t="str">
        <f>VLOOKUP(C58,UP业务编号!A:B,2,FALSE)</f>
        <v>相册</v>
      </c>
    </row>
    <row r="59" spans="1:5">
      <c r="A59" s="68">
        <v>16000001</v>
      </c>
      <c r="B59" s="71" t="s">
        <v>270</v>
      </c>
      <c r="C59" s="68">
        <v>16</v>
      </c>
      <c r="D59" s="98" t="s">
        <v>639</v>
      </c>
      <c r="E59" s="68" t="str">
        <f>VLOOKUP(C59,UP业务编号!A:B,2,FALSE)</f>
        <v>相册</v>
      </c>
    </row>
    <row r="60" spans="1:5">
      <c r="A60" s="68">
        <v>16001001</v>
      </c>
      <c r="B60" s="162" t="s">
        <v>383</v>
      </c>
      <c r="C60" s="68">
        <v>16</v>
      </c>
      <c r="D60" s="98" t="s">
        <v>640</v>
      </c>
      <c r="E60" s="68" t="str">
        <f>VLOOKUP(C60,UP业务编号!A:B,2,FALSE)</f>
        <v>相册</v>
      </c>
    </row>
    <row r="61" spans="1:5">
      <c r="A61" s="68">
        <v>17000000</v>
      </c>
      <c r="B61" s="98" t="s">
        <v>386</v>
      </c>
      <c r="C61" s="68">
        <v>17</v>
      </c>
      <c r="D61" s="98" t="s">
        <v>641</v>
      </c>
      <c r="E61" s="68" t="str">
        <f>VLOOKUP(C61,UP业务编号!A:B,2,FALSE)</f>
        <v>天天电话 Call＋</v>
      </c>
    </row>
    <row r="62" spans="1:5">
      <c r="A62" s="68">
        <v>17000001</v>
      </c>
      <c r="B62" s="80" t="s">
        <v>387</v>
      </c>
      <c r="C62" s="68">
        <v>17</v>
      </c>
      <c r="D62" s="98" t="s">
        <v>643</v>
      </c>
      <c r="E62" s="68" t="str">
        <f>VLOOKUP(C62,UP业务编号!A:B,2,FALSE)</f>
        <v>天天电话 Call＋</v>
      </c>
    </row>
    <row r="63" spans="1:5">
      <c r="A63" s="68">
        <v>17000002</v>
      </c>
      <c r="B63" s="68" t="s">
        <v>388</v>
      </c>
      <c r="C63" s="68">
        <v>17</v>
      </c>
      <c r="D63" s="98" t="s">
        <v>644</v>
      </c>
      <c r="E63" s="68" t="str">
        <f>VLOOKUP(C63,UP业务编号!A:B,2,FALSE)</f>
        <v>天天电话 Call＋</v>
      </c>
    </row>
    <row r="64" spans="1:5">
      <c r="A64" s="68">
        <v>17000003</v>
      </c>
      <c r="B64" s="163" t="s">
        <v>389</v>
      </c>
      <c r="C64" s="68">
        <v>17</v>
      </c>
      <c r="D64" s="98" t="s">
        <v>645</v>
      </c>
      <c r="E64" s="68" t="str">
        <f>VLOOKUP(C64,UP业务编号!A:B,2,FALSE)</f>
        <v>天天电话 Call＋</v>
      </c>
    </row>
    <row r="65" spans="1:5">
      <c r="A65" s="68">
        <v>17001001</v>
      </c>
      <c r="B65" s="164" t="s">
        <v>390</v>
      </c>
      <c r="C65" s="68">
        <v>17</v>
      </c>
      <c r="D65" s="98" t="s">
        <v>646</v>
      </c>
      <c r="E65" s="68" t="str">
        <f>VLOOKUP(C65,UP业务编号!A:B,2,FALSE)</f>
        <v>天天电话 Call＋</v>
      </c>
    </row>
    <row r="66" spans="1:5">
      <c r="A66" s="68">
        <v>18000000</v>
      </c>
      <c r="B66" s="80" t="s">
        <v>817</v>
      </c>
      <c r="C66" s="68">
        <v>18</v>
      </c>
      <c r="D66" s="98" t="s">
        <v>49</v>
      </c>
      <c r="E66" s="68" t="str">
        <f>VLOOKUP(C66,UP业务编号!A:B,2,FALSE)</f>
        <v>Push</v>
      </c>
    </row>
    <row r="67" spans="1:5">
      <c r="A67" s="68">
        <v>19000000</v>
      </c>
      <c r="B67" s="98" t="s">
        <v>62</v>
      </c>
      <c r="C67" s="68">
        <v>19</v>
      </c>
      <c r="D67" s="98" t="s">
        <v>648</v>
      </c>
      <c r="E67" s="68" t="str">
        <f>VLOOKUP(C67,UP业务编号!A:B,2,FALSE)</f>
        <v>Game Center 游戏平台</v>
      </c>
    </row>
    <row r="68" spans="1:5">
      <c r="A68" s="68">
        <v>19000001</v>
      </c>
      <c r="B68" s="98" t="s">
        <v>63</v>
      </c>
      <c r="C68" s="68">
        <v>19</v>
      </c>
      <c r="D68" s="71" t="s">
        <v>650</v>
      </c>
      <c r="E68" s="68" t="str">
        <f>VLOOKUP(C68,UP业务编号!A:B,2,FALSE)</f>
        <v>Game Center 游戏平台</v>
      </c>
    </row>
    <row r="69" spans="1:5">
      <c r="A69" s="68">
        <v>19000002</v>
      </c>
      <c r="B69" s="165" t="s">
        <v>64</v>
      </c>
      <c r="C69" s="68">
        <v>19</v>
      </c>
      <c r="D69" s="71" t="s">
        <v>61</v>
      </c>
      <c r="E69" s="68" t="str">
        <f>VLOOKUP(C69,UP业务编号!A:B,2,FALSE)</f>
        <v>Game Center 游戏平台</v>
      </c>
    </row>
    <row r="70" spans="1:5">
      <c r="A70" s="68">
        <v>19000100</v>
      </c>
      <c r="B70" s="98" t="s">
        <v>65</v>
      </c>
      <c r="C70" s="68">
        <v>19</v>
      </c>
      <c r="D70" s="71" t="s">
        <v>651</v>
      </c>
      <c r="E70" s="68" t="str">
        <f>VLOOKUP(C70,UP业务编号!A:B,2,FALSE)</f>
        <v>Game Center 游戏平台</v>
      </c>
    </row>
    <row r="71" spans="1:5">
      <c r="A71" s="68">
        <v>19000101</v>
      </c>
      <c r="B71" s="98" t="s">
        <v>393</v>
      </c>
      <c r="C71" s="68">
        <v>19</v>
      </c>
      <c r="D71" s="71" t="s">
        <v>652</v>
      </c>
      <c r="E71" s="68" t="str">
        <f>VLOOKUP(C71,UP业务编号!A:B,2,FALSE)</f>
        <v>Game Center 游戏平台</v>
      </c>
    </row>
    <row r="72" spans="1:5">
      <c r="A72" s="68">
        <v>20000000</v>
      </c>
      <c r="B72" s="71" t="s">
        <v>72</v>
      </c>
      <c r="C72" s="68">
        <v>20</v>
      </c>
      <c r="D72" s="71" t="s">
        <v>653</v>
      </c>
      <c r="E72" s="68" t="str">
        <f>VLOOKUP(C72,UP业务编号!A:B,2,FALSE)</f>
        <v>Mobile Pay 手机支付</v>
      </c>
    </row>
    <row r="73" spans="1:5">
      <c r="A73" s="68">
        <v>20000001</v>
      </c>
      <c r="B73" s="71" t="s">
        <v>73</v>
      </c>
      <c r="C73" s="68">
        <v>20</v>
      </c>
      <c r="D73" s="78" t="s">
        <v>655</v>
      </c>
      <c r="E73" s="68" t="str">
        <f>VLOOKUP(C73,UP业务编号!A:B,2,FALSE)</f>
        <v>Mobile Pay 手机支付</v>
      </c>
    </row>
    <row r="74" spans="1:5">
      <c r="A74" s="68">
        <v>20000002</v>
      </c>
      <c r="B74" s="98" t="s">
        <v>74</v>
      </c>
      <c r="C74" s="68">
        <v>20</v>
      </c>
      <c r="D74" s="71" t="s">
        <v>656</v>
      </c>
      <c r="E74" s="68" t="str">
        <f>VLOOKUP(C74,UP业务编号!A:B,2,FALSE)</f>
        <v>Mobile Pay 手机支付</v>
      </c>
    </row>
    <row r="75" spans="1:5">
      <c r="A75" s="68">
        <v>20000003</v>
      </c>
      <c r="B75" s="98" t="s">
        <v>75</v>
      </c>
      <c r="C75" s="68">
        <v>20</v>
      </c>
      <c r="D75" s="71" t="s">
        <v>657</v>
      </c>
      <c r="E75" s="68" t="str">
        <f>VLOOKUP(C75,UP业务编号!A:B,2,FALSE)</f>
        <v>Mobile Pay 手机支付</v>
      </c>
    </row>
    <row r="76" spans="1:5">
      <c r="A76" s="68">
        <v>20000006</v>
      </c>
      <c r="B76" s="98" t="s">
        <v>79</v>
      </c>
      <c r="C76" s="68">
        <v>20</v>
      </c>
      <c r="D76" s="79" t="s">
        <v>658</v>
      </c>
      <c r="E76" s="68" t="str">
        <f>VLOOKUP(C76,UP业务编号!A:B,2,FALSE)</f>
        <v>Mobile Pay 手机支付</v>
      </c>
    </row>
    <row r="77" spans="1:5">
      <c r="A77" s="68">
        <v>20000007</v>
      </c>
      <c r="B77" s="80" t="s">
        <v>76</v>
      </c>
      <c r="C77" s="68">
        <v>20</v>
      </c>
      <c r="D77" s="71" t="s">
        <v>659</v>
      </c>
      <c r="E77" s="68" t="str">
        <f>VLOOKUP(C77,UP业务编号!A:B,2,FALSE)</f>
        <v>Mobile Pay 手机支付</v>
      </c>
    </row>
    <row r="78" spans="1:5">
      <c r="A78" s="68">
        <v>20000100</v>
      </c>
      <c r="B78" s="80" t="s">
        <v>58</v>
      </c>
      <c r="C78" s="68">
        <v>20</v>
      </c>
      <c r="D78" s="78" t="s">
        <v>660</v>
      </c>
      <c r="E78" s="68" t="str">
        <f>VLOOKUP(C78,UP业务编号!A:B,2,FALSE)</f>
        <v>Mobile Pay 手机支付</v>
      </c>
    </row>
    <row r="79" spans="1:5">
      <c r="A79" s="68">
        <v>20000200</v>
      </c>
      <c r="B79" s="80" t="s">
        <v>394</v>
      </c>
      <c r="C79" s="68">
        <v>20</v>
      </c>
      <c r="D79" s="78" t="s">
        <v>661</v>
      </c>
      <c r="E79" s="68" t="str">
        <f>VLOOKUP(C79,UP业务编号!A:B,2,FALSE)</f>
        <v>Mobile Pay 手机支付</v>
      </c>
    </row>
    <row r="80" spans="1:5">
      <c r="A80" s="68">
        <v>20000500</v>
      </c>
      <c r="B80" s="80" t="s">
        <v>520</v>
      </c>
      <c r="C80" s="68">
        <v>20</v>
      </c>
      <c r="D80" s="78" t="s">
        <v>662</v>
      </c>
      <c r="E80" s="68" t="str">
        <f>VLOOKUP(C80,UP业务编号!A:B,2,FALSE)</f>
        <v>Mobile Pay 手机支付</v>
      </c>
    </row>
    <row r="81" spans="1:5">
      <c r="A81" s="68">
        <v>21000000</v>
      </c>
      <c r="B81" s="80" t="s">
        <v>396</v>
      </c>
      <c r="C81" s="68">
        <v>21</v>
      </c>
      <c r="D81" s="78" t="s">
        <v>663</v>
      </c>
      <c r="E81" s="68" t="str">
        <f>VLOOKUP(C81,UP业务编号!A:B,2,FALSE)</f>
        <v>SNS</v>
      </c>
    </row>
    <row r="82" spans="1:5">
      <c r="A82" s="68">
        <v>22000000</v>
      </c>
      <c r="B82" s="80" t="s">
        <v>817</v>
      </c>
      <c r="C82" s="68">
        <v>22</v>
      </c>
      <c r="D82" s="71" t="s">
        <v>665</v>
      </c>
      <c r="E82" s="68" t="str">
        <f>VLOOKUP(C82,UP业务编号!A:B,2,FALSE)</f>
        <v>emotion论坛</v>
      </c>
    </row>
    <row r="83" spans="1:5">
      <c r="A83" s="68">
        <v>22000001</v>
      </c>
      <c r="B83" s="80" t="s">
        <v>167</v>
      </c>
      <c r="C83" s="68">
        <v>22</v>
      </c>
      <c r="D83" s="79" t="s">
        <v>667</v>
      </c>
      <c r="E83" s="68" t="str">
        <f>VLOOKUP(C83,UP业务编号!A:B,2,FALSE)</f>
        <v>emotion论坛</v>
      </c>
    </row>
    <row r="84" spans="1:5">
      <c r="A84" s="68">
        <v>22000100</v>
      </c>
      <c r="B84" s="98"/>
      <c r="C84" s="68">
        <v>22</v>
      </c>
      <c r="D84" s="71" t="s">
        <v>668</v>
      </c>
      <c r="E84" s="68" t="str">
        <f>VLOOKUP(C84,UP业务编号!A:B,2,FALSE)</f>
        <v>emotion论坛</v>
      </c>
    </row>
    <row r="85" spans="1:5">
      <c r="A85" s="68">
        <v>22000101</v>
      </c>
      <c r="B85" s="98"/>
      <c r="C85" s="68">
        <v>22</v>
      </c>
      <c r="D85" s="71" t="s">
        <v>669</v>
      </c>
      <c r="E85" s="68" t="str">
        <f>VLOOKUP(C85,UP业务编号!A:B,2,FALSE)</f>
        <v>emotion论坛</v>
      </c>
    </row>
    <row r="86" spans="1:5">
      <c r="A86" s="68">
        <v>22000102</v>
      </c>
      <c r="B86" s="98"/>
      <c r="C86" s="68">
        <v>22</v>
      </c>
      <c r="D86" s="71" t="s">
        <v>670</v>
      </c>
      <c r="E86" s="68" t="str">
        <f>VLOOKUP(C86,UP业务编号!A:B,2,FALSE)</f>
        <v>emotion论坛</v>
      </c>
    </row>
    <row r="87" spans="1:5">
      <c r="A87" s="68">
        <v>22000103</v>
      </c>
      <c r="B87" s="98"/>
      <c r="C87" s="68">
        <v>22</v>
      </c>
      <c r="D87" s="71" t="s">
        <v>671</v>
      </c>
      <c r="E87" s="68" t="str">
        <f>VLOOKUP(C87,UP业务编号!A:B,2,FALSE)</f>
        <v>emotion论坛</v>
      </c>
    </row>
    <row r="88" spans="1:5">
      <c r="A88" s="68">
        <v>22000104</v>
      </c>
      <c r="B88" s="98"/>
      <c r="C88" s="68">
        <v>22</v>
      </c>
      <c r="D88" s="71" t="s">
        <v>672</v>
      </c>
      <c r="E88" s="68" t="str">
        <f>VLOOKUP(C88,UP业务编号!A:B,2,FALSE)</f>
        <v>emotion论坛</v>
      </c>
    </row>
    <row r="89" spans="1:5">
      <c r="A89" s="68">
        <v>23000000</v>
      </c>
      <c r="B89" s="161" t="s">
        <v>523</v>
      </c>
      <c r="C89" s="68">
        <v>23</v>
      </c>
      <c r="D89" s="71" t="s">
        <v>673</v>
      </c>
      <c r="E89" s="68" t="str">
        <f>VLOOKUP(C89,UP业务编号!A:B,2,FALSE)</f>
        <v>华英汇</v>
      </c>
    </row>
    <row r="90" spans="1:5">
      <c r="A90" s="68">
        <v>23000001</v>
      </c>
      <c r="B90" s="161"/>
      <c r="C90" s="68">
        <v>23</v>
      </c>
      <c r="D90" s="71" t="s">
        <v>674</v>
      </c>
      <c r="E90" s="68" t="str">
        <f>VLOOKUP(C90,UP业务编号!A:B,2,FALSE)</f>
        <v>华英汇</v>
      </c>
    </row>
    <row r="91" spans="1:5">
      <c r="A91" s="68">
        <v>24000000</v>
      </c>
      <c r="B91" s="80" t="s">
        <v>101</v>
      </c>
      <c r="C91" s="68">
        <v>24</v>
      </c>
      <c r="D91" s="71" t="s">
        <v>675</v>
      </c>
      <c r="E91" s="68" t="str">
        <f>VLOOKUP(C91,UP业务编号!A:B,2,FALSE)</f>
        <v>天天铃 music+</v>
      </c>
    </row>
    <row r="92" spans="1:5">
      <c r="A92" s="68">
        <v>25000000</v>
      </c>
      <c r="B92" s="98" t="s">
        <v>817</v>
      </c>
      <c r="C92" s="68">
        <v>25</v>
      </c>
      <c r="D92" s="71" t="s">
        <v>677</v>
      </c>
      <c r="E92" s="68" t="str">
        <f>VLOOKUP(C92,UP业务编号!A:B,2,FALSE)</f>
        <v>花粉社区（终端公司）</v>
      </c>
    </row>
    <row r="93" spans="1:5">
      <c r="A93" s="68">
        <v>26000000</v>
      </c>
      <c r="B93" s="98" t="s">
        <v>817</v>
      </c>
      <c r="C93" s="68">
        <v>26</v>
      </c>
      <c r="D93" s="71" t="s">
        <v>679</v>
      </c>
      <c r="E93" s="68" t="str">
        <f>VLOOKUP(C93,UP业务编号!A:B,2,FALSE)</f>
        <v>电商 vmall</v>
      </c>
    </row>
    <row r="94" spans="1:5">
      <c r="A94" s="68">
        <v>26000001</v>
      </c>
      <c r="B94" s="98"/>
      <c r="C94" s="68">
        <v>26</v>
      </c>
      <c r="D94" s="71" t="s">
        <v>681</v>
      </c>
      <c r="E94" s="68" t="str">
        <f>VLOOKUP(C94,UP业务编号!A:B,2,FALSE)</f>
        <v>电商 vmall</v>
      </c>
    </row>
    <row r="95" spans="1:5">
      <c r="A95" s="68">
        <v>26000002</v>
      </c>
      <c r="B95" s="156"/>
      <c r="C95" s="68">
        <v>26</v>
      </c>
      <c r="D95" s="71" t="s">
        <v>682</v>
      </c>
      <c r="E95" s="68" t="str">
        <f>VLOOKUP(C95,UP业务编号!A:B,2,FALSE)</f>
        <v>电商 vmall</v>
      </c>
    </row>
    <row r="96" spans="1:5">
      <c r="A96" s="68">
        <v>26000003</v>
      </c>
      <c r="B96" s="98"/>
      <c r="C96" s="68">
        <v>26</v>
      </c>
      <c r="D96" s="71" t="s">
        <v>683</v>
      </c>
      <c r="E96" s="68" t="str">
        <f>VLOOKUP(C96,UP业务编号!A:B,2,FALSE)</f>
        <v>电商 vmall</v>
      </c>
    </row>
    <row r="97" spans="1:5">
      <c r="A97" s="68">
        <v>26000004</v>
      </c>
      <c r="B97" s="98"/>
      <c r="C97" s="68">
        <v>26</v>
      </c>
      <c r="D97" s="71" t="s">
        <v>684</v>
      </c>
      <c r="E97" s="68" t="str">
        <f>VLOOKUP(C97,UP业务编号!A:B,2,FALSE)</f>
        <v>电商 vmall</v>
      </c>
    </row>
    <row r="98" spans="1:5">
      <c r="A98" s="68">
        <v>26000005</v>
      </c>
      <c r="B98" s="98" t="s">
        <v>162</v>
      </c>
      <c r="C98" s="68">
        <v>26</v>
      </c>
      <c r="D98" s="71" t="s">
        <v>685</v>
      </c>
      <c r="E98" s="68" t="str">
        <f>VLOOKUP(C98,UP业务编号!A:B,2,FALSE)</f>
        <v>电商 vmall</v>
      </c>
    </row>
    <row r="99" spans="1:5">
      <c r="A99" s="68">
        <v>26000006</v>
      </c>
      <c r="B99" s="98" t="s">
        <v>162</v>
      </c>
      <c r="C99" s="68">
        <v>26</v>
      </c>
      <c r="D99" s="71" t="s">
        <v>686</v>
      </c>
      <c r="E99" s="68" t="str">
        <f>VLOOKUP(C99,UP业务编号!A:B,2,FALSE)</f>
        <v>电商 vmall</v>
      </c>
    </row>
    <row r="100" spans="1:5">
      <c r="A100" s="68">
        <v>26000007</v>
      </c>
      <c r="B100" s="98"/>
      <c r="C100" s="68">
        <v>26</v>
      </c>
      <c r="D100" s="71" t="s">
        <v>687</v>
      </c>
      <c r="E100" s="68" t="str">
        <f>VLOOKUP(C100,UP业务编号!A:B,2,FALSE)</f>
        <v>电商 vmall</v>
      </c>
    </row>
    <row r="101" spans="1:5">
      <c r="A101" s="68">
        <v>26000008</v>
      </c>
      <c r="B101" s="98"/>
      <c r="C101" s="68">
        <v>26</v>
      </c>
      <c r="D101" s="71" t="s">
        <v>688</v>
      </c>
      <c r="E101" s="68" t="str">
        <f>VLOOKUP(C101,UP业务编号!A:B,2,FALSE)</f>
        <v>电商 vmall</v>
      </c>
    </row>
    <row r="102" spans="1:5">
      <c r="A102" s="68">
        <v>26002008</v>
      </c>
      <c r="B102" s="98"/>
      <c r="C102" s="68">
        <v>26</v>
      </c>
      <c r="D102" s="71" t="s">
        <v>540</v>
      </c>
      <c r="E102" s="68" t="str">
        <f>VLOOKUP(C102,UP业务编号!A:B,2,FALSE)</f>
        <v>电商 vmall</v>
      </c>
    </row>
    <row r="103" spans="1:5">
      <c r="A103" s="68">
        <v>26000009</v>
      </c>
      <c r="B103" s="98"/>
      <c r="C103" s="68">
        <v>26</v>
      </c>
      <c r="D103" s="71" t="s">
        <v>689</v>
      </c>
      <c r="E103" s="68" t="str">
        <f>VLOOKUP(C103,UP业务编号!A:B,2,FALSE)</f>
        <v>电商 vmall</v>
      </c>
    </row>
    <row r="104" spans="1:5">
      <c r="A104" s="68">
        <v>26002009</v>
      </c>
      <c r="B104" s="98"/>
      <c r="C104" s="68">
        <v>26</v>
      </c>
      <c r="D104" s="71" t="s">
        <v>543</v>
      </c>
      <c r="E104" s="68" t="str">
        <f>VLOOKUP(C104,UP业务编号!A:B,2,FALSE)</f>
        <v>电商 vmall</v>
      </c>
    </row>
    <row r="105" spans="1:5">
      <c r="A105" s="68">
        <v>26000010</v>
      </c>
      <c r="B105" s="98" t="s">
        <v>412</v>
      </c>
      <c r="C105" s="68">
        <v>26</v>
      </c>
      <c r="D105" s="71" t="s">
        <v>690</v>
      </c>
      <c r="E105" s="68" t="str">
        <f>VLOOKUP(C105,UP业务编号!A:B,2,FALSE)</f>
        <v>电商 vmall</v>
      </c>
    </row>
    <row r="106" spans="1:5">
      <c r="A106" s="68">
        <v>26000011</v>
      </c>
      <c r="B106" s="98"/>
      <c r="C106" s="68">
        <v>26</v>
      </c>
      <c r="D106" s="71" t="s">
        <v>691</v>
      </c>
      <c r="E106" s="68" t="str">
        <f>VLOOKUP(C106,UP业务编号!A:B,2,FALSE)</f>
        <v>电商 vmall</v>
      </c>
    </row>
    <row r="107" spans="1:5">
      <c r="A107" s="68">
        <v>26000020</v>
      </c>
      <c r="B107" s="98" t="s">
        <v>163</v>
      </c>
      <c r="C107" s="68">
        <v>26</v>
      </c>
      <c r="D107" s="71" t="s">
        <v>692</v>
      </c>
      <c r="E107" s="68" t="str">
        <f>VLOOKUP(C107,UP业务编号!A:B,2,FALSE)</f>
        <v>电商 vmall</v>
      </c>
    </row>
    <row r="108" spans="1:5">
      <c r="A108" s="68">
        <v>26000100</v>
      </c>
      <c r="B108" s="98"/>
      <c r="C108" s="68">
        <v>26</v>
      </c>
      <c r="D108" s="71" t="s">
        <v>693</v>
      </c>
      <c r="E108" s="68" t="str">
        <f>VLOOKUP(C108,UP业务编号!A:B,2,FALSE)</f>
        <v>电商 vmall</v>
      </c>
    </row>
    <row r="109" spans="1:5">
      <c r="A109" s="68">
        <v>26002100</v>
      </c>
      <c r="B109" s="98"/>
      <c r="C109" s="68">
        <v>26</v>
      </c>
      <c r="D109" s="71" t="s">
        <v>545</v>
      </c>
      <c r="E109" s="68" t="str">
        <f>VLOOKUP(C109,UP业务编号!A:B,2,FALSE)</f>
        <v>电商 vmall</v>
      </c>
    </row>
    <row r="110" spans="1:5">
      <c r="A110" s="68">
        <v>26000101</v>
      </c>
      <c r="B110" s="98"/>
      <c r="C110" s="68">
        <v>26</v>
      </c>
      <c r="D110" s="71" t="s">
        <v>694</v>
      </c>
      <c r="E110" s="68" t="str">
        <f>VLOOKUP(C110,UP业务编号!A:B,2,FALSE)</f>
        <v>电商 vmall</v>
      </c>
    </row>
    <row r="111" spans="1:5">
      <c r="A111" s="68">
        <v>26002101</v>
      </c>
      <c r="B111" s="98"/>
      <c r="C111" s="68">
        <v>26</v>
      </c>
      <c r="D111" s="71" t="s">
        <v>547</v>
      </c>
      <c r="E111" s="68" t="str">
        <f>VLOOKUP(C111,UP业务编号!A:B,2,FALSE)</f>
        <v>电商 vmall</v>
      </c>
    </row>
    <row r="112" spans="1:5">
      <c r="A112" s="68">
        <v>26000102</v>
      </c>
      <c r="B112" s="98"/>
      <c r="C112" s="68">
        <v>26</v>
      </c>
      <c r="D112" s="71" t="s">
        <v>695</v>
      </c>
      <c r="E112" s="68" t="str">
        <f>VLOOKUP(C112,UP业务编号!A:B,2,FALSE)</f>
        <v>电商 vmall</v>
      </c>
    </row>
    <row r="113" spans="1:5">
      <c r="A113" s="68">
        <v>26002102</v>
      </c>
      <c r="B113" s="80"/>
      <c r="C113" s="68">
        <v>26</v>
      </c>
      <c r="D113" s="71" t="s">
        <v>549</v>
      </c>
      <c r="E113" s="68" t="str">
        <f>VLOOKUP(C113,UP业务编号!A:B,2,FALSE)</f>
        <v>电商 vmall</v>
      </c>
    </row>
    <row r="114" spans="1:5">
      <c r="A114" s="68">
        <v>26000103</v>
      </c>
      <c r="B114" s="80"/>
      <c r="C114" s="68">
        <v>26</v>
      </c>
      <c r="D114" s="78" t="s">
        <v>696</v>
      </c>
      <c r="E114" s="68" t="str">
        <f>VLOOKUP(C114,UP业务编号!A:B,2,FALSE)</f>
        <v>电商 vmall</v>
      </c>
    </row>
    <row r="115" spans="1:5">
      <c r="A115" s="68">
        <v>26000104</v>
      </c>
      <c r="B115" s="80"/>
      <c r="C115" s="68">
        <v>26</v>
      </c>
      <c r="D115" s="71" t="s">
        <v>697</v>
      </c>
      <c r="E115" s="68" t="str">
        <f>VLOOKUP(C115,UP业务编号!A:B,2,FALSE)</f>
        <v>电商 vmall</v>
      </c>
    </row>
    <row r="116" spans="1:5">
      <c r="A116" s="68">
        <v>26002104</v>
      </c>
      <c r="B116" s="165"/>
      <c r="C116" s="68">
        <v>26</v>
      </c>
      <c r="D116" s="71" t="s">
        <v>551</v>
      </c>
      <c r="E116" s="68" t="str">
        <f>VLOOKUP(C116,UP业务编号!A:B,2,FALSE)</f>
        <v>电商 vmall</v>
      </c>
    </row>
    <row r="117" spans="1:5">
      <c r="A117" s="68">
        <v>26000105</v>
      </c>
      <c r="B117" s="165"/>
      <c r="C117" s="68">
        <v>26</v>
      </c>
      <c r="D117" s="71" t="s">
        <v>698</v>
      </c>
      <c r="E117" s="68" t="str">
        <f>VLOOKUP(C117,UP业务编号!A:B,2,FALSE)</f>
        <v>电商 vmall</v>
      </c>
    </row>
    <row r="118" spans="1:5">
      <c r="A118" s="68">
        <v>26000106</v>
      </c>
      <c r="B118" s="80"/>
      <c r="C118" s="68">
        <v>26</v>
      </c>
      <c r="D118" s="78" t="s">
        <v>699</v>
      </c>
      <c r="E118" s="68" t="str">
        <f>VLOOKUP(C118,UP业务编号!A:B,2,FALSE)</f>
        <v>电商 vmall</v>
      </c>
    </row>
    <row r="119" spans="1:5">
      <c r="A119" s="93">
        <v>26000107</v>
      </c>
      <c r="B119" s="166"/>
      <c r="C119" s="93">
        <v>26</v>
      </c>
      <c r="D119" s="71" t="s">
        <v>700</v>
      </c>
      <c r="E119" s="68" t="str">
        <f>VLOOKUP(C119,UP业务编号!A:B,2,FALSE)</f>
        <v>电商 vmall</v>
      </c>
    </row>
    <row r="120" spans="1:5">
      <c r="A120" s="68">
        <v>26000108</v>
      </c>
      <c r="B120" s="165"/>
      <c r="C120" s="68">
        <v>26</v>
      </c>
      <c r="D120" s="71" t="s">
        <v>701</v>
      </c>
      <c r="E120" s="68" t="str">
        <f>VLOOKUP(C120,UP业务编号!A:B,2,FALSE)</f>
        <v>电商 vmall</v>
      </c>
    </row>
    <row r="121" spans="1:5">
      <c r="A121" s="68">
        <v>26002108</v>
      </c>
      <c r="B121" s="80"/>
      <c r="C121" s="68">
        <v>26</v>
      </c>
      <c r="D121" s="71" t="s">
        <v>553</v>
      </c>
      <c r="E121" s="68" t="str">
        <f>VLOOKUP(C121,UP业务编号!A:B,2,FALSE)</f>
        <v>电商 vmall</v>
      </c>
    </row>
    <row r="122" spans="1:5">
      <c r="A122" s="68">
        <v>26000109</v>
      </c>
      <c r="B122" s="164"/>
      <c r="C122" s="68">
        <v>26</v>
      </c>
      <c r="D122" s="98" t="s">
        <v>702</v>
      </c>
      <c r="E122" s="68" t="str">
        <f>VLOOKUP(C122,UP业务编号!A:B,2,FALSE)</f>
        <v>电商 vmall</v>
      </c>
    </row>
    <row r="123" spans="1:5">
      <c r="A123" s="68">
        <v>26002109</v>
      </c>
      <c r="B123" s="98"/>
      <c r="C123" s="68">
        <v>26</v>
      </c>
      <c r="D123" s="98" t="s">
        <v>555</v>
      </c>
      <c r="E123" s="68" t="str">
        <f>VLOOKUP(C123,UP业务编号!A:B,2,FALSE)</f>
        <v>电商 vmall</v>
      </c>
    </row>
    <row r="124" spans="1:5">
      <c r="A124" s="68">
        <v>26000110</v>
      </c>
      <c r="B124" s="98"/>
      <c r="C124" s="68">
        <v>26</v>
      </c>
      <c r="D124" s="71" t="s">
        <v>703</v>
      </c>
      <c r="E124" s="68" t="str">
        <f>VLOOKUP(C124,UP业务编号!A:B,2,FALSE)</f>
        <v>电商 vmall</v>
      </c>
    </row>
    <row r="125" spans="1:5">
      <c r="A125" s="68">
        <v>26002110</v>
      </c>
      <c r="B125" s="167"/>
      <c r="C125" s="68">
        <v>26</v>
      </c>
      <c r="D125" s="71" t="s">
        <v>557</v>
      </c>
      <c r="E125" s="68" t="str">
        <f>VLOOKUP(C125,UP业务编号!A:B,2,FALSE)</f>
        <v>电商 vmall</v>
      </c>
    </row>
    <row r="126" spans="1:5">
      <c r="A126" s="68">
        <v>26000111</v>
      </c>
      <c r="B126" s="167"/>
      <c r="C126" s="68">
        <v>26</v>
      </c>
      <c r="D126" s="71" t="s">
        <v>559</v>
      </c>
      <c r="E126" s="68" t="str">
        <f>VLOOKUP(C126,UP业务编号!A:B,2,FALSE)</f>
        <v>电商 vmall</v>
      </c>
    </row>
    <row r="127" spans="1:5">
      <c r="A127" s="68">
        <v>26002111</v>
      </c>
      <c r="B127" s="165"/>
      <c r="C127" s="68">
        <v>26</v>
      </c>
      <c r="D127" s="71" t="s">
        <v>561</v>
      </c>
      <c r="E127" s="68" t="str">
        <f>VLOOKUP(C127,UP业务编号!A:B,2,FALSE)</f>
        <v>电商 vmall</v>
      </c>
    </row>
    <row r="128" spans="1:5">
      <c r="A128" s="68">
        <v>26001001</v>
      </c>
      <c r="B128" s="165"/>
      <c r="C128" s="68">
        <v>26</v>
      </c>
      <c r="D128" s="71" t="s">
        <v>704</v>
      </c>
      <c r="E128" s="68" t="str">
        <f>VLOOKUP(C128,UP业务编号!A:B,2,FALSE)</f>
        <v>电商 vmall</v>
      </c>
    </row>
    <row r="129" spans="1:5">
      <c r="A129" s="68">
        <v>26001002</v>
      </c>
      <c r="B129" s="80"/>
      <c r="C129" s="68">
        <v>26</v>
      </c>
      <c r="D129" s="71" t="s">
        <v>705</v>
      </c>
      <c r="E129" s="68" t="str">
        <f>VLOOKUP(C129,UP业务编号!A:B,2,FALSE)</f>
        <v>电商 vmall</v>
      </c>
    </row>
    <row r="130" spans="1:5">
      <c r="A130" s="68">
        <v>26001003</v>
      </c>
      <c r="B130" s="80"/>
      <c r="C130" s="68">
        <v>26</v>
      </c>
      <c r="D130" s="71" t="s">
        <v>706</v>
      </c>
      <c r="E130" s="68" t="str">
        <f>VLOOKUP(C130,UP业务编号!A:B,2,FALSE)</f>
        <v>电商 vmall</v>
      </c>
    </row>
    <row r="131" spans="1:5">
      <c r="A131" s="68">
        <v>26002000</v>
      </c>
      <c r="B131" s="80"/>
      <c r="C131" s="68">
        <v>26</v>
      </c>
      <c r="D131" s="71" t="s">
        <v>562</v>
      </c>
      <c r="E131" s="68" t="str">
        <f>VLOOKUP(C131,UP业务编号!A:B,2,FALSE)</f>
        <v>电商 vmall</v>
      </c>
    </row>
    <row r="132" spans="1:5">
      <c r="A132" s="68">
        <v>27000000</v>
      </c>
      <c r="B132" s="80" t="s">
        <v>817</v>
      </c>
      <c r="C132" s="68">
        <v>27</v>
      </c>
      <c r="D132" s="79" t="s">
        <v>707</v>
      </c>
      <c r="E132" s="68" t="str">
        <f>VLOOKUP(C132,UP业务编号!A:B,2,FALSE)</f>
        <v>终端官网</v>
      </c>
    </row>
    <row r="133" spans="1:5">
      <c r="A133" s="68">
        <v>27000001</v>
      </c>
      <c r="B133" s="80" t="s">
        <v>817</v>
      </c>
      <c r="C133" s="68">
        <v>27</v>
      </c>
      <c r="D133" s="79" t="s">
        <v>709</v>
      </c>
      <c r="E133" s="68" t="str">
        <f>VLOOKUP(C133,UP业务编号!A:B,2,FALSE)</f>
        <v>终端官网</v>
      </c>
    </row>
    <row r="134" spans="1:5">
      <c r="A134" s="68">
        <v>28000000</v>
      </c>
      <c r="B134" s="165"/>
      <c r="C134" s="68">
        <v>28</v>
      </c>
      <c r="D134" s="79" t="s">
        <v>392</v>
      </c>
      <c r="E134" s="68" t="str">
        <f>VLOOKUP(C134,UP业务编号!A:B,2,FALSE)</f>
        <v>开放平台</v>
      </c>
    </row>
    <row r="135" spans="1:5">
      <c r="A135" s="68">
        <v>29000000</v>
      </c>
      <c r="B135" s="168" t="s">
        <v>433</v>
      </c>
      <c r="C135" s="68">
        <v>29</v>
      </c>
      <c r="D135" s="79" t="s">
        <v>710</v>
      </c>
      <c r="E135" s="68" t="str">
        <f>VLOOKUP(C135,UP业务编号!A:B,2,FALSE)</f>
        <v>天际通（注：国际漫游虚拟数据卡业务）</v>
      </c>
    </row>
    <row r="136" spans="1:5">
      <c r="A136" s="68">
        <v>29000001</v>
      </c>
      <c r="B136" s="157" t="s">
        <v>434</v>
      </c>
      <c r="C136" s="68">
        <v>29</v>
      </c>
      <c r="D136" s="79" t="s">
        <v>712</v>
      </c>
      <c r="E136" s="68" t="str">
        <f>VLOOKUP(C136,UP业务编号!A:B,2,FALSE)</f>
        <v>天际通（注：国际漫游虚拟数据卡业务）</v>
      </c>
    </row>
    <row r="137" spans="1:5">
      <c r="A137" s="68">
        <v>29000002</v>
      </c>
      <c r="B137" s="80" t="s">
        <v>435</v>
      </c>
      <c r="C137" s="68">
        <v>29</v>
      </c>
      <c r="D137" s="79" t="s">
        <v>713</v>
      </c>
      <c r="E137" s="68" t="str">
        <f>VLOOKUP(C137,UP业务编号!A:B,2,FALSE)</f>
        <v>天际通（注：国际漫游虚拟数据卡业务）</v>
      </c>
    </row>
    <row r="138" spans="1:5">
      <c r="A138" s="68">
        <v>29000003</v>
      </c>
      <c r="B138" s="80"/>
      <c r="C138" s="68">
        <v>29</v>
      </c>
      <c r="D138" s="71" t="s">
        <v>714</v>
      </c>
      <c r="E138" s="68" t="str">
        <f>VLOOKUP(C138,UP业务编号!A:B,2,FALSE)</f>
        <v>天际通（注：国际漫游虚拟数据卡业务）</v>
      </c>
    </row>
    <row r="139" spans="1:5">
      <c r="A139" s="68">
        <v>29000004</v>
      </c>
      <c r="B139" s="165"/>
      <c r="C139" s="68">
        <v>29</v>
      </c>
      <c r="D139" s="165" t="s">
        <v>715</v>
      </c>
      <c r="E139" s="68" t="str">
        <f>VLOOKUP(C139,UP业务编号!A:B,2,FALSE)</f>
        <v>天际通（注：国际漫游虚拟数据卡业务）</v>
      </c>
    </row>
    <row r="140" spans="1:5">
      <c r="A140" s="68">
        <v>29000100</v>
      </c>
      <c r="B140" s="165" t="s">
        <v>818</v>
      </c>
      <c r="C140" s="68">
        <v>29</v>
      </c>
      <c r="D140" s="79" t="s">
        <v>716</v>
      </c>
      <c r="E140" s="68" t="str">
        <f>VLOOKUP(C140,UP业务编号!A:B,2,FALSE)</f>
        <v>天际通（注：国际漫游虚拟数据卡业务）</v>
      </c>
    </row>
    <row r="141" spans="1:5">
      <c r="A141" s="68">
        <v>29000101</v>
      </c>
      <c r="B141" s="165" t="s">
        <v>150</v>
      </c>
      <c r="C141" s="68">
        <v>29</v>
      </c>
      <c r="D141" s="71" t="s">
        <v>717</v>
      </c>
      <c r="E141" s="68" t="str">
        <f>VLOOKUP(C141,UP业务编号!A:B,2,FALSE)</f>
        <v>天际通（注：国际漫游虚拟数据卡业务）</v>
      </c>
    </row>
    <row r="142" spans="1:5">
      <c r="A142" s="68">
        <v>30000000</v>
      </c>
      <c r="B142" s="71" t="s">
        <v>86</v>
      </c>
      <c r="C142" s="68">
        <v>30</v>
      </c>
      <c r="D142" s="96" t="s">
        <v>718</v>
      </c>
      <c r="E142" s="68" t="str">
        <f>VLOOKUP(C142,UP业务编号!A:B,2,FALSE)</f>
        <v>手机服务</v>
      </c>
    </row>
    <row r="143" spans="1:5">
      <c r="A143" s="68">
        <v>30000001</v>
      </c>
      <c r="B143" s="71" t="s">
        <v>85</v>
      </c>
      <c r="C143" s="68">
        <v>30</v>
      </c>
      <c r="D143" s="71" t="s">
        <v>719</v>
      </c>
      <c r="E143" s="68" t="str">
        <f>VLOOKUP(C143,UP业务编号!A:B,2,FALSE)</f>
        <v>手机服务</v>
      </c>
    </row>
    <row r="144" spans="1:5">
      <c r="A144" s="68">
        <v>30000100</v>
      </c>
      <c r="B144" s="156" t="s">
        <v>438</v>
      </c>
      <c r="C144" s="68">
        <v>30</v>
      </c>
      <c r="D144" s="71" t="s">
        <v>720</v>
      </c>
      <c r="E144" s="68" t="str">
        <f>VLOOKUP(C144,UP业务编号!A:B,2,FALSE)</f>
        <v>手机服务</v>
      </c>
    </row>
    <row r="145" spans="1:5">
      <c r="A145" s="68">
        <v>30001001</v>
      </c>
      <c r="B145" s="156" t="s">
        <v>98</v>
      </c>
      <c r="C145" s="68">
        <v>30</v>
      </c>
      <c r="D145" s="78" t="s">
        <v>97</v>
      </c>
      <c r="E145" s="68" t="str">
        <f>VLOOKUP(C145,UP业务编号!A:B,2,FALSE)</f>
        <v>手机服务</v>
      </c>
    </row>
    <row r="146" spans="1:5" ht="24">
      <c r="A146" s="68">
        <v>31000000</v>
      </c>
      <c r="B146" s="156" t="s">
        <v>817</v>
      </c>
      <c r="C146" s="68">
        <v>31</v>
      </c>
      <c r="D146" s="71" t="s">
        <v>166</v>
      </c>
      <c r="E146" s="68" t="str">
        <f>VLOOKUP(C146,UP业务编号!A:B,2,FALSE)</f>
        <v>花粉论坛（合并到Emution论坛，即花粉俱乐部）  注：相当实际没用。</v>
      </c>
    </row>
    <row r="147" spans="1:5">
      <c r="A147" s="68">
        <v>32000000</v>
      </c>
      <c r="B147" s="80" t="s">
        <v>258</v>
      </c>
      <c r="C147" s="68">
        <v>32</v>
      </c>
      <c r="D147" s="71" t="s">
        <v>170</v>
      </c>
      <c r="E147" s="68" t="str">
        <f>VLOOKUP(C147,UP业务编号!A:B,2,FALSE)</f>
        <v>联系人contact+</v>
      </c>
    </row>
    <row r="148" spans="1:5">
      <c r="A148" s="68">
        <v>32000001</v>
      </c>
      <c r="B148" s="169" t="s">
        <v>258</v>
      </c>
      <c r="C148" s="68">
        <v>32</v>
      </c>
      <c r="D148" s="71" t="s">
        <v>725</v>
      </c>
      <c r="E148" s="68" t="str">
        <f>VLOOKUP(C148,UP业务编号!A:B,2,FALSE)</f>
        <v>联系人contact+</v>
      </c>
    </row>
    <row r="149" spans="1:5">
      <c r="A149" s="68">
        <v>32000100</v>
      </c>
      <c r="B149" s="165" t="s">
        <v>206</v>
      </c>
      <c r="C149" s="68">
        <v>32</v>
      </c>
      <c r="D149" s="71" t="s">
        <v>726</v>
      </c>
      <c r="E149" s="68" t="str">
        <f>VLOOKUP(C149,UP业务编号!A:B,2,FALSE)</f>
        <v>联系人contact+</v>
      </c>
    </row>
    <row r="150" spans="1:5">
      <c r="A150" s="68">
        <v>33000000</v>
      </c>
      <c r="B150" s="165"/>
      <c r="C150" s="68">
        <v>33</v>
      </c>
      <c r="D150" s="71" t="s">
        <v>727</v>
      </c>
      <c r="E150" s="68" t="str">
        <f>VLOOKUP(C150,UP业务编号!A:B,2,FALSE)</f>
        <v>电商B2XB</v>
      </c>
    </row>
    <row r="151" spans="1:5">
      <c r="A151" s="68">
        <v>33000001</v>
      </c>
      <c r="B151" s="165"/>
      <c r="C151" s="68">
        <v>33</v>
      </c>
      <c r="D151" s="71" t="s">
        <v>728</v>
      </c>
      <c r="E151" s="68" t="str">
        <f>VLOOKUP(C151,UP业务编号!A:B,2,FALSE)</f>
        <v>电商B2XB</v>
      </c>
    </row>
    <row r="152" spans="1:5">
      <c r="A152" s="68">
        <v>33000033</v>
      </c>
      <c r="B152" s="156"/>
      <c r="C152" s="68">
        <v>33</v>
      </c>
      <c r="D152" s="71" t="s">
        <v>729</v>
      </c>
      <c r="E152" s="68" t="str">
        <f>VLOOKUP(C152,UP业务编号!A:B,2,FALSE)</f>
        <v>电商B2XB</v>
      </c>
    </row>
    <row r="153" spans="1:5">
      <c r="A153" s="68">
        <v>33002333</v>
      </c>
      <c r="B153" s="156"/>
      <c r="C153" s="68">
        <v>33</v>
      </c>
      <c r="D153" s="71" t="s">
        <v>730</v>
      </c>
      <c r="E153" s="68" t="str">
        <f>VLOOKUP(C153,UP业务编号!A:B,2,FALSE)</f>
        <v>电商B2XB</v>
      </c>
    </row>
    <row r="154" spans="1:5">
      <c r="A154" s="68">
        <v>33002334</v>
      </c>
      <c r="B154" s="80"/>
      <c r="C154" s="68">
        <v>33</v>
      </c>
      <c r="D154" s="71" t="s">
        <v>731</v>
      </c>
      <c r="E154" s="68" t="str">
        <f>VLOOKUP(C154,UP业务编号!A:B,2,FALSE)</f>
        <v>电商B2XB</v>
      </c>
    </row>
    <row r="155" spans="1:5">
      <c r="A155" s="68">
        <v>34000000</v>
      </c>
      <c r="B155" s="80" t="s">
        <v>447</v>
      </c>
      <c r="C155" s="68">
        <v>34</v>
      </c>
      <c r="D155" s="71" t="s">
        <v>732</v>
      </c>
      <c r="E155" s="68" t="str">
        <f>VLOOKUP(C155,UP业务编号!A:B,2,FALSE)</f>
        <v>iMax</v>
      </c>
    </row>
    <row r="156" spans="1:5">
      <c r="A156" s="68">
        <v>34000001</v>
      </c>
      <c r="B156" s="80"/>
      <c r="C156" s="68">
        <v>34</v>
      </c>
      <c r="D156" s="71" t="s">
        <v>735</v>
      </c>
      <c r="E156" s="68" t="str">
        <f>VLOOKUP(C156,UP业务编号!A:B,2,FALSE)</f>
        <v>iMax</v>
      </c>
    </row>
    <row r="157" spans="1:5">
      <c r="A157" s="68">
        <v>34000002</v>
      </c>
      <c r="B157" s="80" t="s">
        <v>449</v>
      </c>
      <c r="C157" s="68">
        <v>34</v>
      </c>
      <c r="D157" s="71" t="s">
        <v>736</v>
      </c>
      <c r="E157" s="68" t="str">
        <f>VLOOKUP(C157,UP业务编号!A:B,2,FALSE)</f>
        <v>iMax</v>
      </c>
    </row>
    <row r="158" spans="1:5">
      <c r="A158" s="68">
        <v>34000100</v>
      </c>
      <c r="B158" s="80" t="s">
        <v>450</v>
      </c>
      <c r="C158" s="68">
        <v>34</v>
      </c>
      <c r="D158" s="78" t="s">
        <v>737</v>
      </c>
      <c r="E158" s="68" t="str">
        <f>VLOOKUP(C158,UP业务编号!A:B,2,FALSE)</f>
        <v>iMax</v>
      </c>
    </row>
    <row r="159" spans="1:5">
      <c r="A159" s="68">
        <v>34001001</v>
      </c>
      <c r="B159" s="170"/>
      <c r="C159" s="68">
        <v>34</v>
      </c>
      <c r="D159" s="71" t="s">
        <v>739</v>
      </c>
      <c r="E159" s="68" t="str">
        <f>VLOOKUP(C159,UP业务编号!A:B,2,FALSE)</f>
        <v>iMax</v>
      </c>
    </row>
    <row r="160" spans="1:5">
      <c r="A160" s="68">
        <v>35000000</v>
      </c>
      <c r="B160" s="80" t="s">
        <v>122</v>
      </c>
      <c r="C160" s="68">
        <v>35</v>
      </c>
      <c r="D160" s="71" t="s">
        <v>121</v>
      </c>
      <c r="E160" s="68" t="str">
        <f>VLOOKUP(C160,UP业务编号!A:B,2,FALSE)</f>
        <v>主题</v>
      </c>
    </row>
    <row r="161" spans="1:5">
      <c r="A161" s="68">
        <v>36000000</v>
      </c>
      <c r="B161" s="165" t="s">
        <v>145</v>
      </c>
      <c r="C161" s="68">
        <v>36</v>
      </c>
      <c r="D161" s="71" t="s">
        <v>740</v>
      </c>
      <c r="E161" s="68" t="str">
        <f>VLOOKUP(C161,UP业务编号!A:B,2,FALSE)</f>
        <v>cloudwifi</v>
      </c>
    </row>
    <row r="162" spans="1:5">
      <c r="A162" s="68">
        <v>36000100</v>
      </c>
      <c r="B162" s="165" t="s">
        <v>451</v>
      </c>
      <c r="C162" s="68">
        <v>36</v>
      </c>
      <c r="D162" s="71" t="s">
        <v>742</v>
      </c>
      <c r="E162" s="68" t="str">
        <f>VLOOKUP(C162,UP业务编号!A:B,2,FALSE)</f>
        <v>cloudwifi</v>
      </c>
    </row>
    <row r="163" spans="1:5" ht="16.5">
      <c r="A163" s="68">
        <v>37000000</v>
      </c>
      <c r="B163" s="171"/>
      <c r="C163" s="68">
        <v>37</v>
      </c>
      <c r="D163" s="98" t="s">
        <v>744</v>
      </c>
      <c r="E163" s="68" t="str">
        <f>VLOOKUP(C163,UP业务编号!A:B,2,FALSE)</f>
        <v>ruMate(智能路由器)</v>
      </c>
    </row>
    <row r="164" spans="1:5">
      <c r="A164" s="68">
        <v>37000001</v>
      </c>
      <c r="B164" s="165" t="s">
        <v>455</v>
      </c>
      <c r="C164" s="68">
        <v>37</v>
      </c>
      <c r="D164" s="71" t="s">
        <v>746</v>
      </c>
      <c r="E164" s="68" t="str">
        <f>VLOOKUP(C164,UP业务编号!A:B,2,FALSE)</f>
        <v>ruMate(智能路由器)</v>
      </c>
    </row>
    <row r="165" spans="1:5">
      <c r="A165" s="68">
        <v>37000002</v>
      </c>
      <c r="B165" s="80" t="s">
        <v>456</v>
      </c>
      <c r="C165" s="68">
        <v>37</v>
      </c>
      <c r="D165" s="71" t="s">
        <v>747</v>
      </c>
      <c r="E165" s="68" t="str">
        <f>VLOOKUP(C165,UP业务编号!A:B,2,FALSE)</f>
        <v>ruMate(智能路由器)</v>
      </c>
    </row>
    <row r="166" spans="1:5" ht="25.5">
      <c r="A166" s="68">
        <v>37000100</v>
      </c>
      <c r="B166" s="80" t="s">
        <v>457</v>
      </c>
      <c r="C166" s="68">
        <v>37</v>
      </c>
      <c r="D166" s="78" t="s">
        <v>748</v>
      </c>
      <c r="E166" s="68" t="str">
        <f>VLOOKUP(C166,UP业务编号!A:B,2,FALSE)</f>
        <v>ruMate(智能路由器)</v>
      </c>
    </row>
    <row r="167" spans="1:5">
      <c r="A167" s="68">
        <v>38000000</v>
      </c>
      <c r="B167" s="165" t="s">
        <v>108</v>
      </c>
      <c r="C167" s="68">
        <v>38</v>
      </c>
      <c r="D167" s="71" t="s">
        <v>749</v>
      </c>
      <c r="E167" s="68" t="str">
        <f>VLOOKUP(C167,UP业务编号!A:B,2,FALSE)</f>
        <v>视频播放器</v>
      </c>
    </row>
    <row r="168" spans="1:5">
      <c r="A168" s="68">
        <v>38000003</v>
      </c>
      <c r="B168" s="80"/>
      <c r="C168" s="68">
        <v>38</v>
      </c>
      <c r="D168" s="165" t="s">
        <v>754</v>
      </c>
      <c r="E168" s="68" t="str">
        <f>VLOOKUP(C168,UP业务编号!A:B,2,FALSE)</f>
        <v>视频播放器</v>
      </c>
    </row>
    <row r="169" spans="1:5">
      <c r="A169" s="68">
        <v>38000001</v>
      </c>
      <c r="B169" s="80" t="s">
        <v>112</v>
      </c>
      <c r="C169" s="68">
        <v>38</v>
      </c>
      <c r="D169" s="71" t="s">
        <v>751</v>
      </c>
      <c r="E169" s="68" t="str">
        <f>VLOOKUP(C169,UP业务编号!A:B,2,FALSE)</f>
        <v>视频播放器</v>
      </c>
    </row>
    <row r="170" spans="1:5">
      <c r="A170" s="68">
        <v>38000002</v>
      </c>
      <c r="B170" s="164"/>
      <c r="C170" s="68">
        <v>38</v>
      </c>
      <c r="D170" s="98" t="s">
        <v>752</v>
      </c>
      <c r="E170" s="68" t="str">
        <f>VLOOKUP(C170,UP业务编号!A:B,2,FALSE)</f>
        <v>视频播放器</v>
      </c>
    </row>
    <row r="171" spans="1:5">
      <c r="A171" s="68">
        <v>39000000</v>
      </c>
      <c r="B171" s="80" t="s">
        <v>160</v>
      </c>
      <c r="C171" s="68">
        <v>39</v>
      </c>
      <c r="D171" s="78" t="s">
        <v>755</v>
      </c>
      <c r="E171" s="68" t="str">
        <f>VLOOKUP(C171,UP业务编号!A:B,2,FALSE)</f>
        <v>华为手环</v>
      </c>
    </row>
    <row r="172" spans="1:5">
      <c r="A172" s="68">
        <v>39000001</v>
      </c>
      <c r="B172" s="165" t="s">
        <v>159</v>
      </c>
      <c r="C172" s="68">
        <v>39</v>
      </c>
      <c r="D172" s="73" t="s">
        <v>757</v>
      </c>
      <c r="E172" s="68" t="str">
        <f>VLOOKUP(C172,UP业务编号!A:B,2,FALSE)</f>
        <v>华为手环</v>
      </c>
    </row>
    <row r="173" spans="1:5">
      <c r="A173" s="68">
        <v>39000002</v>
      </c>
      <c r="B173" s="165" t="s">
        <v>157</v>
      </c>
      <c r="C173" s="68">
        <v>39</v>
      </c>
      <c r="D173" s="73" t="s">
        <v>758</v>
      </c>
      <c r="E173" s="68" t="str">
        <f>VLOOKUP(C173,UP业务编号!A:B,2,FALSE)</f>
        <v>华为手环</v>
      </c>
    </row>
    <row r="174" spans="1:5" ht="15.75">
      <c r="A174" s="68">
        <v>39000003</v>
      </c>
      <c r="B174" s="172"/>
      <c r="C174" s="68">
        <v>39</v>
      </c>
      <c r="D174" s="71" t="s">
        <v>759</v>
      </c>
      <c r="E174" s="68" t="str">
        <f>VLOOKUP(C174,UP业务编号!A:B,2,FALSE)</f>
        <v>华为手环</v>
      </c>
    </row>
    <row r="175" spans="1:5">
      <c r="A175" s="68">
        <v>39000004</v>
      </c>
      <c r="B175" s="80"/>
      <c r="C175" s="68">
        <v>39</v>
      </c>
      <c r="D175" s="71" t="s">
        <v>760</v>
      </c>
      <c r="E175" s="68" t="str">
        <f>VLOOKUP(C175,UP业务编号!A:B,2,FALSE)</f>
        <v>华为手环</v>
      </c>
    </row>
    <row r="176" spans="1:5">
      <c r="A176" s="68">
        <v>40000000</v>
      </c>
      <c r="B176" s="165"/>
      <c r="C176" s="68">
        <v>40</v>
      </c>
      <c r="D176" s="71" t="s">
        <v>464</v>
      </c>
      <c r="E176" s="68" t="str">
        <f>VLOOKUP(C176,UP业务编号!A:B,2,FALSE)</f>
        <v>荣耀官网</v>
      </c>
    </row>
    <row r="177" spans="1:5">
      <c r="A177" s="68">
        <v>40000001</v>
      </c>
      <c r="B177" s="80"/>
      <c r="C177" s="68">
        <v>40</v>
      </c>
      <c r="D177" s="71" t="s">
        <v>761</v>
      </c>
      <c r="E177" s="68" t="str">
        <f>VLOOKUP(C177,UP业务编号!A:B,2,FALSE)</f>
        <v>荣耀官网</v>
      </c>
    </row>
    <row r="178" spans="1:5">
      <c r="A178" s="68">
        <v>41000000</v>
      </c>
      <c r="B178" s="80" t="s">
        <v>263</v>
      </c>
      <c r="C178" s="68">
        <v>41</v>
      </c>
      <c r="D178" s="71" t="s">
        <v>762</v>
      </c>
      <c r="E178" s="68" t="str">
        <f>VLOOKUP(C178,UP业务编号!A:B,2,FALSE)</f>
        <v>华为语音助手</v>
      </c>
    </row>
    <row r="179" spans="1:5">
      <c r="A179" s="68">
        <v>42000000</v>
      </c>
      <c r="B179" s="78" t="s">
        <v>154</v>
      </c>
      <c r="C179" s="68">
        <v>42</v>
      </c>
      <c r="D179" s="71" t="s">
        <v>763</v>
      </c>
      <c r="E179" s="68" t="str">
        <f>VLOOKUP(C179,UP业务编号!A:B,2,FALSE)</f>
        <v>健康业务</v>
      </c>
    </row>
    <row r="180" spans="1:5" s="155" customFormat="1" ht="12">
      <c r="A180" s="68">
        <v>43000000</v>
      </c>
      <c r="B180" s="173" t="s">
        <v>467</v>
      </c>
      <c r="C180" s="68">
        <v>43</v>
      </c>
      <c r="D180" s="71" t="s">
        <v>765</v>
      </c>
      <c r="E180" s="68" t="str">
        <f>VLOOKUP(C180,UP业务编号!A:B,2,FALSE)</f>
        <v>手机助手</v>
      </c>
    </row>
    <row r="181" spans="1:5" s="155" customFormat="1" ht="12">
      <c r="A181" s="68">
        <v>43000001</v>
      </c>
      <c r="B181" s="71" t="s">
        <v>468</v>
      </c>
      <c r="C181" s="68">
        <v>43</v>
      </c>
      <c r="D181" s="71" t="s">
        <v>766</v>
      </c>
      <c r="E181" s="68" t="str">
        <f>VLOOKUP(C181,UP业务编号!A:B,2,FALSE)</f>
        <v>手机助手</v>
      </c>
    </row>
    <row r="182" spans="1:5" s="155" customFormat="1" ht="12">
      <c r="A182" s="68">
        <v>44000000</v>
      </c>
      <c r="B182" s="71" t="s">
        <v>469</v>
      </c>
      <c r="C182" s="68">
        <v>44</v>
      </c>
      <c r="D182" s="71" t="s">
        <v>767</v>
      </c>
      <c r="E182" s="68" t="str">
        <f>VLOOKUP(C182,UP业务编号!A:B,2,FALSE)</f>
        <v>华为个性化阅读</v>
      </c>
    </row>
    <row r="183" spans="1:5" s="155" customFormat="1" ht="12">
      <c r="A183" s="68">
        <v>45000000</v>
      </c>
      <c r="B183" s="71" t="s">
        <v>158</v>
      </c>
      <c r="C183" s="68">
        <v>45</v>
      </c>
      <c r="D183" s="71" t="s">
        <v>768</v>
      </c>
      <c r="E183" s="68" t="str">
        <f>VLOOKUP(C183,UP业务编号!A:B,2,FALSE)</f>
        <v>儿童手表</v>
      </c>
    </row>
    <row r="184" spans="1:5" s="155" customFormat="1" ht="36">
      <c r="A184" s="68">
        <v>46000000</v>
      </c>
      <c r="B184" s="71" t="s">
        <v>300</v>
      </c>
      <c r="C184" s="68">
        <v>46</v>
      </c>
      <c r="D184" s="71" t="s">
        <v>769</v>
      </c>
      <c r="E184" s="68" t="str">
        <f>VLOOKUP(C184,UP业务编号!A:B,2,FALSE)</f>
        <v>小E助手（用户可以通过小E助手使用语音、触摸、面部表情识别输入增强用户和手机的互动和消息提醒展示）</v>
      </c>
    </row>
    <row r="185" spans="1:5" s="155" customFormat="1" ht="12">
      <c r="A185" s="68">
        <v>47000000</v>
      </c>
      <c r="B185" s="71" t="s">
        <v>472</v>
      </c>
      <c r="C185" s="68">
        <v>47</v>
      </c>
      <c r="D185" s="71" t="s">
        <v>471</v>
      </c>
      <c r="E185" s="68" t="str">
        <f>VLOOKUP(C185,UP业务编号!A:B,2,FALSE)</f>
        <v>华为礼包</v>
      </c>
    </row>
    <row r="186" spans="1:5" s="155" customFormat="1" ht="12">
      <c r="A186" s="68">
        <v>49000000</v>
      </c>
      <c r="B186" s="174" t="s">
        <v>475</v>
      </c>
      <c r="C186" s="174">
        <v>49</v>
      </c>
      <c r="D186" s="174" t="s">
        <v>474</v>
      </c>
      <c r="E186" s="68" t="str">
        <f>VLOOKUP(C186,UP业务编号!A:B,2,FALSE)</f>
        <v>app公测工具</v>
      </c>
    </row>
    <row r="187" spans="1:5" s="155" customFormat="1" ht="12">
      <c r="A187" s="68">
        <v>50000000</v>
      </c>
      <c r="B187" s="71" t="s">
        <v>478</v>
      </c>
      <c r="C187" s="174">
        <v>50</v>
      </c>
      <c r="D187" s="174" t="s">
        <v>477</v>
      </c>
      <c r="E187" s="68" t="str">
        <f>VLOOKUP(C187,UP业务编号!A:B,2,FALSE)</f>
        <v>宝贝去哪儿</v>
      </c>
    </row>
    <row r="188" spans="1:5" s="155" customFormat="1" ht="12">
      <c r="A188" s="68">
        <v>50000001</v>
      </c>
      <c r="B188" s="71" t="s">
        <v>479</v>
      </c>
      <c r="C188" s="174">
        <v>50</v>
      </c>
      <c r="D188" s="174" t="s">
        <v>773</v>
      </c>
      <c r="E188" s="68" t="str">
        <f>VLOOKUP(C188,UP业务编号!A:B,2,FALSE)</f>
        <v>宝贝去哪儿</v>
      </c>
    </row>
    <row r="189" spans="1:5" s="155" customFormat="1" ht="12">
      <c r="A189" s="68">
        <v>51000000</v>
      </c>
      <c r="B189" s="174" t="s">
        <v>480</v>
      </c>
      <c r="C189" s="174">
        <v>51</v>
      </c>
      <c r="D189" s="174" t="s">
        <v>774</v>
      </c>
      <c r="E189" s="68" t="str">
        <f>VLOOKUP(C189,UP业务编号!A:B,2,FALSE)</f>
        <v>穿戴aw600</v>
      </c>
    </row>
    <row r="190" spans="1:5" s="155" customFormat="1" ht="12">
      <c r="A190" s="68">
        <v>52000000</v>
      </c>
      <c r="B190" s="71" t="s">
        <v>104</v>
      </c>
      <c r="C190" s="68">
        <v>52</v>
      </c>
      <c r="D190" s="79" t="s">
        <v>775</v>
      </c>
      <c r="E190" s="68" t="str">
        <f>VLOOKUP(C190,UP业务编号!A:B,2,FALSE)</f>
        <v>华为影院</v>
      </c>
    </row>
    <row r="191" spans="1:5">
      <c r="A191" s="68">
        <v>52000100</v>
      </c>
      <c r="B191" s="160" t="s">
        <v>105</v>
      </c>
      <c r="C191" s="68">
        <v>52</v>
      </c>
      <c r="D191" s="71" t="s">
        <v>777</v>
      </c>
      <c r="E191" s="68" t="str">
        <f>VLOOKUP(C191,UP业务编号!A:B,2,FALSE)</f>
        <v>华为影院</v>
      </c>
    </row>
    <row r="192" spans="1:5">
      <c r="A192" s="68">
        <v>53000000</v>
      </c>
      <c r="B192" s="160" t="s">
        <v>483</v>
      </c>
      <c r="C192" s="68">
        <v>53</v>
      </c>
      <c r="D192" s="71" t="s">
        <v>482</v>
      </c>
      <c r="E192" s="68" t="str">
        <f>VLOOKUP(C192,UP业务编号!A:B,2,FALSE)</f>
        <v>企业云</v>
      </c>
    </row>
    <row r="193" spans="1:5">
      <c r="A193" s="68">
        <v>54000000</v>
      </c>
      <c r="B193" s="160" t="s">
        <v>486</v>
      </c>
      <c r="C193" s="68">
        <v>54</v>
      </c>
      <c r="D193" s="71" t="s">
        <v>485</v>
      </c>
      <c r="E193" s="68" t="str">
        <f>VLOOKUP(C193,UP业务编号!A:B,2,FALSE)</f>
        <v>智能家居</v>
      </c>
    </row>
    <row r="194" spans="1:5">
      <c r="A194" s="68">
        <v>55000000</v>
      </c>
      <c r="B194" s="160" t="s">
        <v>489</v>
      </c>
      <c r="C194" s="68">
        <v>55</v>
      </c>
      <c r="D194" s="71" t="s">
        <v>488</v>
      </c>
      <c r="E194" s="68" t="str">
        <f>VLOOKUP(C194,UP业务编号!A:B,2,FALSE)</f>
        <v>位置共享</v>
      </c>
    </row>
    <row r="195" spans="1:5">
      <c r="A195" s="68">
        <v>56000000</v>
      </c>
      <c r="B195" s="160" t="s">
        <v>228</v>
      </c>
      <c r="C195" s="68">
        <v>56</v>
      </c>
      <c r="D195" s="71" t="s">
        <v>778</v>
      </c>
      <c r="E195" s="68" t="str">
        <f>VLOOKUP(C195,UP业务编号!A:B,2,FALSE)</f>
        <v>负一屏/HiBoard</v>
      </c>
    </row>
    <row r="196" spans="1:5">
      <c r="A196" s="68">
        <v>57000000</v>
      </c>
      <c r="B196" s="160" t="s">
        <v>491</v>
      </c>
      <c r="C196" s="68">
        <v>57</v>
      </c>
      <c r="D196" s="71" t="s">
        <v>779</v>
      </c>
      <c r="E196" s="68" t="str">
        <f>VLOOKUP(C196,UP业务编号!A:B,2,FALSE)</f>
        <v>终端众测系统/Betaclub</v>
      </c>
    </row>
    <row r="197" spans="1:5">
      <c r="A197" s="68">
        <v>57000100</v>
      </c>
      <c r="B197" s="160" t="s">
        <v>475</v>
      </c>
      <c r="C197" s="68">
        <v>57</v>
      </c>
      <c r="D197" s="71" t="s">
        <v>781</v>
      </c>
      <c r="E197" s="68" t="str">
        <f>VLOOKUP(C197,UP业务编号!A:B,2,FALSE)</f>
        <v>终端众测系统/Betaclub</v>
      </c>
    </row>
    <row r="198" spans="1:5">
      <c r="A198" s="68">
        <v>58000000</v>
      </c>
      <c r="B198" s="160"/>
      <c r="C198" s="68">
        <v>58</v>
      </c>
      <c r="D198" s="71" t="s">
        <v>493</v>
      </c>
      <c r="E198" s="68" t="str">
        <f>VLOOKUP(C198,UP业务编号!A:B,2,FALSE)</f>
        <v>安全奖励计划网站</v>
      </c>
    </row>
    <row r="199" spans="1:5">
      <c r="A199" s="68">
        <v>59000000</v>
      </c>
      <c r="B199" s="160" t="s">
        <v>497</v>
      </c>
      <c r="C199" s="68">
        <v>59</v>
      </c>
      <c r="D199" s="71" t="s">
        <v>783</v>
      </c>
      <c r="E199" s="68" t="str">
        <f>VLOOKUP(C199,UP业务编号!A:B,2,FALSE)</f>
        <v>视频云（荣耀盒子）</v>
      </c>
    </row>
    <row r="200" spans="1:5">
      <c r="A200" s="68">
        <v>60000000</v>
      </c>
      <c r="B200" s="160" t="s">
        <v>260</v>
      </c>
      <c r="C200" s="68">
        <v>60</v>
      </c>
      <c r="D200" s="71" t="s">
        <v>784</v>
      </c>
      <c r="E200" s="68" t="str">
        <f>VLOOKUP(C200,UP业务编号!A:B,2,FALSE)</f>
        <v>日历/Calendar</v>
      </c>
    </row>
    <row r="201" spans="1:5">
      <c r="A201" s="68">
        <v>61000000</v>
      </c>
      <c r="B201" s="160"/>
      <c r="C201" s="68">
        <v>61</v>
      </c>
      <c r="D201" s="71" t="s">
        <v>786</v>
      </c>
      <c r="E201" s="68" t="str">
        <f>VLOOKUP(C201,UP业务编号!A:B,2,FALSE)</f>
        <v>精准营销（广告）</v>
      </c>
    </row>
    <row r="202" spans="1:5">
      <c r="A202" s="68">
        <v>62000000</v>
      </c>
      <c r="B202" s="160" t="s">
        <v>241</v>
      </c>
      <c r="C202" s="68">
        <v>62</v>
      </c>
      <c r="D202" s="71" t="s">
        <v>788</v>
      </c>
      <c r="E202" s="68" t="str">
        <f>VLOOKUP(C202,UP业务编号!A:B,2,FALSE)</f>
        <v>学生模式</v>
      </c>
    </row>
    <row r="203" spans="1:5">
      <c r="A203" s="68">
        <v>62000100</v>
      </c>
      <c r="B203" s="160" t="s">
        <v>819</v>
      </c>
      <c r="C203" s="68">
        <v>62</v>
      </c>
      <c r="D203" s="71" t="s">
        <v>789</v>
      </c>
      <c r="E203" s="68" t="str">
        <f>VLOOKUP(C203,UP业务编号!A:B,2,FALSE)</f>
        <v>学生模式</v>
      </c>
    </row>
    <row r="204" spans="1:5">
      <c r="A204" s="68">
        <v>63000000</v>
      </c>
      <c r="B204" s="160" t="s">
        <v>142</v>
      </c>
      <c r="C204" s="68">
        <v>63</v>
      </c>
      <c r="D204" s="71" t="s">
        <v>141</v>
      </c>
      <c r="E204" s="68" t="str">
        <f>VLOOKUP(C204,UP业务编号!A:B,2,FALSE)</f>
        <v>手机克隆</v>
      </c>
    </row>
    <row r="205" spans="1:5">
      <c r="A205" s="68">
        <v>64000000</v>
      </c>
      <c r="B205" s="160" t="s">
        <v>213</v>
      </c>
      <c r="C205" s="68">
        <v>64</v>
      </c>
      <c r="D205" s="71" t="s">
        <v>212</v>
      </c>
      <c r="E205" s="68" t="str">
        <f>VLOOKUP(C205,UP业务编号!A:B,2,FALSE)</f>
        <v>备忘录</v>
      </c>
    </row>
    <row r="206" spans="1:5">
      <c r="A206" s="68">
        <v>65000000</v>
      </c>
      <c r="B206" s="160" t="s">
        <v>504</v>
      </c>
      <c r="C206" s="68">
        <v>65</v>
      </c>
      <c r="D206" s="71" t="s">
        <v>503</v>
      </c>
      <c r="E206" s="68" t="str">
        <f>VLOOKUP(C206,UP业务编号!A:B,2,FALSE)</f>
        <v>支付空间</v>
      </c>
    </row>
    <row r="207" spans="1:5">
      <c r="A207" s="68">
        <v>66000000</v>
      </c>
      <c r="B207" s="160" t="s">
        <v>507</v>
      </c>
      <c r="C207" s="68">
        <v>66</v>
      </c>
      <c r="D207" s="71" t="s">
        <v>790</v>
      </c>
      <c r="E207" s="68" t="str">
        <f>VLOOKUP(C207,UP业务编号!A:B,2,FALSE)</f>
        <v>电子书/Audiobook</v>
      </c>
    </row>
    <row r="208" spans="1:5">
      <c r="A208" s="68">
        <v>67000000</v>
      </c>
      <c r="B208" s="160" t="s">
        <v>527</v>
      </c>
      <c r="C208" s="68">
        <v>67</v>
      </c>
      <c r="D208" s="71" t="s">
        <v>792</v>
      </c>
      <c r="E208" s="68" t="str">
        <f>VLOOKUP(C208,UP业务编号!A:B,2,FALSE)</f>
        <v>快速分享/HwInstantShare</v>
      </c>
    </row>
    <row r="209" spans="1:5">
      <c r="A209" s="68">
        <v>68000000</v>
      </c>
      <c r="B209" s="160" t="s">
        <v>530</v>
      </c>
      <c r="C209" s="68">
        <v>68</v>
      </c>
      <c r="D209" s="71" t="s">
        <v>793</v>
      </c>
      <c r="E209" s="68" t="str">
        <f>VLOOKUP(C209,UP业务编号!A:B,2,FALSE)</f>
        <v>账号公钥目录应用/ HwTrustCircle</v>
      </c>
    </row>
    <row r="210" spans="1:5">
      <c r="A210" s="68">
        <v>69000000</v>
      </c>
      <c r="B210" s="160" t="s">
        <v>533</v>
      </c>
      <c r="C210" s="68">
        <v>69</v>
      </c>
      <c r="D210" s="71" t="s">
        <v>794</v>
      </c>
      <c r="E210" s="68" t="str">
        <f>VLOOKUP(C210,UP业务编号!A:B,2,FALSE)</f>
        <v>华为产品定义社区</v>
      </c>
    </row>
    <row r="211" spans="1:5">
      <c r="A211" s="68">
        <v>69000001</v>
      </c>
      <c r="B211" s="160" t="s">
        <v>534</v>
      </c>
      <c r="C211" s="68">
        <v>69</v>
      </c>
      <c r="D211" s="71" t="s">
        <v>795</v>
      </c>
      <c r="E211" s="68" t="str">
        <f>VLOOKUP(C211,UP业务编号!A:B,2,FALSE)</f>
        <v>华为产品定义社区</v>
      </c>
    </row>
    <row r="212" spans="1:5">
      <c r="A212" s="68">
        <v>69000100</v>
      </c>
      <c r="B212" s="160" t="s">
        <v>820</v>
      </c>
      <c r="C212" s="68">
        <v>69</v>
      </c>
      <c r="D212" s="71" t="s">
        <v>796</v>
      </c>
      <c r="E212" s="68" t="str">
        <f>VLOOKUP(C212,UP业务编号!A:B,2,FALSE)</f>
        <v>华为产品定义社区</v>
      </c>
    </row>
    <row r="213" spans="1:5">
      <c r="A213" s="68">
        <v>69000101</v>
      </c>
      <c r="B213" s="160" t="s">
        <v>536</v>
      </c>
      <c r="C213" s="68">
        <v>69</v>
      </c>
      <c r="D213" s="71" t="s">
        <v>796</v>
      </c>
      <c r="E213" s="68" t="str">
        <f>VLOOKUP(C213,UP业务编号!A:B,2,FALSE)</f>
        <v>华为产品定义社区</v>
      </c>
    </row>
    <row r="214" spans="1:5">
      <c r="A214" s="68">
        <v>69000102</v>
      </c>
      <c r="B214" s="160" t="s">
        <v>537</v>
      </c>
      <c r="C214" s="68">
        <v>69</v>
      </c>
      <c r="D214" s="71" t="s">
        <v>796</v>
      </c>
      <c r="E214" s="68" t="str">
        <f>VLOOKUP(C214,UP业务编号!A:B,2,FALSE)</f>
        <v>华为产品定义社区</v>
      </c>
    </row>
    <row r="215" spans="1:5">
      <c r="A215" s="68">
        <v>89000000</v>
      </c>
      <c r="B215" s="160"/>
      <c r="C215" s="68">
        <v>89</v>
      </c>
      <c r="D215" s="71" t="s">
        <v>797</v>
      </c>
      <c r="E215" s="68" t="str">
        <f>VLOOKUP(C215,UP业务编号!A:B,2,FALSE)</f>
        <v>开发者联盟</v>
      </c>
    </row>
    <row r="216" spans="1:5">
      <c r="A216" s="68">
        <v>89000100</v>
      </c>
      <c r="B216" s="160"/>
      <c r="C216" s="68">
        <v>89</v>
      </c>
      <c r="D216" s="71" t="s">
        <v>799</v>
      </c>
      <c r="E216" s="68" t="str">
        <f>VLOOKUP(C216,UP业务编号!A:B,2,FALSE)</f>
        <v>开发者联盟</v>
      </c>
    </row>
    <row r="217" spans="1:5">
      <c r="A217" s="68">
        <v>90000000</v>
      </c>
      <c r="B217" s="160"/>
      <c r="C217" s="68">
        <v>90</v>
      </c>
      <c r="D217" s="71" t="s">
        <v>800</v>
      </c>
      <c r="E217" s="68" t="str">
        <f>VLOOKUP(C217,UP业务编号!A:B,2,FALSE)</f>
        <v>帐号开放应用市场</v>
      </c>
    </row>
    <row r="218" spans="1:5">
      <c r="A218" s="68">
        <v>90002190</v>
      </c>
      <c r="B218" s="160"/>
      <c r="C218" s="68">
        <v>90</v>
      </c>
      <c r="D218" s="71" t="s">
        <v>802</v>
      </c>
      <c r="E218" s="68" t="str">
        <f>VLOOKUP(C218,UP业务编号!A:B,2,FALSE)</f>
        <v>帐号开放应用市场</v>
      </c>
    </row>
    <row r="219" spans="1:5">
      <c r="A219" s="68">
        <v>90000100</v>
      </c>
      <c r="B219" s="160" t="s">
        <v>512</v>
      </c>
      <c r="C219" s="68">
        <v>90</v>
      </c>
      <c r="D219" s="71" t="s">
        <v>803</v>
      </c>
      <c r="E219" s="68" t="str">
        <f>VLOOKUP(C219,UP业务编号!A:B,2,FALSE)</f>
        <v>帐号开放应用市场</v>
      </c>
    </row>
    <row r="220" spans="1:5" ht="22.5">
      <c r="A220" s="68">
        <v>90000200</v>
      </c>
      <c r="B220" s="160" t="s">
        <v>512</v>
      </c>
      <c r="C220" s="68">
        <v>90</v>
      </c>
      <c r="D220" s="71" t="s">
        <v>804</v>
      </c>
      <c r="E220" s="68" t="str">
        <f>VLOOKUP(C220,UP业务编号!A:B,2,FALSE)</f>
        <v>帐号开放应用市场</v>
      </c>
    </row>
    <row r="221" spans="1:5">
      <c r="A221" s="68">
        <v>90000201</v>
      </c>
      <c r="B221" s="160"/>
      <c r="C221" s="68">
        <v>90</v>
      </c>
      <c r="D221" s="71" t="s">
        <v>116</v>
      </c>
      <c r="E221" s="68" t="str">
        <f>VLOOKUP(C221,UP业务编号!A:B,2,FALSE)</f>
        <v>帐号开放应用市场</v>
      </c>
    </row>
    <row r="222" spans="1:5">
      <c r="A222" s="68">
        <v>90000202</v>
      </c>
      <c r="B222" s="160"/>
      <c r="C222" s="68">
        <v>90</v>
      </c>
      <c r="D222" s="71" t="s">
        <v>119</v>
      </c>
      <c r="E222" s="68" t="str">
        <f>VLOOKUP(C222,UP业务编号!A:B,2,FALSE)</f>
        <v>帐号开放应用市场</v>
      </c>
    </row>
    <row r="223" spans="1:5">
      <c r="A223" s="68">
        <v>90000300</v>
      </c>
      <c r="B223" s="160" t="s">
        <v>513</v>
      </c>
      <c r="C223" s="68">
        <v>90</v>
      </c>
      <c r="D223" s="71" t="s">
        <v>807</v>
      </c>
      <c r="E223" s="68" t="str">
        <f>VLOOKUP(C223,UP业务编号!A:B,2,FALSE)</f>
        <v>帐号开放应用市场</v>
      </c>
    </row>
    <row r="224" spans="1:5">
      <c r="A224" s="68">
        <v>90000500</v>
      </c>
      <c r="B224" s="160" t="s">
        <v>514</v>
      </c>
      <c r="C224" s="68">
        <v>90</v>
      </c>
      <c r="D224" s="71" t="s">
        <v>808</v>
      </c>
      <c r="E224" s="68" t="str">
        <f>VLOOKUP(C224,UP业务编号!A:B,2,FALSE)</f>
        <v>帐号开放应用市场</v>
      </c>
    </row>
    <row r="225" spans="1:5">
      <c r="A225" s="68">
        <v>90002090</v>
      </c>
      <c r="B225" s="160" t="s">
        <v>516</v>
      </c>
      <c r="C225" s="68">
        <v>90</v>
      </c>
      <c r="D225" s="71" t="s">
        <v>809</v>
      </c>
      <c r="E225" s="68" t="str">
        <f>VLOOKUP(C225,UP业务编号!A:B,2,FALSE)</f>
        <v>帐号开放应用市场</v>
      </c>
    </row>
    <row r="226" spans="1:5">
      <c r="A226" s="68">
        <v>91000000</v>
      </c>
      <c r="B226" s="160" t="s">
        <v>516</v>
      </c>
      <c r="C226" s="68">
        <v>91</v>
      </c>
      <c r="D226" s="71" t="s">
        <v>810</v>
      </c>
      <c r="E226" s="68" t="str">
        <f>VLOOKUP(C226,UP业务编号!A:B,2,FALSE)</f>
        <v>游戏子帐号虚拟帐号使用的serviceID</v>
      </c>
    </row>
  </sheetData>
  <autoFilter ref="A1:D226"/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6"/>
  <sheetViews>
    <sheetView topLeftCell="A25" workbookViewId="0">
      <selection activeCell="B60" sqref="B60"/>
    </sheetView>
  </sheetViews>
  <sheetFormatPr defaultColWidth="9" defaultRowHeight="14.25"/>
  <cols>
    <col min="1" max="1" width="11.375" customWidth="1"/>
    <col min="2" max="2" width="102.5" customWidth="1"/>
  </cols>
  <sheetData>
    <row r="2" spans="1:2">
      <c r="A2">
        <v>0</v>
      </c>
      <c r="B2" t="s">
        <v>570</v>
      </c>
    </row>
    <row r="3" spans="1:2">
      <c r="A3">
        <v>1</v>
      </c>
      <c r="B3" t="s">
        <v>582</v>
      </c>
    </row>
    <row r="4" spans="1:2">
      <c r="A4">
        <v>2</v>
      </c>
      <c r="B4" t="s">
        <v>343</v>
      </c>
    </row>
    <row r="5" spans="1:2">
      <c r="A5">
        <v>3</v>
      </c>
      <c r="B5" t="s">
        <v>594</v>
      </c>
    </row>
    <row r="6" spans="1:2">
      <c r="A6">
        <v>4</v>
      </c>
      <c r="B6" t="s">
        <v>55</v>
      </c>
    </row>
    <row r="7" spans="1:2">
      <c r="A7">
        <v>5</v>
      </c>
      <c r="B7" t="s">
        <v>607</v>
      </c>
    </row>
    <row r="8" spans="1:2">
      <c r="A8">
        <v>6</v>
      </c>
      <c r="B8" t="s">
        <v>363</v>
      </c>
    </row>
    <row r="9" spans="1:2">
      <c r="A9">
        <v>7</v>
      </c>
      <c r="B9" t="s">
        <v>370</v>
      </c>
    </row>
    <row r="10" spans="1:2">
      <c r="A10">
        <v>8</v>
      </c>
      <c r="B10" t="s">
        <v>630</v>
      </c>
    </row>
    <row r="11" spans="1:2">
      <c r="A11">
        <v>9</v>
      </c>
      <c r="B11" t="s">
        <v>821</v>
      </c>
    </row>
    <row r="12" spans="1:2">
      <c r="A12">
        <v>10</v>
      </c>
      <c r="B12" t="s">
        <v>822</v>
      </c>
    </row>
    <row r="13" spans="1:2">
      <c r="A13">
        <v>11</v>
      </c>
      <c r="B13" t="s">
        <v>823</v>
      </c>
    </row>
    <row r="14" spans="1:2">
      <c r="A14">
        <v>12</v>
      </c>
      <c r="B14" t="s">
        <v>631</v>
      </c>
    </row>
    <row r="15" spans="1:2">
      <c r="A15">
        <v>13</v>
      </c>
      <c r="B15" t="s">
        <v>633</v>
      </c>
    </row>
    <row r="16" spans="1:2">
      <c r="A16">
        <v>14</v>
      </c>
      <c r="B16" t="s">
        <v>379</v>
      </c>
    </row>
    <row r="17" spans="1:3">
      <c r="A17">
        <v>15</v>
      </c>
      <c r="B17" t="s">
        <v>637</v>
      </c>
    </row>
    <row r="18" spans="1:3">
      <c r="A18">
        <v>16</v>
      </c>
      <c r="B18" t="s">
        <v>381</v>
      </c>
    </row>
    <row r="19" spans="1:3">
      <c r="A19">
        <v>17</v>
      </c>
      <c r="B19" t="s">
        <v>642</v>
      </c>
    </row>
    <row r="20" spans="1:3">
      <c r="A20">
        <v>18</v>
      </c>
      <c r="B20" t="s">
        <v>647</v>
      </c>
    </row>
    <row r="21" spans="1:3">
      <c r="A21">
        <v>19</v>
      </c>
      <c r="B21" t="s">
        <v>649</v>
      </c>
    </row>
    <row r="22" spans="1:3">
      <c r="A22">
        <v>20</v>
      </c>
      <c r="B22" t="s">
        <v>654</v>
      </c>
    </row>
    <row r="23" spans="1:3">
      <c r="A23">
        <v>21</v>
      </c>
      <c r="B23" t="s">
        <v>664</v>
      </c>
    </row>
    <row r="24" spans="1:3">
      <c r="A24">
        <v>22</v>
      </c>
      <c r="B24" t="s">
        <v>666</v>
      </c>
    </row>
    <row r="25" spans="1:3">
      <c r="A25">
        <v>23</v>
      </c>
      <c r="B25" t="s">
        <v>522</v>
      </c>
    </row>
    <row r="26" spans="1:3">
      <c r="A26">
        <v>24</v>
      </c>
      <c r="B26" t="s">
        <v>676</v>
      </c>
    </row>
    <row r="27" spans="1:3">
      <c r="A27">
        <v>25</v>
      </c>
      <c r="B27" t="s">
        <v>678</v>
      </c>
    </row>
    <row r="28" spans="1:3">
      <c r="A28">
        <v>26</v>
      </c>
      <c r="B28" t="s">
        <v>680</v>
      </c>
    </row>
    <row r="29" spans="1:3">
      <c r="A29">
        <v>27</v>
      </c>
      <c r="B29" t="s">
        <v>708</v>
      </c>
    </row>
    <row r="30" spans="1:3">
      <c r="A30">
        <v>28</v>
      </c>
      <c r="B30" s="120" t="s">
        <v>392</v>
      </c>
      <c r="C30" s="120"/>
    </row>
    <row r="31" spans="1:3">
      <c r="A31">
        <v>29</v>
      </c>
      <c r="B31" t="s">
        <v>711</v>
      </c>
    </row>
    <row r="32" spans="1:3">
      <c r="A32">
        <v>30</v>
      </c>
      <c r="B32" s="120" t="s">
        <v>718</v>
      </c>
    </row>
    <row r="33" spans="1:2">
      <c r="A33">
        <v>31</v>
      </c>
      <c r="B33" t="s">
        <v>824</v>
      </c>
    </row>
    <row r="34" spans="1:2">
      <c r="A34">
        <v>32</v>
      </c>
      <c r="B34" t="s">
        <v>724</v>
      </c>
    </row>
    <row r="35" spans="1:2">
      <c r="A35">
        <v>33</v>
      </c>
      <c r="B35" t="s">
        <v>727</v>
      </c>
    </row>
    <row r="36" spans="1:2">
      <c r="A36">
        <v>34</v>
      </c>
      <c r="B36" t="s">
        <v>733</v>
      </c>
    </row>
    <row r="37" spans="1:2">
      <c r="A37">
        <v>35</v>
      </c>
      <c r="B37" t="s">
        <v>121</v>
      </c>
    </row>
    <row r="38" spans="1:2">
      <c r="A38">
        <v>36</v>
      </c>
      <c r="B38" t="s">
        <v>741</v>
      </c>
    </row>
    <row r="39" spans="1:2">
      <c r="A39">
        <v>37</v>
      </c>
      <c r="B39" t="s">
        <v>745</v>
      </c>
    </row>
    <row r="40" spans="1:2">
      <c r="A40">
        <v>38</v>
      </c>
      <c r="B40" t="s">
        <v>750</v>
      </c>
    </row>
    <row r="41" spans="1:2">
      <c r="A41">
        <v>39</v>
      </c>
      <c r="B41" t="s">
        <v>756</v>
      </c>
    </row>
    <row r="42" spans="1:2">
      <c r="A42">
        <v>40</v>
      </c>
      <c r="B42" t="s">
        <v>464</v>
      </c>
    </row>
    <row r="43" spans="1:2">
      <c r="A43">
        <v>41</v>
      </c>
      <c r="B43" t="s">
        <v>762</v>
      </c>
    </row>
    <row r="44" spans="1:2">
      <c r="A44">
        <v>42</v>
      </c>
      <c r="B44" t="s">
        <v>764</v>
      </c>
    </row>
    <row r="45" spans="1:2">
      <c r="A45">
        <v>43</v>
      </c>
      <c r="B45" t="s">
        <v>88</v>
      </c>
    </row>
    <row r="46" spans="1:2">
      <c r="A46">
        <v>44</v>
      </c>
      <c r="B46" t="s">
        <v>767</v>
      </c>
    </row>
    <row r="47" spans="1:2">
      <c r="A47">
        <v>45</v>
      </c>
      <c r="B47" s="120" t="s">
        <v>768</v>
      </c>
    </row>
    <row r="48" spans="1:2">
      <c r="A48">
        <v>46</v>
      </c>
      <c r="B48" t="s">
        <v>770</v>
      </c>
    </row>
    <row r="49" spans="1:2">
      <c r="A49">
        <v>47</v>
      </c>
      <c r="B49" t="s">
        <v>471</v>
      </c>
    </row>
    <row r="50" spans="1:2">
      <c r="A50">
        <v>49</v>
      </c>
      <c r="B50" t="s">
        <v>771</v>
      </c>
    </row>
    <row r="51" spans="1:2">
      <c r="A51">
        <v>50</v>
      </c>
      <c r="B51" t="s">
        <v>477</v>
      </c>
    </row>
    <row r="52" spans="1:2">
      <c r="A52">
        <v>51</v>
      </c>
      <c r="B52" t="s">
        <v>774</v>
      </c>
    </row>
    <row r="53" spans="1:2">
      <c r="A53">
        <v>52</v>
      </c>
      <c r="B53" t="s">
        <v>776</v>
      </c>
    </row>
    <row r="54" spans="1:2">
      <c r="A54">
        <v>53</v>
      </c>
      <c r="B54" t="s">
        <v>482</v>
      </c>
    </row>
    <row r="55" spans="1:2">
      <c r="A55">
        <v>54</v>
      </c>
      <c r="B55" t="s">
        <v>485</v>
      </c>
    </row>
    <row r="56" spans="1:2">
      <c r="A56">
        <v>55</v>
      </c>
      <c r="B56" t="s">
        <v>488</v>
      </c>
    </row>
    <row r="57" spans="1:2">
      <c r="A57">
        <v>56</v>
      </c>
      <c r="B57" t="s">
        <v>778</v>
      </c>
    </row>
    <row r="58" spans="1:2">
      <c r="A58">
        <v>57</v>
      </c>
      <c r="B58" t="s">
        <v>780</v>
      </c>
    </row>
    <row r="59" spans="1:2">
      <c r="A59">
        <v>58</v>
      </c>
      <c r="B59" t="s">
        <v>493</v>
      </c>
    </row>
    <row r="60" spans="1:2">
      <c r="A60">
        <v>59</v>
      </c>
      <c r="B60" t="s">
        <v>783</v>
      </c>
    </row>
    <row r="61" spans="1:2">
      <c r="A61">
        <v>60</v>
      </c>
      <c r="B61" t="s">
        <v>784</v>
      </c>
    </row>
    <row r="62" spans="1:2">
      <c r="A62">
        <v>61</v>
      </c>
      <c r="B62" t="s">
        <v>787</v>
      </c>
    </row>
    <row r="63" spans="1:2">
      <c r="A63">
        <v>62</v>
      </c>
      <c r="B63" t="s">
        <v>240</v>
      </c>
    </row>
    <row r="64" spans="1:2">
      <c r="A64">
        <v>63</v>
      </c>
      <c r="B64" t="s">
        <v>141</v>
      </c>
    </row>
    <row r="65" spans="1:2">
      <c r="A65">
        <v>64</v>
      </c>
      <c r="B65" t="s">
        <v>212</v>
      </c>
    </row>
    <row r="66" spans="1:2">
      <c r="A66">
        <v>65</v>
      </c>
      <c r="B66" t="s">
        <v>503</v>
      </c>
    </row>
    <row r="67" spans="1:2">
      <c r="A67">
        <v>66</v>
      </c>
      <c r="B67" t="s">
        <v>791</v>
      </c>
    </row>
    <row r="68" spans="1:2">
      <c r="A68">
        <v>67</v>
      </c>
      <c r="B68" s="120" t="s">
        <v>526</v>
      </c>
    </row>
    <row r="69" spans="1:2">
      <c r="A69">
        <v>68</v>
      </c>
      <c r="B69" s="120" t="s">
        <v>793</v>
      </c>
    </row>
    <row r="70" spans="1:2">
      <c r="A70">
        <v>69</v>
      </c>
      <c r="B70" s="120" t="s">
        <v>532</v>
      </c>
    </row>
    <row r="71" spans="1:2">
      <c r="A71">
        <v>89</v>
      </c>
      <c r="B71" t="s">
        <v>798</v>
      </c>
    </row>
    <row r="72" spans="1:2">
      <c r="A72">
        <v>90</v>
      </c>
      <c r="B72" t="s">
        <v>801</v>
      </c>
    </row>
    <row r="73" spans="1:2">
      <c r="A73">
        <v>91</v>
      </c>
      <c r="B73" t="s">
        <v>811</v>
      </c>
    </row>
    <row r="74" spans="1:2">
      <c r="A74">
        <v>126</v>
      </c>
      <c r="B74" t="s">
        <v>825</v>
      </c>
    </row>
    <row r="75" spans="1:2">
      <c r="A75">
        <v>127</v>
      </c>
      <c r="B75" t="s">
        <v>826</v>
      </c>
    </row>
    <row r="76" spans="1:2">
      <c r="A76">
        <v>921</v>
      </c>
      <c r="B76" t="s">
        <v>827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topLeftCell="A10" workbookViewId="0">
      <selection activeCell="B25" sqref="B25"/>
    </sheetView>
  </sheetViews>
  <sheetFormatPr defaultColWidth="9" defaultRowHeight="14.25"/>
  <sheetData>
    <row r="1" spans="2:3" ht="20.25">
      <c r="B1" s="150" t="s">
        <v>1</v>
      </c>
      <c r="C1" s="150" t="s">
        <v>828</v>
      </c>
    </row>
    <row r="2" spans="2:3" ht="16.5">
      <c r="B2" s="151" t="s">
        <v>55</v>
      </c>
      <c r="C2" s="152" t="s">
        <v>69</v>
      </c>
    </row>
    <row r="3" spans="2:3" ht="16.5">
      <c r="B3" s="153" t="s">
        <v>61</v>
      </c>
      <c r="C3" s="152" t="s">
        <v>69</v>
      </c>
    </row>
    <row r="4" spans="2:3" ht="16.5">
      <c r="B4" s="151" t="s">
        <v>829</v>
      </c>
      <c r="C4" s="152" t="s">
        <v>69</v>
      </c>
    </row>
    <row r="5" spans="2:3" ht="16.5">
      <c r="B5" s="153" t="s">
        <v>71</v>
      </c>
      <c r="C5" s="152" t="s">
        <v>69</v>
      </c>
    </row>
    <row r="6" spans="2:3" ht="16.5">
      <c r="B6" s="153" t="s">
        <v>78</v>
      </c>
      <c r="C6" s="152" t="s">
        <v>69</v>
      </c>
    </row>
    <row r="7" spans="2:3" ht="16.5">
      <c r="B7" s="153" t="s">
        <v>81</v>
      </c>
      <c r="C7" s="152" t="s">
        <v>69</v>
      </c>
    </row>
    <row r="8" spans="2:3" ht="16.5">
      <c r="B8" s="153" t="s">
        <v>830</v>
      </c>
      <c r="C8" s="152" t="s">
        <v>69</v>
      </c>
    </row>
    <row r="9" spans="2:3" ht="16.5">
      <c r="B9" s="151" t="s">
        <v>88</v>
      </c>
      <c r="C9" s="152" t="s">
        <v>69</v>
      </c>
    </row>
    <row r="10" spans="2:3" ht="16.5">
      <c r="B10" s="151" t="s">
        <v>91</v>
      </c>
      <c r="C10" s="152" t="s">
        <v>69</v>
      </c>
    </row>
    <row r="11" spans="2:3" ht="16.5">
      <c r="B11" s="151" t="s">
        <v>94</v>
      </c>
      <c r="C11" s="152" t="s">
        <v>69</v>
      </c>
    </row>
    <row r="12" spans="2:3" ht="16.5">
      <c r="B12" s="151" t="s">
        <v>97</v>
      </c>
      <c r="C12" s="152" t="s">
        <v>69</v>
      </c>
    </row>
    <row r="13" spans="2:3" ht="16.5">
      <c r="B13" s="153" t="s">
        <v>100</v>
      </c>
      <c r="C13" s="152" t="s">
        <v>109</v>
      </c>
    </row>
    <row r="14" spans="2:3" ht="16.5">
      <c r="B14" s="151" t="s">
        <v>103</v>
      </c>
      <c r="C14" s="152" t="s">
        <v>109</v>
      </c>
    </row>
    <row r="15" spans="2:3" ht="16.5">
      <c r="B15" s="153" t="s">
        <v>831</v>
      </c>
      <c r="C15" s="152" t="s">
        <v>109</v>
      </c>
    </row>
    <row r="16" spans="2:3" ht="16.5">
      <c r="B16" s="153" t="s">
        <v>111</v>
      </c>
      <c r="C16" s="152" t="s">
        <v>109</v>
      </c>
    </row>
    <row r="17" spans="2:3" ht="16.5">
      <c r="B17" s="151" t="s">
        <v>114</v>
      </c>
      <c r="C17" s="152" t="s">
        <v>109</v>
      </c>
    </row>
    <row r="18" spans="2:3" ht="16.5">
      <c r="B18" s="151" t="s">
        <v>485</v>
      </c>
      <c r="C18" s="152" t="s">
        <v>109</v>
      </c>
    </row>
    <row r="19" spans="2:3" ht="16.5">
      <c r="B19" s="151" t="s">
        <v>43</v>
      </c>
      <c r="C19" s="152" t="s">
        <v>392</v>
      </c>
    </row>
    <row r="20" spans="2:3" ht="16.5">
      <c r="B20" s="151" t="s">
        <v>46</v>
      </c>
      <c r="C20" s="152" t="s">
        <v>392</v>
      </c>
    </row>
    <row r="21" spans="2:3" ht="16.5">
      <c r="B21" s="151" t="s">
        <v>49</v>
      </c>
      <c r="C21" s="152" t="s">
        <v>392</v>
      </c>
    </row>
    <row r="22" spans="2:3" ht="16.5">
      <c r="B22" s="153" t="s">
        <v>121</v>
      </c>
      <c r="C22" s="152" t="s">
        <v>392</v>
      </c>
    </row>
    <row r="23" spans="2:3" ht="16.5">
      <c r="B23" s="151" t="s">
        <v>124</v>
      </c>
      <c r="C23" s="152" t="s">
        <v>18</v>
      </c>
    </row>
    <row r="24" spans="2:3" ht="16.5">
      <c r="B24" s="151" t="s">
        <v>127</v>
      </c>
      <c r="C24" s="152" t="s">
        <v>18</v>
      </c>
    </row>
    <row r="25" spans="2:3" ht="33">
      <c r="B25" s="151" t="s">
        <v>130</v>
      </c>
      <c r="C25" s="152" t="s">
        <v>18</v>
      </c>
    </row>
    <row r="26" spans="2:3" ht="16.5">
      <c r="B26" s="151" t="s">
        <v>136</v>
      </c>
      <c r="C26" s="152" t="s">
        <v>18</v>
      </c>
    </row>
    <row r="27" spans="2:3" ht="16.5">
      <c r="B27" s="151" t="s">
        <v>141</v>
      </c>
      <c r="C27" s="152" t="s">
        <v>18</v>
      </c>
    </row>
    <row r="28" spans="2:3" ht="16.5">
      <c r="B28" s="151" t="s">
        <v>832</v>
      </c>
      <c r="C28" s="152" t="s">
        <v>18</v>
      </c>
    </row>
    <row r="29" spans="2:3" ht="16.5">
      <c r="B29" s="151" t="s">
        <v>147</v>
      </c>
      <c r="C29" s="152" t="s">
        <v>18</v>
      </c>
    </row>
    <row r="30" spans="2:3" ht="16.5">
      <c r="B30" s="153" t="s">
        <v>153</v>
      </c>
      <c r="C30" s="152" t="s">
        <v>153</v>
      </c>
    </row>
    <row r="31" spans="2:3" ht="16.5">
      <c r="B31" s="151" t="s">
        <v>156</v>
      </c>
      <c r="C31" s="152" t="s">
        <v>153</v>
      </c>
    </row>
    <row r="32" spans="2:3" ht="16.5">
      <c r="B32" s="154" t="s">
        <v>14</v>
      </c>
    </row>
  </sheetData>
  <phoneticPr fontId="21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topLeftCell="A214" workbookViewId="0">
      <selection activeCell="E227" sqref="E227"/>
    </sheetView>
  </sheetViews>
  <sheetFormatPr defaultColWidth="9" defaultRowHeight="14.25"/>
  <cols>
    <col min="1" max="1" width="33" style="130" customWidth="1"/>
    <col min="2" max="2" width="30.25" style="130" customWidth="1"/>
    <col min="5" max="5" width="28" style="131" customWidth="1"/>
    <col min="6" max="6" width="30" style="131" customWidth="1"/>
  </cols>
  <sheetData>
    <row r="1" spans="1:6">
      <c r="A1" s="85" t="s">
        <v>2</v>
      </c>
      <c r="B1" s="57" t="s">
        <v>0</v>
      </c>
      <c r="E1" s="132" t="s">
        <v>563</v>
      </c>
      <c r="F1" s="132" t="s">
        <v>567</v>
      </c>
    </row>
    <row r="2" spans="1:6">
      <c r="A2" s="57"/>
      <c r="B2" s="57" t="s">
        <v>11</v>
      </c>
      <c r="E2" s="133" t="s">
        <v>321</v>
      </c>
      <c r="F2" s="133" t="s">
        <v>319</v>
      </c>
    </row>
    <row r="3" spans="1:6">
      <c r="A3" s="57" t="s">
        <v>17</v>
      </c>
      <c r="B3" s="57" t="s">
        <v>15</v>
      </c>
      <c r="E3" s="132" t="s">
        <v>322</v>
      </c>
      <c r="F3" s="133" t="s">
        <v>319</v>
      </c>
    </row>
    <row r="4" spans="1:6">
      <c r="A4" s="57"/>
      <c r="B4" s="102" t="s">
        <v>19</v>
      </c>
      <c r="E4" s="132" t="s">
        <v>323</v>
      </c>
      <c r="F4" s="133" t="s">
        <v>319</v>
      </c>
    </row>
    <row r="5" spans="1:6">
      <c r="A5" s="57" t="s">
        <v>25</v>
      </c>
      <c r="B5" s="57" t="s">
        <v>23</v>
      </c>
      <c r="E5" s="134" t="s">
        <v>324</v>
      </c>
      <c r="F5" s="133" t="s">
        <v>319</v>
      </c>
    </row>
    <row r="6" spans="1:6">
      <c r="A6" s="57" t="s">
        <v>28</v>
      </c>
      <c r="B6" s="85" t="s">
        <v>26</v>
      </c>
      <c r="E6" s="135" t="s">
        <v>325</v>
      </c>
      <c r="F6" s="133" t="s">
        <v>319</v>
      </c>
    </row>
    <row r="7" spans="1:6">
      <c r="A7" s="57" t="s">
        <v>31</v>
      </c>
      <c r="B7" s="85" t="s">
        <v>29</v>
      </c>
      <c r="E7" s="135" t="s">
        <v>326</v>
      </c>
      <c r="F7" s="133" t="s">
        <v>319</v>
      </c>
    </row>
    <row r="8" spans="1:6">
      <c r="A8" s="57" t="s">
        <v>34</v>
      </c>
      <c r="B8" s="57" t="s">
        <v>32</v>
      </c>
      <c r="E8" s="135" t="s">
        <v>327</v>
      </c>
      <c r="F8" s="133" t="s">
        <v>319</v>
      </c>
    </row>
    <row r="9" spans="1:6">
      <c r="A9" s="57" t="s">
        <v>38</v>
      </c>
      <c r="B9" s="85" t="s">
        <v>36</v>
      </c>
      <c r="E9" s="134" t="s">
        <v>328</v>
      </c>
      <c r="F9" s="133" t="s">
        <v>319</v>
      </c>
    </row>
    <row r="10" spans="1:6">
      <c r="A10" s="57" t="s">
        <v>41</v>
      </c>
      <c r="B10" s="85" t="s">
        <v>39</v>
      </c>
      <c r="E10" s="132" t="s">
        <v>329</v>
      </c>
      <c r="F10" s="133" t="s">
        <v>319</v>
      </c>
    </row>
    <row r="11" spans="1:6">
      <c r="A11" s="57"/>
      <c r="B11" s="57" t="s">
        <v>42</v>
      </c>
      <c r="E11" s="132" t="s">
        <v>330</v>
      </c>
      <c r="F11" s="133" t="s">
        <v>319</v>
      </c>
    </row>
    <row r="12" spans="1:6">
      <c r="A12" s="57"/>
      <c r="B12" s="57" t="s">
        <v>45</v>
      </c>
      <c r="E12" s="136" t="s">
        <v>331</v>
      </c>
      <c r="F12" s="70" t="s">
        <v>319</v>
      </c>
    </row>
    <row r="13" spans="1:6">
      <c r="A13" s="57">
        <v>5</v>
      </c>
      <c r="B13" s="57" t="s">
        <v>48</v>
      </c>
      <c r="E13" s="132" t="s">
        <v>333</v>
      </c>
      <c r="F13" s="133" t="s">
        <v>135</v>
      </c>
    </row>
    <row r="14" spans="1:6">
      <c r="A14" s="57" t="s">
        <v>51</v>
      </c>
      <c r="B14" s="57" t="s">
        <v>48</v>
      </c>
      <c r="E14" s="137" t="s">
        <v>334</v>
      </c>
      <c r="F14" s="133" t="s">
        <v>135</v>
      </c>
    </row>
    <row r="15" spans="1:6">
      <c r="A15" s="57" t="s">
        <v>52</v>
      </c>
      <c r="B15" s="57" t="s">
        <v>48</v>
      </c>
      <c r="E15" s="132" t="s">
        <v>336</v>
      </c>
      <c r="F15" s="133" t="s">
        <v>135</v>
      </c>
    </row>
    <row r="16" spans="1:6">
      <c r="A16" s="57">
        <v>3</v>
      </c>
      <c r="B16" s="57" t="s">
        <v>54</v>
      </c>
      <c r="E16" s="132" t="s">
        <v>128</v>
      </c>
      <c r="F16" s="133" t="s">
        <v>126</v>
      </c>
    </row>
    <row r="17" spans="1:6">
      <c r="A17" s="57" t="s">
        <v>56</v>
      </c>
      <c r="B17" s="57" t="s">
        <v>54</v>
      </c>
      <c r="E17" s="132" t="s">
        <v>17</v>
      </c>
      <c r="F17" s="133" t="s">
        <v>15</v>
      </c>
    </row>
    <row r="18" spans="1:6">
      <c r="A18" s="57" t="s">
        <v>57</v>
      </c>
      <c r="B18" s="57" t="s">
        <v>54</v>
      </c>
      <c r="E18" s="132" t="s">
        <v>134</v>
      </c>
      <c r="F18" s="133" t="s">
        <v>135</v>
      </c>
    </row>
    <row r="19" spans="1:6">
      <c r="A19" s="57" t="s">
        <v>58</v>
      </c>
      <c r="B19" s="57" t="s">
        <v>54</v>
      </c>
      <c r="E19" s="132" t="s">
        <v>138</v>
      </c>
      <c r="F19" s="133" t="s">
        <v>135</v>
      </c>
    </row>
    <row r="20" spans="1:6">
      <c r="A20" s="57" t="s">
        <v>62</v>
      </c>
      <c r="B20" s="57" t="s">
        <v>60</v>
      </c>
      <c r="E20" s="132" t="s">
        <v>125</v>
      </c>
      <c r="F20" s="133" t="s">
        <v>123</v>
      </c>
    </row>
    <row r="21" spans="1:6">
      <c r="A21" s="57" t="s">
        <v>63</v>
      </c>
      <c r="B21" s="57" t="s">
        <v>60</v>
      </c>
      <c r="E21" s="134" t="s">
        <v>139</v>
      </c>
      <c r="F21" s="133" t="s">
        <v>135</v>
      </c>
    </row>
    <row r="22" spans="1:6">
      <c r="A22" s="57" t="s">
        <v>64</v>
      </c>
      <c r="B22" s="57" t="s">
        <v>60</v>
      </c>
      <c r="E22" s="132" t="s">
        <v>337</v>
      </c>
      <c r="F22" s="133" t="s">
        <v>135</v>
      </c>
    </row>
    <row r="23" spans="1:6">
      <c r="A23" s="57" t="s">
        <v>65</v>
      </c>
      <c r="B23" s="57" t="s">
        <v>60</v>
      </c>
      <c r="E23" s="134" t="s">
        <v>340</v>
      </c>
      <c r="F23" s="133" t="s">
        <v>135</v>
      </c>
    </row>
    <row r="24" spans="1:6">
      <c r="A24" s="57" t="s">
        <v>68</v>
      </c>
      <c r="B24" s="57" t="s">
        <v>66</v>
      </c>
      <c r="E24" s="132" t="s">
        <v>341</v>
      </c>
      <c r="F24" s="133" t="s">
        <v>135</v>
      </c>
    </row>
    <row r="25" spans="1:6">
      <c r="A25" s="57" t="s">
        <v>72</v>
      </c>
      <c r="B25" s="138" t="s">
        <v>70</v>
      </c>
      <c r="E25" s="132" t="s">
        <v>344</v>
      </c>
      <c r="F25" s="133" t="s">
        <v>342</v>
      </c>
    </row>
    <row r="26" spans="1:6">
      <c r="A26" s="57" t="s">
        <v>73</v>
      </c>
      <c r="B26" s="138" t="s">
        <v>70</v>
      </c>
      <c r="E26" s="132" t="s">
        <v>345</v>
      </c>
      <c r="F26" s="133" t="s">
        <v>342</v>
      </c>
    </row>
    <row r="27" spans="1:6">
      <c r="A27" s="57" t="s">
        <v>74</v>
      </c>
      <c r="B27" s="138" t="s">
        <v>70</v>
      </c>
      <c r="E27" s="132" t="s">
        <v>348</v>
      </c>
      <c r="F27" s="133" t="s">
        <v>346</v>
      </c>
    </row>
    <row r="28" spans="1:6">
      <c r="A28" s="57" t="s">
        <v>75</v>
      </c>
      <c r="B28" s="138" t="s">
        <v>70</v>
      </c>
      <c r="E28" s="132" t="s">
        <v>349</v>
      </c>
      <c r="F28" s="133" t="s">
        <v>346</v>
      </c>
    </row>
    <row r="29" spans="1:6">
      <c r="A29" s="57" t="s">
        <v>76</v>
      </c>
      <c r="B29" s="138" t="s">
        <v>70</v>
      </c>
      <c r="E29" s="135" t="s">
        <v>350</v>
      </c>
      <c r="F29" s="133" t="s">
        <v>346</v>
      </c>
    </row>
    <row r="30" spans="1:6">
      <c r="A30" s="57" t="s">
        <v>58</v>
      </c>
      <c r="B30" s="138" t="s">
        <v>70</v>
      </c>
      <c r="E30" s="135" t="s">
        <v>350</v>
      </c>
      <c r="F30" s="133" t="s">
        <v>346</v>
      </c>
    </row>
    <row r="31" spans="1:6">
      <c r="A31" s="57" t="s">
        <v>79</v>
      </c>
      <c r="B31" s="57" t="s">
        <v>77</v>
      </c>
      <c r="E31" s="132" t="s">
        <v>57</v>
      </c>
      <c r="F31" s="133" t="s">
        <v>54</v>
      </c>
    </row>
    <row r="32" spans="1:6">
      <c r="A32" s="57" t="s">
        <v>82</v>
      </c>
      <c r="B32" s="57" t="s">
        <v>80</v>
      </c>
      <c r="E32" s="132" t="s">
        <v>600</v>
      </c>
      <c r="F32" s="133" t="s">
        <v>54</v>
      </c>
    </row>
    <row r="33" spans="1:6">
      <c r="A33" s="57" t="s">
        <v>85</v>
      </c>
      <c r="B33" s="57" t="s">
        <v>83</v>
      </c>
      <c r="E33" s="135" t="s">
        <v>351</v>
      </c>
      <c r="F33" s="133" t="s">
        <v>54</v>
      </c>
    </row>
    <row r="34" spans="1:6">
      <c r="A34" s="57" t="s">
        <v>86</v>
      </c>
      <c r="B34" s="57" t="s">
        <v>83</v>
      </c>
      <c r="E34" s="135" t="s">
        <v>519</v>
      </c>
      <c r="F34" s="133" t="s">
        <v>54</v>
      </c>
    </row>
    <row r="35" spans="1:6">
      <c r="A35" s="57" t="s">
        <v>89</v>
      </c>
      <c r="B35" s="57" t="s">
        <v>87</v>
      </c>
      <c r="E35" s="134" t="s">
        <v>352</v>
      </c>
      <c r="F35" s="133" t="s">
        <v>54</v>
      </c>
    </row>
    <row r="36" spans="1:6">
      <c r="A36" s="57" t="s">
        <v>92</v>
      </c>
      <c r="B36" s="57" t="s">
        <v>90</v>
      </c>
      <c r="E36" s="133" t="s">
        <v>606</v>
      </c>
      <c r="F36" s="133" t="s">
        <v>353</v>
      </c>
    </row>
    <row r="37" spans="1:6">
      <c r="A37" s="57" t="s">
        <v>95</v>
      </c>
      <c r="B37" s="57" t="s">
        <v>93</v>
      </c>
      <c r="E37" s="133" t="s">
        <v>608</v>
      </c>
      <c r="F37" s="133" t="s">
        <v>353</v>
      </c>
    </row>
    <row r="38" spans="1:6">
      <c r="A38" s="57" t="s">
        <v>98</v>
      </c>
      <c r="B38" s="83" t="s">
        <v>96</v>
      </c>
      <c r="E38" s="133" t="s">
        <v>610</v>
      </c>
      <c r="F38" s="133" t="s">
        <v>353</v>
      </c>
    </row>
    <row r="39" spans="1:6">
      <c r="A39" s="57" t="s">
        <v>101</v>
      </c>
      <c r="B39" s="57" t="s">
        <v>99</v>
      </c>
      <c r="E39" s="133" t="s">
        <v>612</v>
      </c>
      <c r="F39" s="133" t="s">
        <v>353</v>
      </c>
    </row>
    <row r="40" spans="1:6">
      <c r="A40" s="57" t="s">
        <v>104</v>
      </c>
      <c r="B40" s="57" t="s">
        <v>102</v>
      </c>
      <c r="E40" s="132" t="s">
        <v>359</v>
      </c>
      <c r="F40" s="133" t="s">
        <v>353</v>
      </c>
    </row>
    <row r="41" spans="1:6">
      <c r="A41" s="57" t="s">
        <v>105</v>
      </c>
      <c r="B41" s="57" t="s">
        <v>102</v>
      </c>
      <c r="E41" s="132" t="s">
        <v>360</v>
      </c>
      <c r="F41" s="133" t="s">
        <v>353</v>
      </c>
    </row>
    <row r="42" spans="1:6">
      <c r="A42" s="57" t="s">
        <v>108</v>
      </c>
      <c r="B42" s="83" t="s">
        <v>106</v>
      </c>
      <c r="E42" s="132" t="s">
        <v>361</v>
      </c>
      <c r="F42" s="133" t="s">
        <v>353</v>
      </c>
    </row>
    <row r="43" spans="1:6">
      <c r="A43" s="57" t="s">
        <v>112</v>
      </c>
      <c r="B43" s="83" t="s">
        <v>110</v>
      </c>
      <c r="E43" s="133" t="s">
        <v>617</v>
      </c>
      <c r="F43" s="133" t="s">
        <v>362</v>
      </c>
    </row>
    <row r="44" spans="1:6">
      <c r="A44" s="57" t="s">
        <v>115</v>
      </c>
      <c r="B44" s="83" t="s">
        <v>113</v>
      </c>
      <c r="E44" s="133" t="s">
        <v>618</v>
      </c>
      <c r="F44" s="133" t="s">
        <v>362</v>
      </c>
    </row>
    <row r="45" spans="1:6">
      <c r="A45" s="57" t="s">
        <v>118</v>
      </c>
      <c r="B45" s="83" t="s">
        <v>117</v>
      </c>
      <c r="E45" s="133" t="s">
        <v>620</v>
      </c>
      <c r="F45" s="133" t="s">
        <v>362</v>
      </c>
    </row>
    <row r="46" spans="1:6">
      <c r="A46" s="57" t="s">
        <v>122</v>
      </c>
      <c r="B46" s="57" t="s">
        <v>120</v>
      </c>
      <c r="E46" s="133" t="s">
        <v>622</v>
      </c>
      <c r="F46" s="133" t="s">
        <v>362</v>
      </c>
    </row>
    <row r="47" spans="1:6">
      <c r="A47" s="57" t="s">
        <v>125</v>
      </c>
      <c r="B47" s="57" t="s">
        <v>123</v>
      </c>
      <c r="E47" s="133" t="s">
        <v>624</v>
      </c>
      <c r="F47" s="133" t="s">
        <v>362</v>
      </c>
    </row>
    <row r="48" spans="1:6">
      <c r="A48" s="57" t="s">
        <v>128</v>
      </c>
      <c r="B48" s="57" t="s">
        <v>126</v>
      </c>
      <c r="E48" s="133" t="s">
        <v>68</v>
      </c>
      <c r="F48" s="133" t="s">
        <v>369</v>
      </c>
    </row>
    <row r="49" spans="1:6">
      <c r="A49" s="57" t="s">
        <v>131</v>
      </c>
      <c r="B49" s="57" t="s">
        <v>129</v>
      </c>
      <c r="E49" s="132" t="s">
        <v>371</v>
      </c>
      <c r="F49" s="133" t="s">
        <v>369</v>
      </c>
    </row>
    <row r="50" spans="1:6">
      <c r="A50" s="57" t="s">
        <v>134</v>
      </c>
      <c r="B50" s="57" t="s">
        <v>135</v>
      </c>
      <c r="E50" s="133" t="s">
        <v>68</v>
      </c>
      <c r="F50" s="133" t="s">
        <v>369</v>
      </c>
    </row>
    <row r="51" spans="1:6">
      <c r="A51" s="57" t="s">
        <v>137</v>
      </c>
      <c r="B51" s="57" t="s">
        <v>135</v>
      </c>
      <c r="E51" s="133" t="s">
        <v>68</v>
      </c>
      <c r="F51" s="133" t="s">
        <v>369</v>
      </c>
    </row>
    <row r="52" spans="1:6">
      <c r="A52" s="57" t="s">
        <v>138</v>
      </c>
      <c r="B52" s="57" t="s">
        <v>135</v>
      </c>
      <c r="E52" s="133" t="s">
        <v>68</v>
      </c>
      <c r="F52" s="133" t="s">
        <v>369</v>
      </c>
    </row>
    <row r="53" spans="1:6">
      <c r="A53" s="57" t="s">
        <v>139</v>
      </c>
      <c r="B53" s="57" t="s">
        <v>135</v>
      </c>
      <c r="E53" s="132" t="s">
        <v>373</v>
      </c>
      <c r="F53" s="133" t="s">
        <v>372</v>
      </c>
    </row>
    <row r="54" spans="1:6">
      <c r="A54" s="57" t="s">
        <v>142</v>
      </c>
      <c r="B54" s="57" t="s">
        <v>140</v>
      </c>
      <c r="E54" s="132" t="s">
        <v>375</v>
      </c>
      <c r="F54" s="133" t="s">
        <v>374</v>
      </c>
    </row>
    <row r="55" spans="1:6">
      <c r="A55" s="57" t="s">
        <v>145</v>
      </c>
      <c r="B55" s="57" t="s">
        <v>143</v>
      </c>
      <c r="E55" s="134" t="s">
        <v>376</v>
      </c>
      <c r="F55" s="133" t="s">
        <v>374</v>
      </c>
    </row>
    <row r="56" spans="1:6">
      <c r="A56" s="57" t="s">
        <v>148</v>
      </c>
      <c r="B56" s="57" t="s">
        <v>146</v>
      </c>
      <c r="E56" s="139" t="s">
        <v>377</v>
      </c>
      <c r="F56" s="133" t="s">
        <v>374</v>
      </c>
    </row>
    <row r="57" spans="1:6">
      <c r="A57" s="57" t="s">
        <v>150</v>
      </c>
      <c r="B57" s="57" t="s">
        <v>149</v>
      </c>
      <c r="E57" s="133" t="s">
        <v>635</v>
      </c>
      <c r="F57" s="133" t="s">
        <v>378</v>
      </c>
    </row>
    <row r="58" spans="1:6">
      <c r="A58" s="57" t="s">
        <v>154</v>
      </c>
      <c r="B58" s="57" t="s">
        <v>152</v>
      </c>
      <c r="E58" s="132" t="s">
        <v>131</v>
      </c>
      <c r="F58" s="133" t="s">
        <v>129</v>
      </c>
    </row>
    <row r="59" spans="1:6">
      <c r="A59" s="57" t="s">
        <v>157</v>
      </c>
      <c r="B59" s="57" t="s">
        <v>155</v>
      </c>
      <c r="E59" s="132" t="s">
        <v>382</v>
      </c>
      <c r="F59" s="133" t="s">
        <v>178</v>
      </c>
    </row>
    <row r="60" spans="1:6">
      <c r="A60" s="57" t="s">
        <v>158</v>
      </c>
      <c r="B60" s="57" t="s">
        <v>155</v>
      </c>
      <c r="E60" s="132" t="s">
        <v>270</v>
      </c>
      <c r="F60" s="133" t="s">
        <v>178</v>
      </c>
    </row>
    <row r="61" spans="1:6">
      <c r="A61" s="57" t="s">
        <v>159</v>
      </c>
      <c r="B61" s="57" t="s">
        <v>155</v>
      </c>
      <c r="E61" s="132" t="s">
        <v>383</v>
      </c>
      <c r="F61" s="133" t="s">
        <v>178</v>
      </c>
    </row>
    <row r="62" spans="1:6">
      <c r="A62" s="57" t="s">
        <v>160</v>
      </c>
      <c r="B62" s="57" t="s">
        <v>155</v>
      </c>
      <c r="E62" s="132" t="s">
        <v>386</v>
      </c>
      <c r="F62" s="133" t="s">
        <v>384</v>
      </c>
    </row>
    <row r="63" spans="1:6">
      <c r="A63" s="57" t="s">
        <v>162</v>
      </c>
      <c r="B63" s="57" t="s">
        <v>161</v>
      </c>
      <c r="E63" s="132" t="s">
        <v>387</v>
      </c>
      <c r="F63" s="133" t="s">
        <v>384</v>
      </c>
    </row>
    <row r="64" spans="1:6">
      <c r="A64" s="57" t="s">
        <v>167</v>
      </c>
      <c r="B64" s="85" t="s">
        <v>165</v>
      </c>
      <c r="E64" s="132" t="s">
        <v>388</v>
      </c>
      <c r="F64" s="133" t="s">
        <v>384</v>
      </c>
    </row>
    <row r="65" spans="5:6">
      <c r="E65" s="140" t="s">
        <v>389</v>
      </c>
      <c r="F65" s="133" t="s">
        <v>384</v>
      </c>
    </row>
    <row r="66" spans="5:6">
      <c r="E66" s="141" t="s">
        <v>390</v>
      </c>
      <c r="F66" s="133" t="s">
        <v>384</v>
      </c>
    </row>
    <row r="67" spans="5:6">
      <c r="E67" s="132" t="s">
        <v>817</v>
      </c>
      <c r="F67" s="133" t="s">
        <v>48</v>
      </c>
    </row>
    <row r="68" spans="5:6">
      <c r="E68" s="134" t="s">
        <v>62</v>
      </c>
      <c r="F68" s="133" t="s">
        <v>60</v>
      </c>
    </row>
    <row r="69" spans="5:6">
      <c r="E69" s="133" t="s">
        <v>63</v>
      </c>
      <c r="F69" s="133" t="s">
        <v>60</v>
      </c>
    </row>
    <row r="70" spans="5:6">
      <c r="E70" s="142" t="s">
        <v>64</v>
      </c>
      <c r="F70" s="133" t="s">
        <v>60</v>
      </c>
    </row>
    <row r="71" spans="5:6">
      <c r="E71" s="134" t="s">
        <v>65</v>
      </c>
      <c r="F71" s="133" t="s">
        <v>60</v>
      </c>
    </row>
    <row r="72" spans="5:6">
      <c r="E72" s="134" t="s">
        <v>393</v>
      </c>
      <c r="F72" s="133" t="s">
        <v>60</v>
      </c>
    </row>
    <row r="73" spans="5:6">
      <c r="E73" s="132" t="s">
        <v>72</v>
      </c>
      <c r="F73" s="133" t="s">
        <v>70</v>
      </c>
    </row>
    <row r="74" spans="5:6">
      <c r="E74" s="132" t="s">
        <v>73</v>
      </c>
      <c r="F74" s="133" t="s">
        <v>70</v>
      </c>
    </row>
    <row r="75" spans="5:6">
      <c r="E75" s="132" t="s">
        <v>74</v>
      </c>
      <c r="F75" s="133" t="s">
        <v>70</v>
      </c>
    </row>
    <row r="76" spans="5:6">
      <c r="E76" s="132" t="s">
        <v>75</v>
      </c>
      <c r="F76" s="133" t="s">
        <v>70</v>
      </c>
    </row>
    <row r="77" spans="5:6">
      <c r="E77" s="132" t="s">
        <v>79</v>
      </c>
      <c r="F77" s="133" t="s">
        <v>77</v>
      </c>
    </row>
    <row r="78" spans="5:6">
      <c r="E78" s="132" t="s">
        <v>76</v>
      </c>
      <c r="F78" s="133" t="s">
        <v>70</v>
      </c>
    </row>
    <row r="79" spans="5:6">
      <c r="E79" s="132" t="s">
        <v>58</v>
      </c>
      <c r="F79" s="133" t="s">
        <v>54</v>
      </c>
    </row>
    <row r="80" spans="5:6">
      <c r="E80" s="132" t="s">
        <v>394</v>
      </c>
      <c r="F80" s="133" t="s">
        <v>54</v>
      </c>
    </row>
    <row r="81" spans="5:6">
      <c r="E81" s="132" t="s">
        <v>520</v>
      </c>
      <c r="F81" s="133" t="s">
        <v>70</v>
      </c>
    </row>
    <row r="82" spans="5:6">
      <c r="E82" s="132" t="s">
        <v>396</v>
      </c>
      <c r="F82" s="133" t="s">
        <v>395</v>
      </c>
    </row>
    <row r="83" spans="5:6">
      <c r="E83" s="132" t="s">
        <v>817</v>
      </c>
      <c r="F83" s="133" t="s">
        <v>165</v>
      </c>
    </row>
    <row r="84" spans="5:6">
      <c r="E84" s="134" t="s">
        <v>167</v>
      </c>
      <c r="F84" s="133" t="s">
        <v>165</v>
      </c>
    </row>
    <row r="85" spans="5:6">
      <c r="E85" s="132" t="s">
        <v>398</v>
      </c>
      <c r="F85" s="133" t="s">
        <v>165</v>
      </c>
    </row>
    <row r="86" spans="5:6">
      <c r="E86" s="132" t="s">
        <v>399</v>
      </c>
      <c r="F86" s="133" t="s">
        <v>165</v>
      </c>
    </row>
    <row r="87" spans="5:6">
      <c r="E87" s="132" t="s">
        <v>400</v>
      </c>
      <c r="F87" s="133" t="s">
        <v>165</v>
      </c>
    </row>
    <row r="88" spans="5:6">
      <c r="E88" s="132" t="s">
        <v>401</v>
      </c>
      <c r="F88" s="133" t="s">
        <v>165</v>
      </c>
    </row>
    <row r="89" spans="5:6">
      <c r="E89" s="132" t="s">
        <v>402</v>
      </c>
      <c r="F89" s="133" t="s">
        <v>165</v>
      </c>
    </row>
    <row r="90" spans="5:6">
      <c r="E90" s="134" t="s">
        <v>523</v>
      </c>
      <c r="F90" s="133"/>
    </row>
    <row r="91" spans="5:6">
      <c r="E91" s="132" t="s">
        <v>524</v>
      </c>
      <c r="F91" s="133"/>
    </row>
    <row r="92" spans="5:6">
      <c r="E92" s="134" t="s">
        <v>101</v>
      </c>
      <c r="F92" s="133" t="s">
        <v>99</v>
      </c>
    </row>
    <row r="93" spans="5:6">
      <c r="E93" s="132" t="s">
        <v>817</v>
      </c>
      <c r="F93" s="133" t="s">
        <v>165</v>
      </c>
    </row>
    <row r="94" spans="5:6">
      <c r="E94" s="132" t="s">
        <v>817</v>
      </c>
      <c r="F94" s="133" t="s">
        <v>161</v>
      </c>
    </row>
    <row r="95" spans="5:6">
      <c r="E95" s="132" t="s">
        <v>405</v>
      </c>
      <c r="F95" s="133" t="s">
        <v>161</v>
      </c>
    </row>
    <row r="96" spans="5:6">
      <c r="E96" s="132" t="s">
        <v>406</v>
      </c>
      <c r="F96" s="133" t="s">
        <v>161</v>
      </c>
    </row>
    <row r="97" spans="5:6">
      <c r="E97" s="132" t="s">
        <v>407</v>
      </c>
      <c r="F97" s="133" t="s">
        <v>161</v>
      </c>
    </row>
    <row r="98" spans="5:6">
      <c r="E98" s="132" t="s">
        <v>408</v>
      </c>
      <c r="F98" s="133" t="s">
        <v>161</v>
      </c>
    </row>
    <row r="99" spans="5:6">
      <c r="E99" s="139" t="s">
        <v>162</v>
      </c>
      <c r="F99" s="133" t="s">
        <v>161</v>
      </c>
    </row>
    <row r="100" spans="5:6">
      <c r="E100" s="134" t="s">
        <v>162</v>
      </c>
      <c r="F100" s="133" t="s">
        <v>161</v>
      </c>
    </row>
    <row r="101" spans="5:6">
      <c r="E101" s="132" t="s">
        <v>409</v>
      </c>
      <c r="F101" s="133" t="s">
        <v>161</v>
      </c>
    </row>
    <row r="102" spans="5:6">
      <c r="E102" s="132" t="s">
        <v>410</v>
      </c>
      <c r="F102" s="133" t="s">
        <v>161</v>
      </c>
    </row>
    <row r="103" spans="5:6">
      <c r="E103" s="132" t="s">
        <v>539</v>
      </c>
      <c r="F103" s="133" t="s">
        <v>161</v>
      </c>
    </row>
    <row r="104" spans="5:6">
      <c r="E104" s="132" t="s">
        <v>411</v>
      </c>
      <c r="F104" s="133" t="s">
        <v>161</v>
      </c>
    </row>
    <row r="105" spans="5:6">
      <c r="E105" s="132" t="s">
        <v>542</v>
      </c>
      <c r="F105" s="133" t="s">
        <v>161</v>
      </c>
    </row>
    <row r="106" spans="5:6">
      <c r="E106" s="133" t="s">
        <v>412</v>
      </c>
      <c r="F106" s="133" t="s">
        <v>161</v>
      </c>
    </row>
    <row r="107" spans="5:6">
      <c r="E107" s="132" t="s">
        <v>413</v>
      </c>
      <c r="F107" s="133" t="s">
        <v>161</v>
      </c>
    </row>
    <row r="108" spans="5:6">
      <c r="E108" s="132" t="s">
        <v>163</v>
      </c>
      <c r="F108" s="133" t="s">
        <v>161</v>
      </c>
    </row>
    <row r="109" spans="5:6">
      <c r="E109" s="132" t="s">
        <v>414</v>
      </c>
      <c r="F109" s="133" t="s">
        <v>161</v>
      </c>
    </row>
    <row r="110" spans="5:6">
      <c r="E110" s="132" t="s">
        <v>544</v>
      </c>
      <c r="F110" s="133" t="s">
        <v>161</v>
      </c>
    </row>
    <row r="111" spans="5:6">
      <c r="E111" s="132" t="s">
        <v>415</v>
      </c>
      <c r="F111" s="133" t="s">
        <v>161</v>
      </c>
    </row>
    <row r="112" spans="5:6">
      <c r="E112" s="132" t="s">
        <v>546</v>
      </c>
      <c r="F112" s="133" t="s">
        <v>161</v>
      </c>
    </row>
    <row r="113" spans="5:6">
      <c r="E113" s="132" t="s">
        <v>416</v>
      </c>
      <c r="F113" s="133" t="s">
        <v>161</v>
      </c>
    </row>
    <row r="114" spans="5:6">
      <c r="E114" s="132" t="s">
        <v>548</v>
      </c>
      <c r="F114" s="133" t="s">
        <v>161</v>
      </c>
    </row>
    <row r="115" spans="5:6">
      <c r="E115" s="132" t="s">
        <v>417</v>
      </c>
      <c r="F115" s="133" t="s">
        <v>161</v>
      </c>
    </row>
    <row r="116" spans="5:6">
      <c r="E116" s="132" t="s">
        <v>418</v>
      </c>
      <c r="F116" s="133" t="s">
        <v>161</v>
      </c>
    </row>
    <row r="117" spans="5:6">
      <c r="E117" s="132" t="s">
        <v>550</v>
      </c>
      <c r="F117" s="133" t="s">
        <v>161</v>
      </c>
    </row>
    <row r="118" spans="5:6">
      <c r="E118" s="132" t="s">
        <v>419</v>
      </c>
      <c r="F118" s="133" t="s">
        <v>161</v>
      </c>
    </row>
    <row r="119" spans="5:6">
      <c r="E119" s="132" t="s">
        <v>420</v>
      </c>
      <c r="F119" s="133" t="s">
        <v>161</v>
      </c>
    </row>
    <row r="120" spans="5:6">
      <c r="E120" s="132" t="s">
        <v>421</v>
      </c>
      <c r="F120" s="133" t="s">
        <v>161</v>
      </c>
    </row>
    <row r="121" spans="5:6">
      <c r="E121" s="132" t="s">
        <v>422</v>
      </c>
      <c r="F121" s="133" t="s">
        <v>161</v>
      </c>
    </row>
    <row r="122" spans="5:6">
      <c r="E122" s="132" t="s">
        <v>552</v>
      </c>
      <c r="F122" s="133" t="s">
        <v>161</v>
      </c>
    </row>
    <row r="123" spans="5:6">
      <c r="E123" s="132" t="s">
        <v>423</v>
      </c>
      <c r="F123" s="133" t="s">
        <v>161</v>
      </c>
    </row>
    <row r="124" spans="5:6">
      <c r="E124" s="132" t="s">
        <v>554</v>
      </c>
      <c r="F124" s="133" t="s">
        <v>161</v>
      </c>
    </row>
    <row r="125" spans="5:6">
      <c r="E125" s="132" t="s">
        <v>424</v>
      </c>
      <c r="F125" s="133" t="s">
        <v>161</v>
      </c>
    </row>
    <row r="126" spans="5:6">
      <c r="E126" s="132" t="s">
        <v>556</v>
      </c>
      <c r="F126" s="133" t="s">
        <v>161</v>
      </c>
    </row>
    <row r="127" spans="5:6">
      <c r="E127" s="132" t="s">
        <v>558</v>
      </c>
      <c r="F127" s="133" t="s">
        <v>161</v>
      </c>
    </row>
    <row r="128" spans="5:6">
      <c r="E128" s="132" t="s">
        <v>560</v>
      </c>
      <c r="F128" s="133" t="s">
        <v>161</v>
      </c>
    </row>
    <row r="129" spans="5:6">
      <c r="E129" s="132" t="s">
        <v>425</v>
      </c>
      <c r="F129" s="133" t="s">
        <v>161</v>
      </c>
    </row>
    <row r="130" spans="5:6">
      <c r="E130" s="132" t="s">
        <v>426</v>
      </c>
      <c r="F130" s="133" t="s">
        <v>161</v>
      </c>
    </row>
    <row r="131" spans="5:6">
      <c r="E131" s="132" t="s">
        <v>427</v>
      </c>
      <c r="F131" s="133" t="s">
        <v>161</v>
      </c>
    </row>
    <row r="132" spans="5:6">
      <c r="E132" s="132" t="s">
        <v>164</v>
      </c>
      <c r="F132" s="133" t="s">
        <v>161</v>
      </c>
    </row>
    <row r="133" spans="5:6">
      <c r="E133" s="132" t="s">
        <v>817</v>
      </c>
      <c r="F133" s="133" t="s">
        <v>428</v>
      </c>
    </row>
    <row r="134" spans="5:6">
      <c r="E134" s="132" t="s">
        <v>817</v>
      </c>
      <c r="F134" s="133" t="s">
        <v>428</v>
      </c>
    </row>
    <row r="135" spans="5:6">
      <c r="E135" s="132" t="s">
        <v>432</v>
      </c>
      <c r="F135" s="133" t="s">
        <v>431</v>
      </c>
    </row>
    <row r="136" spans="5:6">
      <c r="E136" s="134" t="s">
        <v>433</v>
      </c>
      <c r="F136" s="133" t="s">
        <v>146</v>
      </c>
    </row>
    <row r="137" spans="5:6">
      <c r="E137" s="134" t="s">
        <v>434</v>
      </c>
      <c r="F137" s="133" t="s">
        <v>146</v>
      </c>
    </row>
    <row r="138" spans="5:6">
      <c r="E138" s="134" t="s">
        <v>435</v>
      </c>
      <c r="F138" s="133" t="s">
        <v>146</v>
      </c>
    </row>
    <row r="139" spans="5:6">
      <c r="E139" s="132" t="s">
        <v>436</v>
      </c>
      <c r="F139" s="133" t="s">
        <v>146</v>
      </c>
    </row>
    <row r="140" spans="5:6">
      <c r="E140" s="132" t="s">
        <v>437</v>
      </c>
      <c r="F140" s="133" t="s">
        <v>146</v>
      </c>
    </row>
    <row r="141" spans="5:6">
      <c r="E141" s="134" t="s">
        <v>818</v>
      </c>
      <c r="F141" s="133" t="s">
        <v>146</v>
      </c>
    </row>
    <row r="142" spans="5:6">
      <c r="E142" s="143" t="s">
        <v>150</v>
      </c>
      <c r="F142" s="133" t="s">
        <v>149</v>
      </c>
    </row>
    <row r="143" spans="5:6">
      <c r="E143" s="132" t="s">
        <v>86</v>
      </c>
      <c r="F143" s="133" t="s">
        <v>83</v>
      </c>
    </row>
    <row r="144" spans="5:6">
      <c r="E144" s="134" t="s">
        <v>85</v>
      </c>
      <c r="F144" s="133" t="s">
        <v>83</v>
      </c>
    </row>
    <row r="145" spans="5:6">
      <c r="E145" s="134" t="s">
        <v>438</v>
      </c>
      <c r="F145" s="133" t="s">
        <v>83</v>
      </c>
    </row>
    <row r="146" spans="5:6">
      <c r="E146" s="132" t="s">
        <v>98</v>
      </c>
      <c r="F146" s="133" t="s">
        <v>96</v>
      </c>
    </row>
    <row r="147" spans="5:6">
      <c r="E147" s="132" t="s">
        <v>817</v>
      </c>
      <c r="F147" s="133" t="s">
        <v>165</v>
      </c>
    </row>
    <row r="148" spans="5:6">
      <c r="E148" s="144" t="s">
        <v>258</v>
      </c>
      <c r="F148" s="133" t="s">
        <v>169</v>
      </c>
    </row>
    <row r="149" spans="5:6">
      <c r="E149" s="144" t="s">
        <v>258</v>
      </c>
      <c r="F149" s="133" t="s">
        <v>169</v>
      </c>
    </row>
    <row r="150" spans="5:6">
      <c r="E150" s="132" t="s">
        <v>206</v>
      </c>
      <c r="F150" s="133" t="s">
        <v>169</v>
      </c>
    </row>
    <row r="151" spans="5:6">
      <c r="E151" s="132" t="s">
        <v>441</v>
      </c>
      <c r="F151" s="133" t="s">
        <v>440</v>
      </c>
    </row>
    <row r="152" spans="5:6">
      <c r="E152" s="132" t="s">
        <v>442</v>
      </c>
      <c r="F152" s="133" t="s">
        <v>440</v>
      </c>
    </row>
    <row r="153" spans="5:6">
      <c r="E153" s="132" t="s">
        <v>443</v>
      </c>
      <c r="F153" s="133" t="s">
        <v>440</v>
      </c>
    </row>
    <row r="154" spans="5:6">
      <c r="E154" s="132" t="s">
        <v>444</v>
      </c>
      <c r="F154" s="133" t="s">
        <v>440</v>
      </c>
    </row>
    <row r="155" spans="5:6">
      <c r="E155" s="132" t="s">
        <v>445</v>
      </c>
      <c r="F155" s="133" t="s">
        <v>440</v>
      </c>
    </row>
    <row r="156" spans="5:6">
      <c r="E156" s="134" t="s">
        <v>447</v>
      </c>
      <c r="F156" s="133" t="s">
        <v>446</v>
      </c>
    </row>
    <row r="157" spans="5:6">
      <c r="E157" s="132" t="s">
        <v>734</v>
      </c>
      <c r="F157" s="133" t="s">
        <v>446</v>
      </c>
    </row>
    <row r="158" spans="5:6">
      <c r="E158" s="145" t="s">
        <v>449</v>
      </c>
      <c r="F158" s="133" t="s">
        <v>446</v>
      </c>
    </row>
    <row r="159" spans="5:6">
      <c r="E159" s="135" t="s">
        <v>450</v>
      </c>
      <c r="F159" s="133" t="s">
        <v>446</v>
      </c>
    </row>
    <row r="160" spans="5:6">
      <c r="E160" s="132" t="s">
        <v>738</v>
      </c>
      <c r="F160" s="133" t="s">
        <v>446</v>
      </c>
    </row>
    <row r="161" spans="5:6">
      <c r="E161" s="134" t="s">
        <v>122</v>
      </c>
      <c r="F161" s="133" t="s">
        <v>120</v>
      </c>
    </row>
    <row r="162" spans="5:6">
      <c r="E162" s="132" t="s">
        <v>145</v>
      </c>
      <c r="F162" s="133" t="s">
        <v>143</v>
      </c>
    </row>
    <row r="163" spans="5:6">
      <c r="E163" s="132" t="s">
        <v>451</v>
      </c>
      <c r="F163" s="133" t="s">
        <v>143</v>
      </c>
    </row>
    <row r="164" spans="5:6">
      <c r="E164" s="132" t="s">
        <v>743</v>
      </c>
      <c r="F164" s="133" t="s">
        <v>452</v>
      </c>
    </row>
    <row r="165" spans="5:6">
      <c r="E165" s="132" t="s">
        <v>455</v>
      </c>
      <c r="F165" s="133" t="s">
        <v>452</v>
      </c>
    </row>
    <row r="166" spans="5:6">
      <c r="E166" s="132" t="s">
        <v>456</v>
      </c>
      <c r="F166" s="133" t="s">
        <v>452</v>
      </c>
    </row>
    <row r="167" spans="5:6">
      <c r="E167" s="132" t="s">
        <v>457</v>
      </c>
      <c r="F167" s="133" t="s">
        <v>452</v>
      </c>
    </row>
    <row r="168" spans="5:6">
      <c r="E168" s="132" t="s">
        <v>108</v>
      </c>
      <c r="F168" s="133" t="s">
        <v>106</v>
      </c>
    </row>
    <row r="169" spans="5:6">
      <c r="E169" s="133" t="s">
        <v>112</v>
      </c>
      <c r="F169" s="133" t="s">
        <v>110</v>
      </c>
    </row>
    <row r="170" spans="5:6">
      <c r="E170" s="132" t="s">
        <v>460</v>
      </c>
      <c r="F170" s="133" t="s">
        <v>458</v>
      </c>
    </row>
    <row r="171" spans="5:6">
      <c r="E171" s="132" t="s">
        <v>753</v>
      </c>
      <c r="F171" s="132" t="s">
        <v>110</v>
      </c>
    </row>
    <row r="172" spans="5:6">
      <c r="E172" s="133" t="s">
        <v>160</v>
      </c>
      <c r="F172" s="133" t="s">
        <v>155</v>
      </c>
    </row>
    <row r="173" spans="5:6">
      <c r="E173" s="134" t="s">
        <v>159</v>
      </c>
      <c r="F173" s="133" t="s">
        <v>155</v>
      </c>
    </row>
    <row r="174" spans="5:6">
      <c r="E174" s="146" t="s">
        <v>157</v>
      </c>
      <c r="F174" s="133" t="s">
        <v>155</v>
      </c>
    </row>
    <row r="175" spans="5:6">
      <c r="E175" s="132" t="s">
        <v>461</v>
      </c>
      <c r="F175" s="133" t="s">
        <v>155</v>
      </c>
    </row>
    <row r="176" spans="5:6">
      <c r="E176" s="132" t="s">
        <v>462</v>
      </c>
      <c r="F176" s="133" t="s">
        <v>155</v>
      </c>
    </row>
    <row r="177" spans="5:6">
      <c r="E177" s="132" t="s">
        <v>465</v>
      </c>
      <c r="F177" s="147" t="s">
        <v>463</v>
      </c>
    </row>
    <row r="178" spans="5:6">
      <c r="E178" s="132" t="s">
        <v>466</v>
      </c>
      <c r="F178" s="147" t="s">
        <v>463</v>
      </c>
    </row>
    <row r="179" spans="5:6">
      <c r="E179" s="133" t="s">
        <v>263</v>
      </c>
      <c r="F179" s="133" t="s">
        <v>261</v>
      </c>
    </row>
    <row r="180" spans="5:6">
      <c r="E180" s="134" t="s">
        <v>154</v>
      </c>
      <c r="F180" s="133" t="s">
        <v>152</v>
      </c>
    </row>
    <row r="181" spans="5:6">
      <c r="E181" s="134" t="s">
        <v>467</v>
      </c>
      <c r="F181" s="133" t="s">
        <v>87</v>
      </c>
    </row>
    <row r="182" spans="5:6">
      <c r="E182" s="134" t="s">
        <v>468</v>
      </c>
      <c r="F182" s="133" t="s">
        <v>87</v>
      </c>
    </row>
    <row r="183" spans="5:6">
      <c r="E183" s="134" t="s">
        <v>469</v>
      </c>
      <c r="F183" s="133" t="s">
        <v>113</v>
      </c>
    </row>
    <row r="184" spans="5:6">
      <c r="E184" s="134" t="s">
        <v>158</v>
      </c>
      <c r="F184" s="133" t="s">
        <v>155</v>
      </c>
    </row>
    <row r="185" spans="5:6">
      <c r="E185" s="132" t="s">
        <v>300</v>
      </c>
      <c r="F185" s="133" t="s">
        <v>298</v>
      </c>
    </row>
    <row r="186" spans="5:6">
      <c r="E186" s="134" t="s">
        <v>472</v>
      </c>
      <c r="F186" s="133" t="s">
        <v>470</v>
      </c>
    </row>
    <row r="187" spans="5:6">
      <c r="E187" s="132" t="s">
        <v>475</v>
      </c>
      <c r="F187" s="133" t="s">
        <v>772</v>
      </c>
    </row>
    <row r="188" spans="5:6">
      <c r="E188" s="132" t="s">
        <v>478</v>
      </c>
      <c r="F188" s="133" t="s">
        <v>476</v>
      </c>
    </row>
    <row r="189" spans="5:6">
      <c r="E189" s="142" t="s">
        <v>479</v>
      </c>
      <c r="F189" s="133" t="s">
        <v>476</v>
      </c>
    </row>
    <row r="190" spans="5:6">
      <c r="E190" s="132" t="s">
        <v>480</v>
      </c>
      <c r="F190" s="133" t="s">
        <v>155</v>
      </c>
    </row>
    <row r="191" spans="5:6">
      <c r="E191" s="134" t="s">
        <v>104</v>
      </c>
      <c r="F191" s="133" t="s">
        <v>102</v>
      </c>
    </row>
    <row r="192" spans="5:6">
      <c r="E192" s="134" t="s">
        <v>105</v>
      </c>
      <c r="F192" s="133" t="s">
        <v>102</v>
      </c>
    </row>
    <row r="193" spans="5:6">
      <c r="E193" s="132" t="s">
        <v>483</v>
      </c>
      <c r="F193" s="133" t="s">
        <v>481</v>
      </c>
    </row>
    <row r="194" spans="5:6">
      <c r="E194" s="134" t="s">
        <v>486</v>
      </c>
      <c r="F194" s="133" t="s">
        <v>484</v>
      </c>
    </row>
    <row r="195" spans="5:6">
      <c r="E195" s="134" t="s">
        <v>489</v>
      </c>
      <c r="F195" s="133" t="s">
        <v>487</v>
      </c>
    </row>
    <row r="196" spans="5:6">
      <c r="E196" s="134" t="s">
        <v>228</v>
      </c>
      <c r="F196" s="133" t="s">
        <v>226</v>
      </c>
    </row>
    <row r="197" spans="5:6">
      <c r="E197" s="134" t="s">
        <v>491</v>
      </c>
      <c r="F197" s="133" t="s">
        <v>473</v>
      </c>
    </row>
    <row r="198" spans="5:6">
      <c r="E198" s="132" t="s">
        <v>475</v>
      </c>
      <c r="F198" s="133" t="s">
        <v>473</v>
      </c>
    </row>
    <row r="199" spans="5:6">
      <c r="E199" s="132" t="s">
        <v>782</v>
      </c>
      <c r="F199" s="133" t="s">
        <v>492</v>
      </c>
    </row>
    <row r="200" spans="5:6">
      <c r="E200" s="148" t="s">
        <v>497</v>
      </c>
      <c r="F200" s="133" t="s">
        <v>495</v>
      </c>
    </row>
    <row r="201" spans="5:6">
      <c r="E201" s="134" t="s">
        <v>260</v>
      </c>
      <c r="F201" s="133" t="s">
        <v>172</v>
      </c>
    </row>
    <row r="202" spans="5:6">
      <c r="E202" s="132" t="s">
        <v>785</v>
      </c>
      <c r="F202" s="133" t="s">
        <v>498</v>
      </c>
    </row>
    <row r="203" spans="5:6">
      <c r="E203" s="134" t="s">
        <v>241</v>
      </c>
      <c r="F203" s="133" t="s">
        <v>239</v>
      </c>
    </row>
    <row r="204" spans="5:6">
      <c r="E204" s="134" t="s">
        <v>819</v>
      </c>
      <c r="F204" s="133" t="s">
        <v>239</v>
      </c>
    </row>
    <row r="205" spans="5:6">
      <c r="E205" s="132" t="s">
        <v>142</v>
      </c>
      <c r="F205" s="133" t="s">
        <v>140</v>
      </c>
    </row>
    <row r="206" spans="5:6">
      <c r="E206" s="134" t="s">
        <v>213</v>
      </c>
      <c r="F206" s="133" t="s">
        <v>211</v>
      </c>
    </row>
    <row r="207" spans="5:6">
      <c r="E207" s="132" t="s">
        <v>504</v>
      </c>
      <c r="F207" s="133" t="s">
        <v>502</v>
      </c>
    </row>
    <row r="208" spans="5:6">
      <c r="E208" s="132" t="s">
        <v>507</v>
      </c>
      <c r="F208" s="133" t="s">
        <v>505</v>
      </c>
    </row>
    <row r="209" spans="5:6">
      <c r="E209" s="132" t="s">
        <v>527</v>
      </c>
      <c r="F209" s="133"/>
    </row>
    <row r="210" spans="5:6">
      <c r="E210" s="132" t="s">
        <v>530</v>
      </c>
      <c r="F210" s="133"/>
    </row>
    <row r="211" spans="5:6">
      <c r="E211" s="132" t="s">
        <v>533</v>
      </c>
      <c r="F211" s="133"/>
    </row>
    <row r="212" spans="5:6">
      <c r="E212" s="132" t="s">
        <v>534</v>
      </c>
      <c r="F212" s="133"/>
    </row>
    <row r="213" spans="5:6">
      <c r="E213" s="132" t="s">
        <v>820</v>
      </c>
      <c r="F213" s="133"/>
    </row>
    <row r="214" spans="5:6">
      <c r="E214" s="132" t="s">
        <v>536</v>
      </c>
      <c r="F214" s="133"/>
    </row>
    <row r="215" spans="5:6">
      <c r="E215" s="132" t="s">
        <v>537</v>
      </c>
      <c r="F215" s="133"/>
    </row>
    <row r="216" spans="5:6">
      <c r="E216" s="132" t="s">
        <v>509</v>
      </c>
      <c r="F216" s="133" t="s">
        <v>431</v>
      </c>
    </row>
    <row r="217" spans="5:6">
      <c r="E217" s="132" t="s">
        <v>538</v>
      </c>
      <c r="F217" s="133" t="s">
        <v>431</v>
      </c>
    </row>
    <row r="218" spans="5:6">
      <c r="E218" s="132" t="s">
        <v>510</v>
      </c>
      <c r="F218" s="133" t="s">
        <v>431</v>
      </c>
    </row>
    <row r="219" spans="5:6">
      <c r="E219" s="132" t="s">
        <v>511</v>
      </c>
      <c r="F219" s="133" t="s">
        <v>431</v>
      </c>
    </row>
    <row r="220" spans="5:6">
      <c r="E220" s="132" t="s">
        <v>512</v>
      </c>
      <c r="F220" s="133" t="s">
        <v>431</v>
      </c>
    </row>
    <row r="221" spans="5:6">
      <c r="E221" s="149" t="s">
        <v>512</v>
      </c>
      <c r="F221" s="133" t="s">
        <v>431</v>
      </c>
    </row>
    <row r="222" spans="5:6">
      <c r="E222" s="132" t="s">
        <v>805</v>
      </c>
      <c r="F222" s="133" t="s">
        <v>113</v>
      </c>
    </row>
    <row r="223" spans="5:6">
      <c r="E223" s="132" t="s">
        <v>806</v>
      </c>
      <c r="F223" s="133" t="s">
        <v>117</v>
      </c>
    </row>
    <row r="224" spans="5:6">
      <c r="E224" s="149" t="s">
        <v>513</v>
      </c>
      <c r="F224" s="133" t="s">
        <v>431</v>
      </c>
    </row>
    <row r="225" spans="5:6">
      <c r="E225" s="132" t="s">
        <v>514</v>
      </c>
      <c r="F225" s="133" t="s">
        <v>431</v>
      </c>
    </row>
    <row r="226" spans="5:6">
      <c r="E226" s="132" t="s">
        <v>516</v>
      </c>
      <c r="F226" s="133" t="s">
        <v>60</v>
      </c>
    </row>
    <row r="227" spans="5:6">
      <c r="E227" s="132" t="s">
        <v>516</v>
      </c>
      <c r="F227" s="133" t="s">
        <v>60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D100" workbookViewId="0">
      <selection activeCell="F1" sqref="F1"/>
    </sheetView>
  </sheetViews>
  <sheetFormatPr defaultColWidth="9" defaultRowHeight="14.25"/>
  <cols>
    <col min="1" max="1" width="31.375" style="114" customWidth="1"/>
    <col min="2" max="2" width="24" style="114" customWidth="1"/>
    <col min="3" max="4" width="24" customWidth="1"/>
    <col min="6" max="6" width="40" style="114" customWidth="1"/>
    <col min="7" max="7" width="26.5" style="114" customWidth="1"/>
    <col min="8" max="8" width="52" customWidth="1"/>
  </cols>
  <sheetData>
    <row r="1" spans="1:9" ht="16.5">
      <c r="A1" s="115" t="s">
        <v>2</v>
      </c>
      <c r="F1" s="116" t="s">
        <v>2</v>
      </c>
      <c r="G1" s="116" t="s">
        <v>833</v>
      </c>
      <c r="H1" s="117" t="s">
        <v>834</v>
      </c>
    </row>
    <row r="2" spans="1:9" ht="16.5">
      <c r="A2" s="118" t="s">
        <v>31</v>
      </c>
      <c r="B2" s="119" t="s">
        <v>835</v>
      </c>
      <c r="C2" s="120" t="str">
        <f t="shared" ref="C2:C36" si="0">VLOOKUP(A2,F:G,2,FALSE)</f>
        <v>Framework非特性</v>
      </c>
      <c r="D2" s="120" t="str">
        <f>VLOOKUP(A2,设备业务!C:C,1,FALSE)</f>
        <v>android</v>
      </c>
      <c r="F2" s="62" t="s">
        <v>122</v>
      </c>
      <c r="G2" s="121" t="s">
        <v>121</v>
      </c>
      <c r="H2" s="122" t="s">
        <v>836</v>
      </c>
      <c r="I2" t="str">
        <f t="shared" ref="I2:I33" si="1">VLOOKUP(F2,A:B,2,FALSE)</f>
        <v>主题</v>
      </c>
    </row>
    <row r="3" spans="1:9" ht="16.5">
      <c r="A3" s="115" t="s">
        <v>171</v>
      </c>
      <c r="B3" s="119" t="s">
        <v>170</v>
      </c>
      <c r="C3" s="120" t="str">
        <f t="shared" si="0"/>
        <v>联系人</v>
      </c>
      <c r="D3" s="120" t="str">
        <f>VLOOKUP(A3,设备业务!C:C,1,FALSE)</f>
        <v>c.a.c</v>
      </c>
      <c r="F3" s="62" t="s">
        <v>252</v>
      </c>
      <c r="G3" s="121" t="s">
        <v>182</v>
      </c>
      <c r="H3" s="122" t="s">
        <v>837</v>
      </c>
      <c r="I3" t="e">
        <f t="shared" si="1"/>
        <v>#N/A</v>
      </c>
    </row>
    <row r="4" spans="1:9" ht="16.5">
      <c r="A4" s="115" t="s">
        <v>174</v>
      </c>
      <c r="B4" s="114" t="s">
        <v>173</v>
      </c>
      <c r="C4" s="120" t="str">
        <f t="shared" si="0"/>
        <v>日历</v>
      </c>
      <c r="D4" s="120" t="str">
        <f>VLOOKUP(A4,设备业务!C:C,1,FALSE)</f>
        <v>c.a.cl</v>
      </c>
      <c r="F4" s="66" t="s">
        <v>183</v>
      </c>
      <c r="G4" s="121" t="s">
        <v>182</v>
      </c>
      <c r="H4" s="122" t="s">
        <v>837</v>
      </c>
      <c r="I4" t="str">
        <f t="shared" si="1"/>
        <v>锁屏</v>
      </c>
    </row>
    <row r="5" spans="1:9" ht="16.5">
      <c r="A5" s="118" t="s">
        <v>177</v>
      </c>
      <c r="B5" s="114" t="s">
        <v>176</v>
      </c>
      <c r="C5" s="120" t="str">
        <f t="shared" si="0"/>
        <v>电子邮件</v>
      </c>
      <c r="D5" s="120" t="str">
        <f>VLOOKUP(A5,设备业务!C:C,1,FALSE)</f>
        <v>c.a.e</v>
      </c>
      <c r="F5" s="62" t="s">
        <v>31</v>
      </c>
      <c r="G5" s="121" t="s">
        <v>838</v>
      </c>
      <c r="H5" s="122" t="s">
        <v>839</v>
      </c>
      <c r="I5" t="str">
        <f t="shared" si="1"/>
        <v>指纹</v>
      </c>
    </row>
    <row r="6" spans="1:9" ht="16.5">
      <c r="A6" s="115" t="s">
        <v>180</v>
      </c>
      <c r="B6" s="114" t="s">
        <v>179</v>
      </c>
      <c r="C6" s="120" t="str">
        <f t="shared" si="0"/>
        <v>图库</v>
      </c>
      <c r="D6" s="120" t="str">
        <f>VLOOKUP(A6,设备业务!C:C,1,FALSE)</f>
        <v>c.a.g</v>
      </c>
      <c r="F6" s="62" t="s">
        <v>254</v>
      </c>
      <c r="G6" s="121" t="s">
        <v>253</v>
      </c>
      <c r="H6" s="122" t="s">
        <v>840</v>
      </c>
      <c r="I6" t="e">
        <f t="shared" si="1"/>
        <v>#N/A</v>
      </c>
    </row>
    <row r="7" spans="1:9" ht="16.5">
      <c r="A7" s="118" t="s">
        <v>183</v>
      </c>
      <c r="B7" s="114" t="s">
        <v>182</v>
      </c>
      <c r="C7" s="120" t="str">
        <f t="shared" si="0"/>
        <v>锁屏</v>
      </c>
      <c r="D7" s="120" t="str">
        <f>VLOOKUP(A7,设备业务!C:C,1,FALSE)</f>
        <v>c.a.k</v>
      </c>
      <c r="F7" s="66" t="s">
        <v>177</v>
      </c>
      <c r="G7" s="121" t="s">
        <v>253</v>
      </c>
      <c r="H7" s="122" t="s">
        <v>840</v>
      </c>
      <c r="I7" t="str">
        <f t="shared" si="1"/>
        <v>邮箱</v>
      </c>
    </row>
    <row r="8" spans="1:9" ht="16.5">
      <c r="A8" s="115" t="s">
        <v>186</v>
      </c>
      <c r="B8" s="114" t="s">
        <v>185</v>
      </c>
      <c r="C8" s="120" t="str">
        <f t="shared" si="0"/>
        <v>通话</v>
      </c>
      <c r="D8" s="120" t="str">
        <f>VLOOKUP(A8,设备业务!C:C,1,FALSE)</f>
        <v>c.a.p</v>
      </c>
      <c r="F8" s="62" t="s">
        <v>213</v>
      </c>
      <c r="G8" s="121" t="s">
        <v>212</v>
      </c>
      <c r="H8" s="122" t="s">
        <v>841</v>
      </c>
      <c r="I8" t="str">
        <f t="shared" si="1"/>
        <v>备忘录</v>
      </c>
    </row>
    <row r="9" spans="1:9" ht="16.5">
      <c r="A9" s="115" t="s">
        <v>189</v>
      </c>
      <c r="B9" s="114" t="s">
        <v>188</v>
      </c>
      <c r="C9" s="120" t="str">
        <f t="shared" si="0"/>
        <v>设置</v>
      </c>
      <c r="D9" s="120" t="str">
        <f>VLOOKUP(A9,设备业务!C:C,1,FALSE)</f>
        <v>c.a.s</v>
      </c>
      <c r="F9" s="62" t="s">
        <v>256</v>
      </c>
      <c r="G9" s="121" t="s">
        <v>255</v>
      </c>
      <c r="H9" s="122" t="s">
        <v>842</v>
      </c>
      <c r="I9" t="e">
        <f t="shared" si="1"/>
        <v>#N/A</v>
      </c>
    </row>
    <row r="10" spans="1:9" ht="16.5">
      <c r="A10" s="123" t="s">
        <v>191</v>
      </c>
      <c r="B10" s="119" t="s">
        <v>190</v>
      </c>
      <c r="C10" s="120" t="str">
        <f t="shared" si="0"/>
        <v>systemui</v>
      </c>
      <c r="D10" s="120" t="str">
        <f>VLOOKUP(A10,设备业务!C:C,1,FALSE)</f>
        <v>c.a.su</v>
      </c>
      <c r="F10" s="62" t="s">
        <v>257</v>
      </c>
      <c r="G10" s="121" t="s">
        <v>196</v>
      </c>
      <c r="H10" s="122" t="s">
        <v>843</v>
      </c>
      <c r="I10" t="e">
        <f t="shared" si="1"/>
        <v>#N/A</v>
      </c>
    </row>
    <row r="11" spans="1:9" ht="16.5">
      <c r="A11" s="115" t="s">
        <v>194</v>
      </c>
      <c r="B11" s="114" t="s">
        <v>193</v>
      </c>
      <c r="C11" s="120" t="str">
        <f t="shared" si="0"/>
        <v>相机</v>
      </c>
      <c r="D11" s="120" t="str">
        <f>VLOOKUP(A11,设备业务!C:C,1,FALSE)</f>
        <v>c.h.c</v>
      </c>
      <c r="F11" s="62" t="s">
        <v>197</v>
      </c>
      <c r="G11" s="62" t="s">
        <v>196</v>
      </c>
      <c r="H11" s="124" t="s">
        <v>843</v>
      </c>
      <c r="I11" t="str">
        <f t="shared" si="1"/>
        <v>桌面</v>
      </c>
    </row>
    <row r="12" spans="1:9" ht="48.75" customHeight="1">
      <c r="A12" s="118" t="s">
        <v>197</v>
      </c>
      <c r="B12" s="114" t="s">
        <v>196</v>
      </c>
      <c r="C12" s="120" t="str">
        <f t="shared" si="0"/>
        <v>桌面</v>
      </c>
      <c r="D12" s="120" t="str">
        <f>VLOOKUP(A12,设备业务!C:C,1,FALSE)</f>
        <v>c.h.l</v>
      </c>
      <c r="F12" s="62" t="s">
        <v>207</v>
      </c>
      <c r="G12" s="62" t="s">
        <v>185</v>
      </c>
      <c r="H12" s="125" t="s">
        <v>844</v>
      </c>
      <c r="I12" t="str">
        <f t="shared" si="1"/>
        <v>通话</v>
      </c>
    </row>
    <row r="13" spans="1:9" ht="48.75" customHeight="1">
      <c r="A13" s="123" t="s">
        <v>200</v>
      </c>
      <c r="B13" s="114" t="s">
        <v>199</v>
      </c>
      <c r="C13" s="120" t="str">
        <f t="shared" si="0"/>
        <v>语音助手</v>
      </c>
      <c r="D13" s="120" t="str">
        <f>VLOOKUP(A13,设备业务!C:C,1,FALSE)</f>
        <v>c.h.va</v>
      </c>
      <c r="F13" s="62" t="s">
        <v>204</v>
      </c>
      <c r="G13" s="62" t="s">
        <v>185</v>
      </c>
      <c r="H13" s="125" t="s">
        <v>844</v>
      </c>
      <c r="I13" t="str">
        <f t="shared" si="1"/>
        <v>通话</v>
      </c>
    </row>
    <row r="14" spans="1:9" ht="24">
      <c r="A14" s="115" t="s">
        <v>203</v>
      </c>
      <c r="B14" s="114" t="s">
        <v>202</v>
      </c>
      <c r="C14" s="120" t="str">
        <f t="shared" si="0"/>
        <v>时钟</v>
      </c>
      <c r="D14" s="120" t="str">
        <f>VLOOKUP(A14,设备业务!C:C,1,FALSE)</f>
        <v>com.android.deskclock</v>
      </c>
      <c r="F14" s="66" t="s">
        <v>186</v>
      </c>
      <c r="G14" s="62" t="s">
        <v>185</v>
      </c>
      <c r="H14" s="125" t="s">
        <v>844</v>
      </c>
      <c r="I14" t="str">
        <f t="shared" si="1"/>
        <v>通话</v>
      </c>
    </row>
    <row r="15" spans="1:9" ht="48.75" customHeight="1">
      <c r="A15" s="115" t="s">
        <v>204</v>
      </c>
      <c r="B15" s="114" t="s">
        <v>185</v>
      </c>
      <c r="C15" s="120" t="str">
        <f t="shared" si="0"/>
        <v>通话</v>
      </c>
      <c r="D15" s="120" t="str">
        <f>VLOOKUP(A15,设备业务!C:C,1,FALSE)</f>
        <v>com.android.incallui</v>
      </c>
      <c r="F15" s="62" t="s">
        <v>258</v>
      </c>
      <c r="G15" s="62" t="s">
        <v>170</v>
      </c>
      <c r="H15" s="125" t="s">
        <v>845</v>
      </c>
      <c r="I15" t="e">
        <f t="shared" si="1"/>
        <v>#N/A</v>
      </c>
    </row>
    <row r="16" spans="1:9" ht="48.75" customHeight="1">
      <c r="A16" s="115" t="s">
        <v>206</v>
      </c>
      <c r="B16" s="114" t="s">
        <v>205</v>
      </c>
      <c r="C16" s="120" t="str">
        <f t="shared" si="0"/>
        <v>信息</v>
      </c>
      <c r="D16" s="120" t="str">
        <f>VLOOKUP(A16,设备业务!C:C,1,FALSE)</f>
        <v>com.android.mms</v>
      </c>
      <c r="F16" s="62" t="s">
        <v>259</v>
      </c>
      <c r="G16" s="62" t="s">
        <v>170</v>
      </c>
      <c r="H16" s="125" t="s">
        <v>845</v>
      </c>
      <c r="I16" t="e">
        <f t="shared" si="1"/>
        <v>#N/A</v>
      </c>
    </row>
    <row r="17" spans="1:9" ht="24">
      <c r="A17" s="115" t="s">
        <v>207</v>
      </c>
      <c r="B17" s="114" t="s">
        <v>185</v>
      </c>
      <c r="C17" s="120" t="str">
        <f t="shared" si="0"/>
        <v>通话</v>
      </c>
      <c r="D17" s="120" t="str">
        <f>VLOOKUP(A17,设备业务!C:C,1,FALSE)</f>
        <v>com.android.server.telecom</v>
      </c>
      <c r="F17" s="62" t="s">
        <v>171</v>
      </c>
      <c r="G17" s="62" t="s">
        <v>170</v>
      </c>
      <c r="H17" s="125" t="s">
        <v>845</v>
      </c>
      <c r="I17" t="str">
        <f t="shared" si="1"/>
        <v>联系人</v>
      </c>
    </row>
    <row r="18" spans="1:9" ht="16.5">
      <c r="A18" s="115" t="s">
        <v>210</v>
      </c>
      <c r="B18" s="114" t="s">
        <v>209</v>
      </c>
      <c r="C18" s="120" t="str">
        <f t="shared" si="0"/>
        <v>录音机</v>
      </c>
      <c r="D18" s="120" t="str">
        <f>VLOOKUP(A18,设备业务!C:C,1,FALSE)</f>
        <v>com.android.soundrecorder</v>
      </c>
      <c r="F18" s="65" t="s">
        <v>206</v>
      </c>
      <c r="G18" s="62" t="s">
        <v>205</v>
      </c>
      <c r="H18" s="122" t="s">
        <v>846</v>
      </c>
      <c r="I18" t="str">
        <f t="shared" si="1"/>
        <v>信息</v>
      </c>
    </row>
    <row r="19" spans="1:9" ht="16.5">
      <c r="A19" s="118" t="s">
        <v>213</v>
      </c>
      <c r="B19" s="114" t="s">
        <v>212</v>
      </c>
      <c r="C19" s="120" t="str">
        <f t="shared" si="0"/>
        <v>备忘录</v>
      </c>
      <c r="D19" s="120" t="str">
        <f>VLOOKUP(A19,设备业务!C:C,1,FALSE)</f>
        <v>com.example.android.notepad</v>
      </c>
      <c r="F19" s="65" t="s">
        <v>174</v>
      </c>
      <c r="G19" s="62" t="s">
        <v>173</v>
      </c>
      <c r="H19" s="122" t="s">
        <v>847</v>
      </c>
      <c r="I19" t="str">
        <f t="shared" si="1"/>
        <v>日历</v>
      </c>
    </row>
    <row r="20" spans="1:9" ht="16.5">
      <c r="A20" s="115" t="s">
        <v>216</v>
      </c>
      <c r="B20" s="114" t="s">
        <v>215</v>
      </c>
      <c r="C20" s="120" t="str">
        <f t="shared" si="0"/>
        <v>双卡管理</v>
      </c>
      <c r="D20" s="120" t="str">
        <f>VLOOKUP(A20,设备业务!C:C,1,FALSE)</f>
        <v>com.huawei.android.dsdscardmanager</v>
      </c>
      <c r="F20" s="62" t="s">
        <v>260</v>
      </c>
      <c r="G20" s="62" t="s">
        <v>173</v>
      </c>
      <c r="H20" s="124" t="s">
        <v>847</v>
      </c>
      <c r="I20" t="e">
        <f t="shared" si="1"/>
        <v>#N/A</v>
      </c>
    </row>
    <row r="21" spans="1:9" ht="16.5">
      <c r="A21" s="118" t="s">
        <v>219</v>
      </c>
      <c r="B21" s="114" t="s">
        <v>218</v>
      </c>
      <c r="C21" s="120" t="str">
        <f t="shared" si="0"/>
        <v>悬浮按钮</v>
      </c>
      <c r="D21" s="120" t="str">
        <f>VLOOKUP(A21,设备业务!C:C,1,FALSE)</f>
        <v>com.huawei.android.FloatTasks</v>
      </c>
      <c r="F21" s="62" t="s">
        <v>263</v>
      </c>
      <c r="G21" s="62" t="s">
        <v>262</v>
      </c>
      <c r="H21" s="122" t="s">
        <v>848</v>
      </c>
      <c r="I21" t="e">
        <f t="shared" si="1"/>
        <v>#N/A</v>
      </c>
    </row>
    <row r="22" spans="1:9" ht="16.5">
      <c r="A22" s="115" t="s">
        <v>222</v>
      </c>
      <c r="B22" s="114" t="s">
        <v>221</v>
      </c>
      <c r="C22" s="120" t="str">
        <f t="shared" si="0"/>
        <v>收音机</v>
      </c>
      <c r="D22" s="120" t="str">
        <f>VLOOKUP(A22,设备业务!C:C,1,FALSE)</f>
        <v>com.huawei.android.FMRadio</v>
      </c>
      <c r="F22" s="62" t="s">
        <v>200</v>
      </c>
      <c r="G22" s="62" t="s">
        <v>262</v>
      </c>
      <c r="H22" s="122" t="s">
        <v>848</v>
      </c>
      <c r="I22" t="str">
        <f t="shared" si="1"/>
        <v>语音</v>
      </c>
    </row>
    <row r="23" spans="1:9" ht="16.5">
      <c r="A23" s="115" t="s">
        <v>17</v>
      </c>
      <c r="B23" s="114" t="s">
        <v>849</v>
      </c>
      <c r="C23" s="120" t="str">
        <f t="shared" si="0"/>
        <v>系统更新</v>
      </c>
      <c r="D23" s="120" t="str">
        <f>VLOOKUP(A23,设备业务!C:C,1,FALSE)</f>
        <v>com.huawei.android.hwouc</v>
      </c>
      <c r="F23" s="64" t="s">
        <v>265</v>
      </c>
      <c r="G23" s="62" t="s">
        <v>264</v>
      </c>
      <c r="H23" s="122" t="s">
        <v>850</v>
      </c>
      <c r="I23" t="e">
        <f t="shared" si="1"/>
        <v>#N/A</v>
      </c>
    </row>
    <row r="24" spans="1:9" ht="17.25" customHeight="1">
      <c r="A24" s="115" t="s">
        <v>225</v>
      </c>
      <c r="B24" s="114" t="s">
        <v>224</v>
      </c>
      <c r="C24" s="120" t="str">
        <f t="shared" si="0"/>
        <v>情景智能</v>
      </c>
      <c r="D24" s="120" t="str">
        <f>VLOOKUP(A24,设备业务!C:C,1,FALSE)</f>
        <v>com.huawei.android.lancher</v>
      </c>
      <c r="F24" s="64" t="s">
        <v>235</v>
      </c>
      <c r="G24" s="221" t="s">
        <v>224</v>
      </c>
      <c r="H24" s="222" t="s">
        <v>851</v>
      </c>
      <c r="I24" t="str">
        <f t="shared" si="1"/>
        <v>情景智能</v>
      </c>
    </row>
    <row r="25" spans="1:9" ht="16.5">
      <c r="A25" s="118" t="s">
        <v>122</v>
      </c>
      <c r="B25" s="114" t="s">
        <v>121</v>
      </c>
      <c r="C25" s="120" t="str">
        <f t="shared" si="0"/>
        <v>主题</v>
      </c>
      <c r="D25" s="120" t="str">
        <f>VLOOKUP(A25,设备业务!C:C,1,FALSE)</f>
        <v>com.huawei.android.thememanager</v>
      </c>
      <c r="F25" t="s">
        <v>235</v>
      </c>
      <c r="G25" s="221"/>
      <c r="H25" s="222"/>
      <c r="I25" t="str">
        <f t="shared" si="1"/>
        <v>情景智能</v>
      </c>
    </row>
    <row r="26" spans="1:9" ht="16.5">
      <c r="A26" s="115" t="s">
        <v>25</v>
      </c>
      <c r="B26" s="114" t="s">
        <v>24</v>
      </c>
      <c r="C26" s="120" t="str">
        <f t="shared" si="0"/>
        <v>天气</v>
      </c>
      <c r="D26" s="120" t="str">
        <f>VLOOKUP(A26,设备业务!C:C,1,FALSE)</f>
        <v>com.huawei.android.totemweather</v>
      </c>
      <c r="F26" s="65" t="s">
        <v>266</v>
      </c>
      <c r="G26" s="121" t="s">
        <v>193</v>
      </c>
      <c r="H26" s="122" t="s">
        <v>852</v>
      </c>
      <c r="I26" t="e">
        <f t="shared" si="1"/>
        <v>#N/A</v>
      </c>
    </row>
    <row r="27" spans="1:9" ht="16.5">
      <c r="A27" s="115" t="s">
        <v>228</v>
      </c>
      <c r="B27" s="114" t="s">
        <v>224</v>
      </c>
      <c r="C27" s="120" t="str">
        <f t="shared" si="0"/>
        <v>负一屏</v>
      </c>
      <c r="D27" s="120" t="str">
        <f>VLOOKUP(A27,设备业务!C:C,1,FALSE)</f>
        <v>com.huawei.hiboard</v>
      </c>
      <c r="F27" s="66" t="s">
        <v>194</v>
      </c>
      <c r="G27" s="121" t="s">
        <v>193</v>
      </c>
      <c r="H27" s="122" t="s">
        <v>852</v>
      </c>
      <c r="I27" t="str">
        <f t="shared" si="1"/>
        <v>相机</v>
      </c>
    </row>
    <row r="28" spans="1:9" ht="16.5">
      <c r="A28" s="115" t="s">
        <v>231</v>
      </c>
      <c r="B28" s="114" t="s">
        <v>230</v>
      </c>
      <c r="C28" s="120" t="str">
        <f t="shared" si="0"/>
        <v>长截屏</v>
      </c>
      <c r="D28" s="120" t="str">
        <f>VLOOKUP(A28,设备业务!C:C,1,FALSE)</f>
        <v>com.huawei.HwMultiScreenShot</v>
      </c>
      <c r="F28" s="62" t="s">
        <v>269</v>
      </c>
      <c r="G28" s="62" t="s">
        <v>268</v>
      </c>
      <c r="H28" s="122" t="s">
        <v>853</v>
      </c>
      <c r="I28" t="e">
        <f t="shared" si="1"/>
        <v>#N/A</v>
      </c>
    </row>
    <row r="29" spans="1:9" ht="16.5">
      <c r="A29" s="115" t="s">
        <v>234</v>
      </c>
      <c r="B29" s="114" t="s">
        <v>233</v>
      </c>
      <c r="C29" s="120" t="str">
        <f t="shared" si="0"/>
        <v>多窗口</v>
      </c>
      <c r="D29" s="120" t="str">
        <f>VLOOKUP(A29,设备业务!C:C,1,FALSE)</f>
        <v>com.huawei.hwmwlauncher</v>
      </c>
      <c r="F29" s="62" t="s">
        <v>270</v>
      </c>
      <c r="G29" s="62" t="s">
        <v>179</v>
      </c>
      <c r="H29" s="122" t="s">
        <v>854</v>
      </c>
      <c r="I29" t="e">
        <f t="shared" si="1"/>
        <v>#N/A</v>
      </c>
    </row>
    <row r="30" spans="1:9" ht="16.5">
      <c r="A30" s="115" t="s">
        <v>235</v>
      </c>
      <c r="B30" s="114" t="s">
        <v>224</v>
      </c>
      <c r="C30" s="120" t="str">
        <f t="shared" si="0"/>
        <v>情景智能</v>
      </c>
      <c r="D30" s="120" t="str">
        <f>VLOOKUP(A30,设备业务!C:C,1,FALSE)</f>
        <v>com.huawei.intelligent</v>
      </c>
      <c r="F30" s="66" t="s">
        <v>180</v>
      </c>
      <c r="G30" s="121" t="s">
        <v>179</v>
      </c>
      <c r="H30" s="122" t="s">
        <v>854</v>
      </c>
      <c r="I30" t="str">
        <f t="shared" si="1"/>
        <v>图库</v>
      </c>
    </row>
    <row r="31" spans="1:9" ht="16.5">
      <c r="A31" s="115" t="s">
        <v>238</v>
      </c>
      <c r="B31" s="114" t="s">
        <v>237</v>
      </c>
      <c r="C31" s="120" t="str">
        <f t="shared" si="0"/>
        <v>手势服务</v>
      </c>
      <c r="D31" s="120" t="str">
        <f>VLOOKUP(A31,设备业务!C:C,1,FALSE)</f>
        <v>com.huawei.motionservice</v>
      </c>
      <c r="F31" s="62" t="s">
        <v>271</v>
      </c>
      <c r="G31" s="121" t="s">
        <v>202</v>
      </c>
      <c r="H31" s="122" t="s">
        <v>855</v>
      </c>
      <c r="I31" t="e">
        <f t="shared" si="1"/>
        <v>#N/A</v>
      </c>
    </row>
    <row r="32" spans="1:9" ht="16.5">
      <c r="A32" s="115" t="s">
        <v>241</v>
      </c>
      <c r="B32" s="114" t="s">
        <v>240</v>
      </c>
      <c r="C32" s="120" t="str">
        <f t="shared" si="0"/>
        <v>学生模式</v>
      </c>
      <c r="D32" s="120" t="str">
        <f>VLOOKUP(A32,设备业务!C:C,1,FALSE)</f>
        <v>com.huawei.parentcontrol</v>
      </c>
      <c r="F32" s="62" t="s">
        <v>222</v>
      </c>
      <c r="G32" s="121" t="s">
        <v>221</v>
      </c>
      <c r="H32" s="122" t="s">
        <v>856</v>
      </c>
      <c r="I32" t="str">
        <f t="shared" si="1"/>
        <v>收音机</v>
      </c>
    </row>
    <row r="33" spans="1:9" ht="16.5">
      <c r="A33" s="115" t="s">
        <v>244</v>
      </c>
      <c r="B33" s="114" t="s">
        <v>243</v>
      </c>
      <c r="C33" s="120" t="str">
        <f t="shared" si="0"/>
        <v>录屏</v>
      </c>
      <c r="D33" s="120" t="str">
        <f>VLOOKUP(A33,设备业务!C:C,1,FALSE)</f>
        <v>com.huawei.screenrecorder</v>
      </c>
      <c r="F33" s="62" t="s">
        <v>216</v>
      </c>
      <c r="G33" s="121" t="s">
        <v>857</v>
      </c>
      <c r="H33" s="122" t="s">
        <v>858</v>
      </c>
      <c r="I33" t="str">
        <f t="shared" si="1"/>
        <v>设置_双卡</v>
      </c>
    </row>
    <row r="34" spans="1:9" ht="16.5">
      <c r="A34" s="115" t="s">
        <v>34</v>
      </c>
      <c r="B34" s="114" t="s">
        <v>33</v>
      </c>
      <c r="C34" s="120" t="str">
        <f t="shared" si="0"/>
        <v>手机管家</v>
      </c>
      <c r="D34" s="120" t="str">
        <f>VLOOKUP(A34,设备业务!C:C,1,FALSE)</f>
        <v>com.huawei.systemmanager</v>
      </c>
      <c r="F34" s="62" t="s">
        <v>272</v>
      </c>
      <c r="G34" s="121" t="s">
        <v>188</v>
      </c>
      <c r="H34" s="122" t="s">
        <v>859</v>
      </c>
      <c r="I34" t="e">
        <f t="shared" ref="I34:I65" si="2">VLOOKUP(F34,A:B,2,FALSE)</f>
        <v>#N/A</v>
      </c>
    </row>
    <row r="35" spans="1:9" ht="16.5">
      <c r="A35" s="118" t="s">
        <v>247</v>
      </c>
      <c r="B35" s="114" t="s">
        <v>246</v>
      </c>
      <c r="C35" s="120" t="str">
        <f t="shared" si="0"/>
        <v>智能解锁（HwTrustAgent）</v>
      </c>
      <c r="D35" s="120" t="str">
        <f>VLOOKUP(A35,设备业务!C:C,1,FALSE)</f>
        <v>com.huawei.trustagent</v>
      </c>
      <c r="F35" s="62" t="s">
        <v>860</v>
      </c>
      <c r="G35" s="121" t="s">
        <v>861</v>
      </c>
      <c r="H35" s="122" t="s">
        <v>862</v>
      </c>
      <c r="I35" t="e">
        <f t="shared" si="2"/>
        <v>#N/A</v>
      </c>
    </row>
    <row r="36" spans="1:9" ht="16.5">
      <c r="A36" s="115" t="s">
        <v>250</v>
      </c>
      <c r="B36" s="114" t="s">
        <v>249</v>
      </c>
      <c r="C36" s="120" t="str">
        <f t="shared" si="0"/>
        <v>指关节截屏</v>
      </c>
      <c r="D36" s="120" t="str">
        <f>VLOOKUP(A36,设备业务!C:C,1,FALSE)</f>
        <v>com.qeexo.smartshot</v>
      </c>
      <c r="F36" s="62" t="s">
        <v>31</v>
      </c>
      <c r="G36" s="121" t="s">
        <v>863</v>
      </c>
      <c r="H36" s="122" t="s">
        <v>859</v>
      </c>
      <c r="I36" t="str">
        <f t="shared" si="2"/>
        <v>指纹</v>
      </c>
    </row>
    <row r="37" spans="1:9">
      <c r="F37" s="62" t="s">
        <v>34</v>
      </c>
      <c r="G37" s="121" t="s">
        <v>33</v>
      </c>
      <c r="H37" s="122" t="s">
        <v>864</v>
      </c>
      <c r="I37" t="str">
        <f t="shared" si="2"/>
        <v>手机管家</v>
      </c>
    </row>
    <row r="38" spans="1:9">
      <c r="F38" s="62" t="s">
        <v>275</v>
      </c>
      <c r="G38" s="121" t="s">
        <v>274</v>
      </c>
      <c r="H38" s="122" t="s">
        <v>865</v>
      </c>
      <c r="I38" t="e">
        <f t="shared" si="2"/>
        <v>#N/A</v>
      </c>
    </row>
    <row r="39" spans="1:9">
      <c r="F39" s="62" t="s">
        <v>25</v>
      </c>
      <c r="G39" s="121" t="s">
        <v>24</v>
      </c>
      <c r="H39" s="122" t="s">
        <v>866</v>
      </c>
      <c r="I39" t="str">
        <f t="shared" si="2"/>
        <v>天气</v>
      </c>
    </row>
    <row r="40" spans="1:9">
      <c r="F40" s="62" t="s">
        <v>278</v>
      </c>
      <c r="G40" s="121" t="s">
        <v>277</v>
      </c>
      <c r="H40" s="124" t="s">
        <v>867</v>
      </c>
      <c r="I40" t="e">
        <f t="shared" si="2"/>
        <v>#N/A</v>
      </c>
    </row>
    <row r="41" spans="1:9">
      <c r="F41" s="62" t="s">
        <v>244</v>
      </c>
      <c r="G41" s="121" t="s">
        <v>243</v>
      </c>
      <c r="H41" s="124" t="s">
        <v>868</v>
      </c>
      <c r="I41" t="str">
        <f t="shared" si="2"/>
        <v>录屏</v>
      </c>
    </row>
    <row r="42" spans="1:9">
      <c r="F42" s="62" t="s">
        <v>250</v>
      </c>
      <c r="G42" s="121" t="s">
        <v>869</v>
      </c>
      <c r="H42" s="124" t="s">
        <v>870</v>
      </c>
      <c r="I42" t="str">
        <f t="shared" si="2"/>
        <v>指关节</v>
      </c>
    </row>
    <row r="43" spans="1:9">
      <c r="F43" s="62" t="s">
        <v>241</v>
      </c>
      <c r="G43" s="121" t="s">
        <v>240</v>
      </c>
      <c r="H43" s="124" t="s">
        <v>871</v>
      </c>
      <c r="I43" t="str">
        <f t="shared" si="2"/>
        <v>学生模式</v>
      </c>
    </row>
    <row r="44" spans="1:9">
      <c r="F44" s="62" t="s">
        <v>210</v>
      </c>
      <c r="G44" s="121" t="s">
        <v>209</v>
      </c>
      <c r="H44" s="124" t="s">
        <v>872</v>
      </c>
      <c r="I44" t="str">
        <f t="shared" si="2"/>
        <v>录音机</v>
      </c>
    </row>
    <row r="45" spans="1:9">
      <c r="F45" s="62" t="s">
        <v>219</v>
      </c>
      <c r="G45" s="121" t="s">
        <v>218</v>
      </c>
      <c r="H45" s="122" t="s">
        <v>873</v>
      </c>
      <c r="I45" t="str">
        <f t="shared" si="2"/>
        <v>悬浮按钮</v>
      </c>
    </row>
    <row r="46" spans="1:9">
      <c r="F46" s="62" t="s">
        <v>234</v>
      </c>
      <c r="G46" s="121" t="s">
        <v>874</v>
      </c>
      <c r="H46" s="122" t="s">
        <v>875</v>
      </c>
      <c r="I46" t="str">
        <f t="shared" si="2"/>
        <v>分屏</v>
      </c>
    </row>
    <row r="47" spans="1:9">
      <c r="F47" s="62" t="s">
        <v>876</v>
      </c>
      <c r="G47" s="121" t="s">
        <v>877</v>
      </c>
      <c r="H47" s="122" t="s">
        <v>878</v>
      </c>
      <c r="I47" t="e">
        <f t="shared" si="2"/>
        <v>#N/A</v>
      </c>
    </row>
    <row r="48" spans="1:9">
      <c r="F48" s="62" t="s">
        <v>281</v>
      </c>
      <c r="G48" s="121" t="s">
        <v>280</v>
      </c>
      <c r="H48" s="122" t="s">
        <v>879</v>
      </c>
      <c r="I48" t="e">
        <f t="shared" si="2"/>
        <v>#N/A</v>
      </c>
    </row>
    <row r="49" spans="6:9">
      <c r="F49" s="62" t="s">
        <v>880</v>
      </c>
      <c r="G49" s="121" t="s">
        <v>283</v>
      </c>
      <c r="H49" s="122"/>
      <c r="I49" t="e">
        <f t="shared" si="2"/>
        <v>#N/A</v>
      </c>
    </row>
    <row r="50" spans="6:9">
      <c r="F50" s="66" t="s">
        <v>286</v>
      </c>
      <c r="G50" s="121" t="s">
        <v>285</v>
      </c>
      <c r="H50" s="122" t="s">
        <v>881</v>
      </c>
      <c r="I50" t="e">
        <f t="shared" si="2"/>
        <v>#N/A</v>
      </c>
    </row>
    <row r="51" spans="6:9">
      <c r="F51" s="62" t="s">
        <v>17</v>
      </c>
      <c r="G51" s="62" t="s">
        <v>882</v>
      </c>
      <c r="H51" s="124" t="s">
        <v>883</v>
      </c>
      <c r="I51" t="str">
        <f t="shared" si="2"/>
        <v>设置_系统更新</v>
      </c>
    </row>
    <row r="52" spans="6:9">
      <c r="F52" s="62" t="s">
        <v>289</v>
      </c>
      <c r="G52" s="62" t="s">
        <v>288</v>
      </c>
      <c r="H52" s="124" t="s">
        <v>883</v>
      </c>
      <c r="I52" t="e">
        <f t="shared" si="2"/>
        <v>#N/A</v>
      </c>
    </row>
    <row r="53" spans="6:9">
      <c r="F53" s="62" t="s">
        <v>210</v>
      </c>
      <c r="G53" s="126" t="s">
        <v>209</v>
      </c>
      <c r="H53" s="124" t="s">
        <v>884</v>
      </c>
      <c r="I53" t="str">
        <f t="shared" si="2"/>
        <v>录音机</v>
      </c>
    </row>
    <row r="54" spans="6:9">
      <c r="F54" s="62" t="s">
        <v>213</v>
      </c>
      <c r="G54" s="126" t="s">
        <v>212</v>
      </c>
      <c r="H54" s="124" t="s">
        <v>885</v>
      </c>
      <c r="I54" t="str">
        <f t="shared" si="2"/>
        <v>备忘录</v>
      </c>
    </row>
    <row r="55" spans="6:9">
      <c r="F55" s="62" t="s">
        <v>228</v>
      </c>
      <c r="G55" s="126" t="s">
        <v>227</v>
      </c>
      <c r="H55" s="124" t="s">
        <v>886</v>
      </c>
      <c r="I55" t="str">
        <f t="shared" si="2"/>
        <v>情景智能</v>
      </c>
    </row>
    <row r="56" spans="6:9">
      <c r="F56" s="62" t="s">
        <v>292</v>
      </c>
      <c r="G56" s="62" t="s">
        <v>291</v>
      </c>
      <c r="H56" s="124" t="s">
        <v>885</v>
      </c>
      <c r="I56" t="e">
        <f t="shared" si="2"/>
        <v>#N/A</v>
      </c>
    </row>
    <row r="57" spans="6:9">
      <c r="F57" s="62" t="s">
        <v>295</v>
      </c>
      <c r="G57" s="62" t="s">
        <v>294</v>
      </c>
      <c r="H57" s="124" t="s">
        <v>887</v>
      </c>
      <c r="I57" t="e">
        <f t="shared" si="2"/>
        <v>#N/A</v>
      </c>
    </row>
    <row r="58" spans="6:9">
      <c r="F58" s="62" t="s">
        <v>297</v>
      </c>
      <c r="G58" s="62" t="s">
        <v>296</v>
      </c>
      <c r="H58" s="124" t="s">
        <v>888</v>
      </c>
      <c r="I58" t="e">
        <f t="shared" si="2"/>
        <v>#N/A</v>
      </c>
    </row>
    <row r="59" spans="6:9">
      <c r="F59" s="127" t="s">
        <v>131</v>
      </c>
      <c r="G59" s="65" t="s">
        <v>296</v>
      </c>
      <c r="H59" s="124" t="s">
        <v>888</v>
      </c>
      <c r="I59" t="e">
        <f t="shared" si="2"/>
        <v>#N/A</v>
      </c>
    </row>
    <row r="60" spans="6:9">
      <c r="F60" s="65" t="s">
        <v>128</v>
      </c>
      <c r="G60" s="127" t="s">
        <v>889</v>
      </c>
      <c r="H60" s="124" t="s">
        <v>888</v>
      </c>
      <c r="I60" t="e">
        <f t="shared" si="2"/>
        <v>#N/A</v>
      </c>
    </row>
    <row r="61" spans="6:9">
      <c r="F61" s="62" t="s">
        <v>300</v>
      </c>
      <c r="G61" s="65" t="s">
        <v>299</v>
      </c>
      <c r="H61" s="124" t="s">
        <v>890</v>
      </c>
      <c r="I61" t="e">
        <f t="shared" si="2"/>
        <v>#N/A</v>
      </c>
    </row>
    <row r="62" spans="6:9">
      <c r="F62" s="62" t="s">
        <v>238</v>
      </c>
      <c r="G62" s="62" t="s">
        <v>891</v>
      </c>
      <c r="H62" s="124" t="s">
        <v>883</v>
      </c>
      <c r="I62" t="str">
        <f t="shared" si="2"/>
        <v>设置_手势控制</v>
      </c>
    </row>
    <row r="63" spans="6:9">
      <c r="F63" s="65" t="s">
        <v>231</v>
      </c>
      <c r="G63" s="128" t="s">
        <v>230</v>
      </c>
      <c r="H63" s="124" t="s">
        <v>883</v>
      </c>
      <c r="I63" t="str">
        <f t="shared" si="2"/>
        <v>长截屏</v>
      </c>
    </row>
    <row r="64" spans="6:9">
      <c r="F64" s="62" t="s">
        <v>303</v>
      </c>
      <c r="G64" s="62" t="s">
        <v>302</v>
      </c>
      <c r="H64" s="124" t="s">
        <v>883</v>
      </c>
      <c r="I64" t="e">
        <f t="shared" si="2"/>
        <v>#N/A</v>
      </c>
    </row>
    <row r="65" spans="6:9">
      <c r="F65" s="62" t="s">
        <v>306</v>
      </c>
      <c r="G65" s="62" t="s">
        <v>305</v>
      </c>
      <c r="H65" s="124" t="s">
        <v>892</v>
      </c>
      <c r="I65" t="e">
        <f t="shared" si="2"/>
        <v>#N/A</v>
      </c>
    </row>
    <row r="66" spans="6:9">
      <c r="F66" s="62" t="s">
        <v>309</v>
      </c>
      <c r="G66" s="62" t="s">
        <v>308</v>
      </c>
      <c r="H66" s="124" t="s">
        <v>883</v>
      </c>
      <c r="I66" t="e">
        <f t="shared" ref="I66:I71" si="3">VLOOKUP(F66,A:B,2,FALSE)</f>
        <v>#N/A</v>
      </c>
    </row>
    <row r="67" spans="6:9">
      <c r="F67" s="62" t="s">
        <v>101</v>
      </c>
      <c r="G67" s="62" t="s">
        <v>100</v>
      </c>
      <c r="H67" s="129" t="s">
        <v>893</v>
      </c>
      <c r="I67" t="e">
        <f t="shared" si="3"/>
        <v>#N/A</v>
      </c>
    </row>
    <row r="68" spans="6:9">
      <c r="F68" s="62" t="s">
        <v>247</v>
      </c>
      <c r="G68" s="62" t="s">
        <v>894</v>
      </c>
      <c r="H68" s="124" t="s">
        <v>883</v>
      </c>
      <c r="I68" t="str">
        <f t="shared" si="3"/>
        <v>智能解锁</v>
      </c>
    </row>
    <row r="69" spans="6:9">
      <c r="F69" s="65" t="s">
        <v>312</v>
      </c>
      <c r="G69" s="62" t="s">
        <v>311</v>
      </c>
      <c r="H69" s="124" t="s">
        <v>895</v>
      </c>
      <c r="I69" t="e">
        <f t="shared" si="3"/>
        <v>#N/A</v>
      </c>
    </row>
    <row r="70" spans="6:9">
      <c r="F70" s="65" t="s">
        <v>315</v>
      </c>
      <c r="G70" s="65" t="s">
        <v>314</v>
      </c>
      <c r="H70" s="124"/>
      <c r="I70" t="e">
        <f t="shared" si="3"/>
        <v>#N/A</v>
      </c>
    </row>
    <row r="71" spans="6:9">
      <c r="F71" s="62" t="s">
        <v>318</v>
      </c>
      <c r="G71" s="62" t="s">
        <v>317</v>
      </c>
      <c r="H71" s="124"/>
      <c r="I71" t="e">
        <f t="shared" si="3"/>
        <v>#N/A</v>
      </c>
    </row>
    <row r="72" spans="6:9" ht="16.5">
      <c r="F72" s="118" t="s">
        <v>31</v>
      </c>
      <c r="G72" s="119" t="s">
        <v>835</v>
      </c>
    </row>
    <row r="73" spans="6:9" ht="16.5">
      <c r="F73" s="115" t="s">
        <v>171</v>
      </c>
      <c r="G73" s="119" t="s">
        <v>170</v>
      </c>
    </row>
    <row r="74" spans="6:9" ht="16.5">
      <c r="F74" s="115" t="s">
        <v>174</v>
      </c>
      <c r="G74" s="114" t="s">
        <v>173</v>
      </c>
    </row>
    <row r="75" spans="6:9" ht="16.5">
      <c r="F75" s="118" t="s">
        <v>177</v>
      </c>
      <c r="G75" s="114" t="s">
        <v>176</v>
      </c>
    </row>
    <row r="76" spans="6:9" ht="16.5">
      <c r="F76" s="115" t="s">
        <v>180</v>
      </c>
      <c r="G76" s="114" t="s">
        <v>179</v>
      </c>
    </row>
    <row r="77" spans="6:9" ht="16.5">
      <c r="F77" s="118" t="s">
        <v>183</v>
      </c>
      <c r="G77" s="114" t="s">
        <v>182</v>
      </c>
    </row>
    <row r="78" spans="6:9" ht="16.5">
      <c r="F78" s="115" t="s">
        <v>186</v>
      </c>
      <c r="G78" s="114" t="s">
        <v>185</v>
      </c>
    </row>
    <row r="79" spans="6:9" ht="16.5">
      <c r="F79" s="115" t="s">
        <v>189</v>
      </c>
      <c r="G79" s="114" t="s">
        <v>188</v>
      </c>
    </row>
    <row r="80" spans="6:9" ht="16.5">
      <c r="F80" s="123" t="s">
        <v>191</v>
      </c>
      <c r="G80" s="119" t="s">
        <v>190</v>
      </c>
    </row>
    <row r="81" spans="6:7" ht="16.5">
      <c r="F81" s="115" t="s">
        <v>194</v>
      </c>
      <c r="G81" s="114" t="s">
        <v>193</v>
      </c>
    </row>
    <row r="82" spans="6:7" ht="16.5">
      <c r="F82" s="118" t="s">
        <v>197</v>
      </c>
      <c r="G82" s="114" t="s">
        <v>196</v>
      </c>
    </row>
    <row r="83" spans="6:7" ht="16.5">
      <c r="F83" s="123" t="s">
        <v>200</v>
      </c>
      <c r="G83" s="114" t="s">
        <v>199</v>
      </c>
    </row>
    <row r="84" spans="6:7" ht="16.5">
      <c r="F84" s="115" t="s">
        <v>203</v>
      </c>
      <c r="G84" s="114" t="s">
        <v>202</v>
      </c>
    </row>
    <row r="85" spans="6:7" ht="16.5">
      <c r="F85" s="115" t="s">
        <v>204</v>
      </c>
      <c r="G85" s="114" t="s">
        <v>185</v>
      </c>
    </row>
    <row r="86" spans="6:7" ht="16.5">
      <c r="F86" s="115" t="s">
        <v>206</v>
      </c>
      <c r="G86" s="114" t="s">
        <v>205</v>
      </c>
    </row>
    <row r="87" spans="6:7" ht="16.5">
      <c r="F87" s="115" t="s">
        <v>207</v>
      </c>
      <c r="G87" s="114" t="s">
        <v>185</v>
      </c>
    </row>
    <row r="88" spans="6:7" ht="16.5">
      <c r="F88" s="115" t="s">
        <v>210</v>
      </c>
      <c r="G88" s="114" t="s">
        <v>209</v>
      </c>
    </row>
    <row r="89" spans="6:7" ht="16.5">
      <c r="F89" s="118" t="s">
        <v>213</v>
      </c>
      <c r="G89" s="114" t="s">
        <v>212</v>
      </c>
    </row>
    <row r="90" spans="6:7" ht="16.5">
      <c r="F90" s="115" t="s">
        <v>216</v>
      </c>
      <c r="G90" s="114" t="s">
        <v>215</v>
      </c>
    </row>
    <row r="91" spans="6:7" ht="16.5">
      <c r="F91" s="118" t="s">
        <v>219</v>
      </c>
      <c r="G91" s="114" t="s">
        <v>218</v>
      </c>
    </row>
    <row r="92" spans="6:7" ht="16.5">
      <c r="F92" s="115" t="s">
        <v>222</v>
      </c>
      <c r="G92" s="114" t="s">
        <v>221</v>
      </c>
    </row>
    <row r="93" spans="6:7" ht="16.5">
      <c r="F93" s="115" t="s">
        <v>17</v>
      </c>
      <c r="G93" s="114" t="s">
        <v>849</v>
      </c>
    </row>
    <row r="94" spans="6:7" ht="16.5">
      <c r="F94" s="115" t="s">
        <v>225</v>
      </c>
      <c r="G94" s="114" t="s">
        <v>224</v>
      </c>
    </row>
    <row r="95" spans="6:7" ht="16.5">
      <c r="F95" s="118" t="s">
        <v>122</v>
      </c>
      <c r="G95" s="114" t="s">
        <v>121</v>
      </c>
    </row>
    <row r="96" spans="6:7" ht="16.5">
      <c r="F96" s="115" t="s">
        <v>25</v>
      </c>
      <c r="G96" s="114" t="s">
        <v>24</v>
      </c>
    </row>
    <row r="97" spans="6:7" ht="16.5">
      <c r="F97" s="115" t="s">
        <v>228</v>
      </c>
      <c r="G97" s="114" t="s">
        <v>224</v>
      </c>
    </row>
    <row r="98" spans="6:7" ht="16.5">
      <c r="F98" s="115" t="s">
        <v>231</v>
      </c>
      <c r="G98" s="114" t="s">
        <v>230</v>
      </c>
    </row>
    <row r="99" spans="6:7" ht="16.5">
      <c r="F99" s="115" t="s">
        <v>234</v>
      </c>
      <c r="G99" s="114" t="s">
        <v>233</v>
      </c>
    </row>
    <row r="100" spans="6:7" ht="16.5">
      <c r="F100" s="115" t="s">
        <v>235</v>
      </c>
      <c r="G100" s="114" t="s">
        <v>224</v>
      </c>
    </row>
    <row r="101" spans="6:7" ht="16.5">
      <c r="F101" s="115" t="s">
        <v>238</v>
      </c>
      <c r="G101" s="114" t="s">
        <v>237</v>
      </c>
    </row>
    <row r="102" spans="6:7" ht="16.5">
      <c r="F102" s="115" t="s">
        <v>241</v>
      </c>
      <c r="G102" s="114" t="s">
        <v>240</v>
      </c>
    </row>
    <row r="103" spans="6:7" ht="16.5">
      <c r="F103" s="115" t="s">
        <v>244</v>
      </c>
      <c r="G103" s="114" t="s">
        <v>243</v>
      </c>
    </row>
    <row r="104" spans="6:7" ht="16.5">
      <c r="F104" s="115" t="s">
        <v>34</v>
      </c>
      <c r="G104" s="114" t="s">
        <v>33</v>
      </c>
    </row>
    <row r="105" spans="6:7" ht="16.5">
      <c r="F105" s="118" t="s">
        <v>247</v>
      </c>
      <c r="G105" s="114" t="s">
        <v>246</v>
      </c>
    </row>
    <row r="106" spans="6:7" ht="16.5">
      <c r="F106" s="115" t="s">
        <v>250</v>
      </c>
      <c r="G106" s="114" t="s">
        <v>249</v>
      </c>
    </row>
  </sheetData>
  <autoFilter ref="F1:I106"/>
  <mergeCells count="2">
    <mergeCell ref="G24:G25"/>
    <mergeCell ref="H24:H25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3" workbookViewId="0">
      <selection activeCell="C13" sqref="C12:C13"/>
    </sheetView>
  </sheetViews>
  <sheetFormatPr defaultColWidth="9" defaultRowHeight="14.25"/>
  <cols>
    <col min="1" max="1" width="34.625" customWidth="1"/>
    <col min="2" max="2" width="18.25" customWidth="1"/>
    <col min="3" max="3" width="42" customWidth="1"/>
    <col min="4" max="4" width="36.5" customWidth="1"/>
  </cols>
  <sheetData>
    <row r="1" spans="1:4">
      <c r="A1" s="105" t="s">
        <v>896</v>
      </c>
      <c r="B1" s="105" t="s">
        <v>897</v>
      </c>
      <c r="C1" s="105" t="s">
        <v>834</v>
      </c>
    </row>
    <row r="2" spans="1:4">
      <c r="A2" s="106" t="s">
        <v>58</v>
      </c>
      <c r="B2" s="107" t="s">
        <v>59</v>
      </c>
      <c r="C2" s="108" t="s">
        <v>898</v>
      </c>
      <c r="D2" t="str">
        <f>VLOOKUP(A2,设备业务!C:C,1,FALSE)</f>
        <v>com.huawei.appmarket.wallet</v>
      </c>
    </row>
    <row r="3" spans="1:4">
      <c r="A3" s="106" t="s">
        <v>57</v>
      </c>
      <c r="B3" s="107" t="s">
        <v>55</v>
      </c>
      <c r="C3" s="108"/>
      <c r="D3" t="str">
        <f>VLOOKUP(A3,设备业务!C:C,1,FALSE)</f>
        <v>com.huawei.appmarket</v>
      </c>
    </row>
    <row r="4" spans="1:4">
      <c r="A4" s="106">
        <v>3</v>
      </c>
      <c r="B4" s="107" t="s">
        <v>55</v>
      </c>
      <c r="C4" s="108"/>
      <c r="D4">
        <f>VLOOKUP(A4,设备业务!C:C,1,FALSE)</f>
        <v>3</v>
      </c>
    </row>
    <row r="5" spans="1:4">
      <c r="A5" s="106" t="s">
        <v>63</v>
      </c>
      <c r="B5" s="107" t="s">
        <v>650</v>
      </c>
      <c r="C5" s="108"/>
      <c r="D5" t="str">
        <f>VLOOKUP(A5,设备业务!C:C,1,FALSE)</f>
        <v>com.huawei.gamebox</v>
      </c>
    </row>
    <row r="6" spans="1:4">
      <c r="A6" s="109" t="s">
        <v>64</v>
      </c>
      <c r="B6" s="107" t="s">
        <v>899</v>
      </c>
      <c r="C6" s="108" t="s">
        <v>900</v>
      </c>
      <c r="D6" t="str">
        <f>VLOOKUP(A6,设备业务!C:C,1,FALSE)</f>
        <v>com.huawei.gamecenter</v>
      </c>
    </row>
    <row r="7" spans="1:4">
      <c r="A7" s="108" t="s">
        <v>68</v>
      </c>
      <c r="B7" s="107" t="s">
        <v>829</v>
      </c>
      <c r="C7" s="108" t="s">
        <v>901</v>
      </c>
      <c r="D7" t="str">
        <f>VLOOKUP(A7,设备业务!C:C,1,FALSE)</f>
        <v>com.huawei.hwid</v>
      </c>
    </row>
    <row r="8" spans="1:4">
      <c r="A8" s="108" t="s">
        <v>74</v>
      </c>
      <c r="B8" s="107" t="s">
        <v>71</v>
      </c>
      <c r="C8" s="108" t="s">
        <v>902</v>
      </c>
      <c r="D8" t="str">
        <f>VLOOKUP(A8,设备业务!C:C,1,FALSE)</f>
        <v>com.huawei.hwpay</v>
      </c>
    </row>
    <row r="9" spans="1:4">
      <c r="A9" s="108" t="s">
        <v>79</v>
      </c>
      <c r="B9" s="107" t="s">
        <v>78</v>
      </c>
      <c r="C9" s="108" t="s">
        <v>903</v>
      </c>
      <c r="D9" t="str">
        <f>VLOOKUP(A9,设备业务!C:C,1,FALSE)</f>
        <v>com.huawei.wallet</v>
      </c>
    </row>
    <row r="10" spans="1:4">
      <c r="A10" s="108" t="s">
        <v>82</v>
      </c>
      <c r="B10" s="107" t="s">
        <v>81</v>
      </c>
      <c r="C10" s="108" t="s">
        <v>904</v>
      </c>
      <c r="D10" t="str">
        <f>VLOOKUP(A10,设备业务!C:C,1,FALSE)</f>
        <v>com.huawei.lives</v>
      </c>
    </row>
    <row r="11" spans="1:4">
      <c r="A11" s="108" t="s">
        <v>86</v>
      </c>
      <c r="B11" s="107" t="s">
        <v>718</v>
      </c>
      <c r="C11" s="108" t="s">
        <v>905</v>
      </c>
      <c r="D11" t="str">
        <f>VLOOKUP(A11,设备业务!C:C,1,FALSE)</f>
        <v>com.huawei.phoneservice</v>
      </c>
    </row>
    <row r="12" spans="1:4">
      <c r="A12" s="108" t="s">
        <v>89</v>
      </c>
      <c r="B12" s="107" t="s">
        <v>88</v>
      </c>
      <c r="C12" s="108" t="s">
        <v>906</v>
      </c>
      <c r="D12" t="str">
        <f>VLOOKUP(A12,设备业务!C:C,1,FALSE)</f>
        <v>com.huawei.hisuite</v>
      </c>
    </row>
    <row r="13" spans="1:4">
      <c r="A13" s="108" t="s">
        <v>92</v>
      </c>
      <c r="B13" s="107" t="s">
        <v>91</v>
      </c>
      <c r="C13" s="108" t="s">
        <v>907</v>
      </c>
      <c r="D13" t="str">
        <f>VLOOKUP(A13,设备业务!C:C,1,FALSE)</f>
        <v>com.android.browser</v>
      </c>
    </row>
    <row r="14" spans="1:4">
      <c r="A14" s="108" t="s">
        <v>95</v>
      </c>
      <c r="B14" s="107" t="s">
        <v>94</v>
      </c>
      <c r="C14" s="108" t="s">
        <v>908</v>
      </c>
      <c r="D14" t="str">
        <f>VLOOKUP(A14,设备业务!C:C,1,FALSE)</f>
        <v>com.android.packageinstaller</v>
      </c>
    </row>
    <row r="15" spans="1:4">
      <c r="A15" s="108" t="s">
        <v>98</v>
      </c>
      <c r="B15" s="107" t="s">
        <v>97</v>
      </c>
      <c r="C15" s="108" t="s">
        <v>909</v>
      </c>
      <c r="D15" t="str">
        <f>VLOOKUP(A15,设备业务!C:C,1,FALSE)</f>
        <v>com.huawei.remoteassistant</v>
      </c>
    </row>
    <row r="16" spans="1:4">
      <c r="A16" s="108" t="s">
        <v>101</v>
      </c>
      <c r="B16" s="107" t="s">
        <v>100</v>
      </c>
      <c r="C16" s="108" t="s">
        <v>910</v>
      </c>
      <c r="D16" t="str">
        <f>VLOOKUP(A16,设备业务!C:C,1,FALSE)</f>
        <v>com.android.mediacenter</v>
      </c>
    </row>
    <row r="17" spans="1:4">
      <c r="A17" s="108" t="s">
        <v>104</v>
      </c>
      <c r="B17" s="107" t="s">
        <v>103</v>
      </c>
      <c r="C17" s="108" t="s">
        <v>911</v>
      </c>
      <c r="D17" t="str">
        <f>VLOOKUP(A17,设备业务!C:C,1,FALSE)</f>
        <v>com.huawei.himovie</v>
      </c>
    </row>
    <row r="18" spans="1:4">
      <c r="A18" s="109" t="s">
        <v>912</v>
      </c>
      <c r="B18" s="107" t="s">
        <v>107</v>
      </c>
      <c r="C18" s="108" t="s">
        <v>913</v>
      </c>
      <c r="D18" t="str">
        <f>VLOOKUP(A18,设备业务!C:C,1,FALSE)</f>
        <v>com.huawei.hwvplayer</v>
      </c>
    </row>
    <row r="19" spans="1:4">
      <c r="A19" s="110" t="s">
        <v>112</v>
      </c>
      <c r="B19" s="107" t="s">
        <v>111</v>
      </c>
      <c r="C19" s="108"/>
      <c r="D19" t="str">
        <f>VLOOKUP(A19,设备业务!C:C,1,FALSE)</f>
        <v>com.huawei.hwvplayer.youku</v>
      </c>
    </row>
    <row r="20" spans="1:4">
      <c r="A20" s="110" t="s">
        <v>115</v>
      </c>
      <c r="B20" s="107" t="s">
        <v>114</v>
      </c>
      <c r="C20" s="108"/>
      <c r="D20" t="str">
        <f>VLOOKUP(A20,设备业务!C:C,1,FALSE)</f>
        <v>com.huawei.hwireader</v>
      </c>
    </row>
    <row r="21" spans="1:4">
      <c r="A21" s="109" t="s">
        <v>118</v>
      </c>
      <c r="B21" s="107" t="s">
        <v>114</v>
      </c>
      <c r="C21" s="108" t="s">
        <v>914</v>
      </c>
      <c r="D21" t="str">
        <f>VLOOKUP(A21,设备业务!C:C,1,FALSE)</f>
        <v>com.huawei.hnreader</v>
      </c>
    </row>
    <row r="22" spans="1:4">
      <c r="A22" s="108"/>
      <c r="B22" s="107" t="s">
        <v>915</v>
      </c>
      <c r="C22" s="108"/>
      <c r="D22" t="e">
        <f>VLOOKUP(A22,设备业务!C:C,1,FALSE)</f>
        <v>#N/A</v>
      </c>
    </row>
    <row r="23" spans="1:4">
      <c r="A23" s="108" t="s">
        <v>486</v>
      </c>
      <c r="B23" s="107" t="s">
        <v>916</v>
      </c>
      <c r="C23" s="108"/>
      <c r="D23" t="str">
        <f>VLOOKUP(A23,设备业务!C:C,1,FALSE)</f>
        <v>com.huawei.smarthome</v>
      </c>
    </row>
    <row r="24" spans="1:4">
      <c r="A24" s="108"/>
      <c r="B24" s="107" t="s">
        <v>917</v>
      </c>
      <c r="C24" s="108"/>
      <c r="D24" t="e">
        <f>VLOOKUP(A24,设备业务!C:C,1,FALSE)</f>
        <v>#N/A</v>
      </c>
    </row>
    <row r="25" spans="1:4">
      <c r="A25" s="108" t="s">
        <v>918</v>
      </c>
      <c r="B25" s="107" t="s">
        <v>43</v>
      </c>
      <c r="C25" s="108" t="s">
        <v>919</v>
      </c>
      <c r="D25" t="e">
        <f>VLOOKUP(A25,设备业务!C:C,1,FALSE)</f>
        <v>#N/A</v>
      </c>
    </row>
    <row r="26" spans="1:4">
      <c r="A26" s="108" t="s">
        <v>918</v>
      </c>
      <c r="B26" s="107" t="s">
        <v>46</v>
      </c>
      <c r="C26" s="108" t="s">
        <v>920</v>
      </c>
      <c r="D26" t="e">
        <f>VLOOKUP(A26,设备业务!C:C,1,FALSE)</f>
        <v>#N/A</v>
      </c>
    </row>
    <row r="27" spans="1:4">
      <c r="A27" s="108">
        <v>5</v>
      </c>
      <c r="B27" s="107" t="s">
        <v>49</v>
      </c>
      <c r="C27" s="108"/>
      <c r="D27">
        <f>VLOOKUP(A27,设备业务!C:C,1,FALSE)</f>
        <v>5</v>
      </c>
    </row>
    <row r="28" spans="1:4">
      <c r="A28" s="108" t="s">
        <v>51</v>
      </c>
      <c r="B28" s="107" t="s">
        <v>49</v>
      </c>
      <c r="C28" s="108"/>
      <c r="D28" t="str">
        <f>VLOOKUP(A28,设备业务!C:C,1,FALSE)</f>
        <v>com.huawei.android.pushagent</v>
      </c>
    </row>
    <row r="29" spans="1:4">
      <c r="A29" s="109" t="s">
        <v>921</v>
      </c>
      <c r="B29" s="107" t="s">
        <v>49</v>
      </c>
      <c r="C29" s="108" t="s">
        <v>922</v>
      </c>
      <c r="D29" t="e">
        <f>VLOOKUP(A29,设备业务!C:C,1,FALSE)</f>
        <v>#N/A</v>
      </c>
    </row>
    <row r="30" spans="1:4" ht="40.5">
      <c r="A30" s="111" t="s">
        <v>122</v>
      </c>
      <c r="B30" s="107" t="s">
        <v>121</v>
      </c>
      <c r="C30" s="109" t="s">
        <v>923</v>
      </c>
      <c r="D30" t="str">
        <f>VLOOKUP(A30,设备业务!C:C,1,FALSE)</f>
        <v>com.huawei.android.thememanager</v>
      </c>
    </row>
    <row r="31" spans="1:4">
      <c r="A31" s="111" t="s">
        <v>125</v>
      </c>
      <c r="B31" s="107" t="s">
        <v>124</v>
      </c>
      <c r="C31" s="108" t="s">
        <v>924</v>
      </c>
      <c r="D31" t="str">
        <f>VLOOKUP(A31,设备业务!C:C,1,FALSE)</f>
        <v>com.huawei.android.remotecontrol</v>
      </c>
    </row>
    <row r="32" spans="1:4">
      <c r="A32" s="111" t="s">
        <v>128</v>
      </c>
      <c r="B32" s="107" t="s">
        <v>127</v>
      </c>
      <c r="C32" s="108" t="s">
        <v>925</v>
      </c>
      <c r="D32" t="str">
        <f>VLOOKUP(A32,设备业务!C:C,1,FALSE)</f>
        <v>com.huawei.KoBackup</v>
      </c>
    </row>
    <row r="33" spans="1:4">
      <c r="A33" s="111" t="s">
        <v>131</v>
      </c>
      <c r="B33" s="107" t="s">
        <v>130</v>
      </c>
      <c r="C33" s="108" t="s">
        <v>925</v>
      </c>
      <c r="D33" t="str">
        <f>VLOOKUP(A33,设备业务!C:C,1,FALSE)</f>
        <v>com.huawei.hidisk</v>
      </c>
    </row>
    <row r="34" spans="1:4">
      <c r="A34" s="111" t="s">
        <v>137</v>
      </c>
      <c r="B34" s="107" t="s">
        <v>136</v>
      </c>
      <c r="C34" s="108" t="s">
        <v>924</v>
      </c>
      <c r="D34" t="str">
        <f>VLOOKUP(A34,设备业务!C:C,1,FALSE)</f>
        <v>com.huawei.hwcloudservice</v>
      </c>
    </row>
    <row r="35" spans="1:4">
      <c r="A35" s="111" t="s">
        <v>142</v>
      </c>
      <c r="B35" s="107" t="s">
        <v>141</v>
      </c>
      <c r="C35" s="108" t="s">
        <v>924</v>
      </c>
      <c r="D35" t="str">
        <f>VLOOKUP(A35,设备业务!C:C,1,FALSE)</f>
        <v>com.hicloud.android.clone</v>
      </c>
    </row>
    <row r="36" spans="1:4">
      <c r="A36" s="111" t="s">
        <v>145</v>
      </c>
      <c r="B36" s="107" t="s">
        <v>926</v>
      </c>
      <c r="C36" s="108" t="s">
        <v>927</v>
      </c>
      <c r="D36" t="str">
        <f>VLOOKUP(A36,设备业务!C:C,1,FALSE)</f>
        <v>com.huawei.cloudwifi</v>
      </c>
    </row>
    <row r="37" spans="1:4">
      <c r="A37" s="111" t="s">
        <v>154</v>
      </c>
      <c r="B37" s="107" t="s">
        <v>153</v>
      </c>
      <c r="C37" s="108" t="s">
        <v>928</v>
      </c>
      <c r="D37" t="str">
        <f>VLOOKUP(A37,设备业务!C:C,1,FALSE)</f>
        <v>com.huawei.health</v>
      </c>
    </row>
    <row r="38" spans="1:4">
      <c r="A38" s="111" t="s">
        <v>160</v>
      </c>
      <c r="B38" s="107" t="s">
        <v>156</v>
      </c>
      <c r="C38" s="108"/>
      <c r="D38" t="str">
        <f>VLOOKUP(A38,设备业务!C:C,1,FALSE)</f>
        <v>com.huawei.bone</v>
      </c>
    </row>
    <row r="39" spans="1:4">
      <c r="A39" s="106" t="s">
        <v>159</v>
      </c>
      <c r="B39" s="107" t="s">
        <v>156</v>
      </c>
      <c r="C39" s="108" t="s">
        <v>929</v>
      </c>
      <c r="D39" t="str">
        <f>VLOOKUP(A39,设备业务!C:C,1,FALSE)</f>
        <v>com.huawei.colorband</v>
      </c>
    </row>
    <row r="40" spans="1:4">
      <c r="A40" s="112" t="s">
        <v>25</v>
      </c>
      <c r="B40" s="112" t="s">
        <v>24</v>
      </c>
      <c r="C40" s="112" t="s">
        <v>930</v>
      </c>
      <c r="D40" t="str">
        <f>VLOOKUP(A40,设备业务!C:C,1,FALSE)</f>
        <v>com.huawei.android.totemweather</v>
      </c>
    </row>
    <row r="41" spans="1:4">
      <c r="A41" s="112" t="s">
        <v>28</v>
      </c>
      <c r="B41" s="113" t="s">
        <v>27</v>
      </c>
      <c r="C41" s="112" t="s">
        <v>854</v>
      </c>
      <c r="D41" t="str">
        <f>VLOOKUP(A41,设备业务!C:C,1,FALSE)</f>
        <v>com.huawei.gallery.photoshare</v>
      </c>
    </row>
    <row r="42" spans="1:4">
      <c r="A42" s="112" t="s">
        <v>31</v>
      </c>
      <c r="B42" s="113" t="s">
        <v>30</v>
      </c>
      <c r="C42" s="112" t="s">
        <v>839</v>
      </c>
      <c r="D42" t="str">
        <f>VLOOKUP(A42,设备业务!C:C,1,FALSE)</f>
        <v>android</v>
      </c>
    </row>
    <row r="43" spans="1:4">
      <c r="A43" s="112" t="s">
        <v>34</v>
      </c>
      <c r="B43" s="112" t="s">
        <v>33</v>
      </c>
      <c r="C43" s="112" t="s">
        <v>864</v>
      </c>
      <c r="D43" t="str">
        <f>VLOOKUP(A43,设备业务!C:C,1,FALSE)</f>
        <v>com.huawei.systemmanager</v>
      </c>
    </row>
    <row r="44" spans="1:4">
      <c r="A44" s="112" t="s">
        <v>38</v>
      </c>
      <c r="B44" s="113" t="s">
        <v>37</v>
      </c>
      <c r="C44" s="112" t="s">
        <v>931</v>
      </c>
      <c r="D44" t="str">
        <f>VLOOKUP(A44,设备业务!C:C,1,FALSE)</f>
        <v>com.gearedu.honorstudy.huawei</v>
      </c>
    </row>
    <row r="45" spans="1:4">
      <c r="A45" s="112" t="s">
        <v>41</v>
      </c>
      <c r="B45" s="113" t="s">
        <v>40</v>
      </c>
      <c r="C45" s="108" t="s">
        <v>886</v>
      </c>
      <c r="D45" t="str">
        <f>VLOOKUP(A45,设备业务!C:C,1,FALSE)</f>
        <v>com.huawei.phonediagnose</v>
      </c>
    </row>
    <row r="46" spans="1:4">
      <c r="A46" s="112" t="s">
        <v>162</v>
      </c>
      <c r="B46" s="112" t="s">
        <v>161</v>
      </c>
      <c r="C46" s="108" t="s">
        <v>932</v>
      </c>
      <c r="D46" t="str">
        <f>VLOOKUP(A46,设备业务!C:C,1,FALSE)</f>
        <v>com.vmall.client</v>
      </c>
    </row>
    <row r="47" spans="1:4">
      <c r="A47" s="112" t="s">
        <v>167</v>
      </c>
      <c r="B47" s="113" t="s">
        <v>166</v>
      </c>
      <c r="C47" s="108" t="s">
        <v>933</v>
      </c>
      <c r="D47" t="str">
        <f>VLOOKUP(A47,设备业务!C:C,1,FALSE)</f>
        <v>com.huawei.fans</v>
      </c>
    </row>
  </sheetData>
  <autoFilter ref="A1:D47"/>
  <phoneticPr fontId="2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3"/>
  <sheetViews>
    <sheetView topLeftCell="A16" workbookViewId="0">
      <selection activeCell="H49" sqref="H49"/>
    </sheetView>
  </sheetViews>
  <sheetFormatPr defaultColWidth="9" defaultRowHeight="14.25"/>
  <cols>
    <col min="1" max="1" width="11.625" customWidth="1"/>
    <col min="2" max="2" width="41.125" customWidth="1"/>
    <col min="5" max="5" width="9.5" customWidth="1"/>
    <col min="8" max="8" width="23.25" customWidth="1"/>
    <col min="9" max="9" width="26.5" customWidth="1"/>
    <col min="13" max="13" width="13.625" customWidth="1"/>
    <col min="14" max="14" width="25.5" customWidth="1"/>
    <col min="15" max="15" width="19" customWidth="1"/>
    <col min="16" max="16" width="33.875" customWidth="1"/>
    <col min="17" max="17" width="27.25" customWidth="1"/>
    <col min="19" max="19" width="31.25" customWidth="1"/>
    <col min="20" max="20" width="32.75" customWidth="1"/>
    <col min="21" max="21" width="19.125" customWidth="1"/>
    <col min="25" max="25" width="15.25" customWidth="1"/>
    <col min="26" max="26" width="17.75" customWidth="1"/>
  </cols>
  <sheetData>
    <row r="1" spans="1:32" ht="28.5">
      <c r="Y1" s="81" t="s">
        <v>169</v>
      </c>
      <c r="Z1" s="55" t="s">
        <v>170</v>
      </c>
      <c r="AA1" s="56" t="s">
        <v>171</v>
      </c>
      <c r="AB1" s="81">
        <v>2</v>
      </c>
      <c r="AC1" t="e">
        <f>VLOOKUP(Y1,AE:AE,1,FALSE)</f>
        <v>#N/A</v>
      </c>
      <c r="AE1" s="57" t="s">
        <v>11</v>
      </c>
      <c r="AF1" s="57" t="s">
        <v>12</v>
      </c>
    </row>
    <row r="2" spans="1:32" ht="16.5">
      <c r="A2" s="55" t="s">
        <v>170</v>
      </c>
      <c r="B2" s="56" t="s">
        <v>171</v>
      </c>
      <c r="C2" t="e">
        <f t="shared" ref="C2:C33" si="0">VLOOKUP(B2,I:I,1,FALSE)</f>
        <v>#N/A</v>
      </c>
      <c r="D2" t="e">
        <f t="shared" ref="D2:D33" si="1">VLOOKUP(A2,H:H,1,FALSE)</f>
        <v>#N/A</v>
      </c>
      <c r="E2" t="e">
        <v>#N/A</v>
      </c>
      <c r="H2" s="57" t="s">
        <v>12</v>
      </c>
      <c r="I2" s="57"/>
      <c r="J2" t="e">
        <v>#N/A</v>
      </c>
      <c r="M2" s="68">
        <v>0</v>
      </c>
      <c r="N2" s="68"/>
      <c r="O2" s="68" t="e">
        <f t="shared" ref="O2:O33" si="2">VLOOKUP(M2,J:J,1,FALSE)</f>
        <v>#N/A</v>
      </c>
      <c r="P2" t="e">
        <f t="shared" ref="P2:P33" si="3">VLOOKUP(N2,I:I,1,FALSE)</f>
        <v>#N/A</v>
      </c>
      <c r="Q2" t="e">
        <f t="shared" ref="Q2:Q33" si="4">VLOOKUP(N2,B:B,1,FALSE)</f>
        <v>#N/A</v>
      </c>
      <c r="R2" s="68">
        <v>0</v>
      </c>
      <c r="S2" s="68" t="s">
        <v>569</v>
      </c>
      <c r="T2" s="69" t="s">
        <v>934</v>
      </c>
      <c r="U2" s="70" t="s">
        <v>319</v>
      </c>
      <c r="V2" s="69">
        <v>1</v>
      </c>
      <c r="Y2" s="81" t="s">
        <v>172</v>
      </c>
      <c r="Z2" s="58" t="s">
        <v>173</v>
      </c>
      <c r="AA2" s="56" t="s">
        <v>174</v>
      </c>
      <c r="AB2" s="81">
        <v>2</v>
      </c>
      <c r="AC2" t="e">
        <f t="shared" ref="AC2:AC65" si="5">VLOOKUP(Y2,AE:AE,1,FALSE)</f>
        <v>#N/A</v>
      </c>
      <c r="AE2" s="57" t="s">
        <v>15</v>
      </c>
      <c r="AF2" s="57" t="s">
        <v>16</v>
      </c>
    </row>
    <row r="3" spans="1:32" ht="28.5">
      <c r="A3" s="58" t="s">
        <v>173</v>
      </c>
      <c r="B3" s="56" t="s">
        <v>174</v>
      </c>
      <c r="C3" t="e">
        <f t="shared" si="0"/>
        <v>#N/A</v>
      </c>
      <c r="D3" t="e">
        <f t="shared" si="1"/>
        <v>#N/A</v>
      </c>
      <c r="E3" t="e">
        <v>#N/A</v>
      </c>
      <c r="H3" s="57" t="s">
        <v>16</v>
      </c>
      <c r="I3" s="57" t="s">
        <v>17</v>
      </c>
      <c r="J3">
        <v>1000004</v>
      </c>
      <c r="M3" s="68">
        <v>1</v>
      </c>
      <c r="N3" s="68"/>
      <c r="O3" s="68" t="e">
        <f t="shared" si="2"/>
        <v>#N/A</v>
      </c>
      <c r="P3" t="e">
        <f t="shared" si="3"/>
        <v>#N/A</v>
      </c>
      <c r="Q3" t="e">
        <f t="shared" si="4"/>
        <v>#N/A</v>
      </c>
      <c r="R3" s="68">
        <v>0</v>
      </c>
      <c r="S3" s="68" t="s">
        <v>935</v>
      </c>
      <c r="T3" s="69" t="s">
        <v>934</v>
      </c>
      <c r="U3" s="70" t="s">
        <v>319</v>
      </c>
      <c r="V3" s="69">
        <v>1</v>
      </c>
      <c r="Y3" s="81" t="s">
        <v>175</v>
      </c>
      <c r="Z3" s="58" t="s">
        <v>176</v>
      </c>
      <c r="AA3" s="59" t="s">
        <v>177</v>
      </c>
      <c r="AB3" s="81">
        <v>2</v>
      </c>
      <c r="AC3" t="e">
        <f t="shared" si="5"/>
        <v>#N/A</v>
      </c>
      <c r="AE3" s="82" t="s">
        <v>19</v>
      </c>
      <c r="AF3" s="83" t="s">
        <v>20</v>
      </c>
    </row>
    <row r="4" spans="1:32" ht="16.5">
      <c r="A4" s="58" t="s">
        <v>176</v>
      </c>
      <c r="B4" s="59" t="s">
        <v>177</v>
      </c>
      <c r="C4" t="e">
        <f t="shared" si="0"/>
        <v>#N/A</v>
      </c>
      <c r="D4" t="e">
        <f t="shared" si="1"/>
        <v>#N/A</v>
      </c>
      <c r="E4" t="e">
        <v>#N/A</v>
      </c>
      <c r="H4" s="57" t="s">
        <v>20</v>
      </c>
      <c r="I4" s="57"/>
      <c r="J4" t="e">
        <v>#N/A</v>
      </c>
      <c r="M4" s="68">
        <v>2</v>
      </c>
      <c r="N4" s="68"/>
      <c r="O4" s="68" t="e">
        <f t="shared" si="2"/>
        <v>#N/A</v>
      </c>
      <c r="P4" t="e">
        <f t="shared" si="3"/>
        <v>#N/A</v>
      </c>
      <c r="Q4" t="e">
        <f t="shared" si="4"/>
        <v>#N/A</v>
      </c>
      <c r="R4" s="68">
        <v>0</v>
      </c>
      <c r="S4" s="68" t="s">
        <v>936</v>
      </c>
      <c r="T4" s="69" t="s">
        <v>934</v>
      </c>
      <c r="U4" s="70" t="s">
        <v>319</v>
      </c>
      <c r="V4" s="69">
        <v>1</v>
      </c>
      <c r="Y4" s="81" t="s">
        <v>178</v>
      </c>
      <c r="Z4" s="84" t="s">
        <v>179</v>
      </c>
      <c r="AA4" s="56" t="s">
        <v>180</v>
      </c>
      <c r="AB4" s="81">
        <v>2</v>
      </c>
      <c r="AC4" t="e">
        <f t="shared" si="5"/>
        <v>#N/A</v>
      </c>
      <c r="AE4" s="57" t="s">
        <v>23</v>
      </c>
      <c r="AF4" s="57" t="s">
        <v>24</v>
      </c>
    </row>
    <row r="5" spans="1:32" ht="28.5">
      <c r="A5" s="58" t="s">
        <v>179</v>
      </c>
      <c r="B5" s="56" t="s">
        <v>180</v>
      </c>
      <c r="C5" t="e">
        <f t="shared" si="0"/>
        <v>#N/A</v>
      </c>
      <c r="D5" t="e">
        <f t="shared" si="1"/>
        <v>#N/A</v>
      </c>
      <c r="E5" t="e">
        <v>#N/A</v>
      </c>
      <c r="H5" s="57" t="s">
        <v>24</v>
      </c>
      <c r="I5" s="57" t="s">
        <v>25</v>
      </c>
      <c r="J5" t="e">
        <v>#N/A</v>
      </c>
      <c r="M5" s="68">
        <v>3</v>
      </c>
      <c r="N5" s="68" t="s">
        <v>324</v>
      </c>
      <c r="O5" s="68" t="e">
        <f t="shared" si="2"/>
        <v>#N/A</v>
      </c>
      <c r="P5" t="e">
        <f t="shared" si="3"/>
        <v>#N/A</v>
      </c>
      <c r="Q5" t="e">
        <f t="shared" si="4"/>
        <v>#N/A</v>
      </c>
      <c r="R5" s="68">
        <v>0</v>
      </c>
      <c r="S5" s="68" t="s">
        <v>937</v>
      </c>
      <c r="T5" s="69" t="s">
        <v>934</v>
      </c>
      <c r="U5" s="70" t="s">
        <v>319</v>
      </c>
      <c r="V5" s="69">
        <v>1</v>
      </c>
      <c r="Y5" s="81" t="s">
        <v>181</v>
      </c>
      <c r="Z5" s="58" t="s">
        <v>182</v>
      </c>
      <c r="AA5" s="59" t="s">
        <v>183</v>
      </c>
      <c r="AB5" s="81">
        <v>2</v>
      </c>
      <c r="AC5" t="e">
        <f t="shared" si="5"/>
        <v>#N/A</v>
      </c>
      <c r="AE5" s="85" t="s">
        <v>26</v>
      </c>
      <c r="AF5" s="85" t="s">
        <v>27</v>
      </c>
    </row>
    <row r="6" spans="1:32" ht="28.5">
      <c r="A6" s="58" t="s">
        <v>182</v>
      </c>
      <c r="B6" s="59" t="s">
        <v>183</v>
      </c>
      <c r="C6" t="e">
        <f t="shared" si="0"/>
        <v>#N/A</v>
      </c>
      <c r="D6" t="e">
        <f t="shared" si="1"/>
        <v>#N/A</v>
      </c>
      <c r="E6" t="e">
        <v>#N/A</v>
      </c>
      <c r="H6" s="57" t="s">
        <v>27</v>
      </c>
      <c r="I6" s="57" t="s">
        <v>28</v>
      </c>
      <c r="J6" t="e">
        <v>#N/A</v>
      </c>
      <c r="M6" s="68">
        <v>900030</v>
      </c>
      <c r="N6" s="68" t="s">
        <v>325</v>
      </c>
      <c r="O6" s="68" t="e">
        <f t="shared" si="2"/>
        <v>#N/A</v>
      </c>
      <c r="P6" t="e">
        <f t="shared" si="3"/>
        <v>#N/A</v>
      </c>
      <c r="Q6" t="e">
        <f t="shared" si="4"/>
        <v>#N/A</v>
      </c>
      <c r="R6" s="68">
        <v>0</v>
      </c>
      <c r="S6" s="71" t="s">
        <v>574</v>
      </c>
      <c r="T6" s="69" t="s">
        <v>934</v>
      </c>
      <c r="U6" s="70" t="s">
        <v>319</v>
      </c>
      <c r="V6" s="69">
        <v>1</v>
      </c>
      <c r="Y6" s="81" t="s">
        <v>184</v>
      </c>
      <c r="Z6" s="58" t="s">
        <v>185</v>
      </c>
      <c r="AA6" s="56" t="s">
        <v>186</v>
      </c>
      <c r="AB6" s="81">
        <v>2</v>
      </c>
      <c r="AC6" t="e">
        <f t="shared" si="5"/>
        <v>#N/A</v>
      </c>
      <c r="AE6" s="85" t="s">
        <v>29</v>
      </c>
      <c r="AF6" s="85" t="s">
        <v>30</v>
      </c>
    </row>
    <row r="7" spans="1:32" ht="28.5">
      <c r="A7" s="58" t="s">
        <v>185</v>
      </c>
      <c r="B7" s="56" t="s">
        <v>186</v>
      </c>
      <c r="C7" t="e">
        <f t="shared" si="0"/>
        <v>#N/A</v>
      </c>
      <c r="D7" t="e">
        <f t="shared" si="1"/>
        <v>#N/A</v>
      </c>
      <c r="E7" t="e">
        <v>#N/A</v>
      </c>
      <c r="H7" s="57" t="s">
        <v>30</v>
      </c>
      <c r="I7" s="57" t="s">
        <v>31</v>
      </c>
      <c r="J7" t="e">
        <v>#N/A</v>
      </c>
      <c r="M7" s="68">
        <v>900031</v>
      </c>
      <c r="N7" s="68" t="s">
        <v>326</v>
      </c>
      <c r="O7" s="68" t="e">
        <f t="shared" si="2"/>
        <v>#N/A</v>
      </c>
      <c r="P7" t="e">
        <f t="shared" si="3"/>
        <v>#N/A</v>
      </c>
      <c r="Q7" t="e">
        <f t="shared" si="4"/>
        <v>#N/A</v>
      </c>
      <c r="R7" s="68">
        <v>0</v>
      </c>
      <c r="S7" s="72" t="s">
        <v>938</v>
      </c>
      <c r="T7" s="69" t="s">
        <v>934</v>
      </c>
      <c r="U7" s="70" t="s">
        <v>319</v>
      </c>
      <c r="V7" s="69">
        <v>1</v>
      </c>
      <c r="Y7" s="81" t="s">
        <v>187</v>
      </c>
      <c r="Z7" s="58" t="s">
        <v>188</v>
      </c>
      <c r="AA7" s="56" t="s">
        <v>189</v>
      </c>
      <c r="AB7" s="81">
        <v>2</v>
      </c>
      <c r="AC7" t="e">
        <f t="shared" si="5"/>
        <v>#N/A</v>
      </c>
      <c r="AE7" s="57" t="s">
        <v>32</v>
      </c>
      <c r="AF7" s="57" t="s">
        <v>33</v>
      </c>
    </row>
    <row r="8" spans="1:32" ht="16.5">
      <c r="A8" s="58" t="s">
        <v>188</v>
      </c>
      <c r="B8" s="56" t="s">
        <v>189</v>
      </c>
      <c r="C8" t="e">
        <f t="shared" si="0"/>
        <v>#N/A</v>
      </c>
      <c r="D8" t="e">
        <f t="shared" si="1"/>
        <v>#N/A</v>
      </c>
      <c r="E8" t="e">
        <v>#N/A</v>
      </c>
      <c r="H8" s="57" t="s">
        <v>33</v>
      </c>
      <c r="I8" s="57" t="s">
        <v>34</v>
      </c>
      <c r="J8" t="e">
        <v>#N/A</v>
      </c>
      <c r="M8" s="68">
        <v>900031</v>
      </c>
      <c r="N8" s="68" t="s">
        <v>327</v>
      </c>
      <c r="O8" s="68" t="e">
        <f t="shared" si="2"/>
        <v>#N/A</v>
      </c>
      <c r="P8" t="e">
        <f t="shared" si="3"/>
        <v>#N/A</v>
      </c>
      <c r="Q8" t="e">
        <f t="shared" si="4"/>
        <v>#N/A</v>
      </c>
      <c r="R8" s="68">
        <v>0</v>
      </c>
      <c r="S8" s="72" t="s">
        <v>938</v>
      </c>
      <c r="T8" s="69" t="s">
        <v>934</v>
      </c>
      <c r="U8" s="70" t="s">
        <v>319</v>
      </c>
      <c r="V8" s="69">
        <v>1</v>
      </c>
      <c r="Y8" s="81" t="s">
        <v>190</v>
      </c>
      <c r="Z8" s="55" t="s">
        <v>190</v>
      </c>
      <c r="AA8" s="60" t="s">
        <v>191</v>
      </c>
      <c r="AB8" s="81">
        <v>2</v>
      </c>
      <c r="AC8" t="e">
        <f t="shared" si="5"/>
        <v>#N/A</v>
      </c>
      <c r="AE8" s="85" t="s">
        <v>36</v>
      </c>
      <c r="AF8" s="85" t="s">
        <v>37</v>
      </c>
    </row>
    <row r="9" spans="1:32" ht="28.5">
      <c r="A9" s="55" t="s">
        <v>190</v>
      </c>
      <c r="B9" s="60" t="s">
        <v>191</v>
      </c>
      <c r="C9" t="e">
        <f t="shared" si="0"/>
        <v>#N/A</v>
      </c>
      <c r="D9" t="e">
        <f t="shared" si="1"/>
        <v>#N/A</v>
      </c>
      <c r="E9" t="e">
        <v>#N/A</v>
      </c>
      <c r="H9" s="57" t="s">
        <v>37</v>
      </c>
      <c r="I9" s="57" t="s">
        <v>38</v>
      </c>
      <c r="J9" t="e">
        <v>#N/A</v>
      </c>
      <c r="M9" s="68">
        <v>900100</v>
      </c>
      <c r="N9" s="68" t="s">
        <v>328</v>
      </c>
      <c r="O9" s="68" t="e">
        <f t="shared" si="2"/>
        <v>#N/A</v>
      </c>
      <c r="P9" t="e">
        <f t="shared" si="3"/>
        <v>#N/A</v>
      </c>
      <c r="Q9" t="e">
        <f t="shared" si="4"/>
        <v>#N/A</v>
      </c>
      <c r="R9" s="68">
        <v>0</v>
      </c>
      <c r="S9" s="73" t="s">
        <v>576</v>
      </c>
      <c r="T9" s="69" t="s">
        <v>934</v>
      </c>
      <c r="U9" s="70" t="s">
        <v>319</v>
      </c>
      <c r="V9" s="69">
        <v>1</v>
      </c>
      <c r="Y9" s="81" t="s">
        <v>192</v>
      </c>
      <c r="Z9" s="58" t="s">
        <v>193</v>
      </c>
      <c r="AA9" s="56" t="s">
        <v>194</v>
      </c>
      <c r="AB9" s="81">
        <v>2</v>
      </c>
      <c r="AC9" t="e">
        <f t="shared" si="5"/>
        <v>#N/A</v>
      </c>
      <c r="AE9" s="85" t="s">
        <v>39</v>
      </c>
      <c r="AF9" s="85" t="s">
        <v>40</v>
      </c>
    </row>
    <row r="10" spans="1:32" ht="16.5">
      <c r="A10" s="58" t="s">
        <v>193</v>
      </c>
      <c r="B10" s="56" t="s">
        <v>194</v>
      </c>
      <c r="C10" t="e">
        <f t="shared" si="0"/>
        <v>#N/A</v>
      </c>
      <c r="D10" t="e">
        <f t="shared" si="1"/>
        <v>#N/A</v>
      </c>
      <c r="E10" t="e">
        <v>#N/A</v>
      </c>
      <c r="H10" s="57" t="s">
        <v>40</v>
      </c>
      <c r="I10" s="57" t="s">
        <v>41</v>
      </c>
      <c r="J10" t="e">
        <v>#N/A</v>
      </c>
      <c r="M10" s="68">
        <v>900900</v>
      </c>
      <c r="N10" s="68" t="s">
        <v>329</v>
      </c>
      <c r="O10" s="68" t="e">
        <f t="shared" si="2"/>
        <v>#N/A</v>
      </c>
      <c r="P10" t="e">
        <f t="shared" si="3"/>
        <v>#N/A</v>
      </c>
      <c r="Q10" t="e">
        <f t="shared" si="4"/>
        <v>#N/A</v>
      </c>
      <c r="R10" s="68">
        <v>0</v>
      </c>
      <c r="S10" s="71" t="s">
        <v>939</v>
      </c>
      <c r="T10" s="69" t="s">
        <v>934</v>
      </c>
      <c r="U10" s="70" t="s">
        <v>319</v>
      </c>
      <c r="V10" s="69">
        <v>1</v>
      </c>
      <c r="Y10" s="81" t="s">
        <v>195</v>
      </c>
      <c r="Z10" s="58" t="s">
        <v>196</v>
      </c>
      <c r="AA10" s="59" t="s">
        <v>197</v>
      </c>
      <c r="AB10" s="81">
        <v>2</v>
      </c>
      <c r="AC10" t="e">
        <f t="shared" si="5"/>
        <v>#N/A</v>
      </c>
      <c r="AE10" s="57" t="s">
        <v>42</v>
      </c>
      <c r="AF10" s="57" t="s">
        <v>43</v>
      </c>
    </row>
    <row r="11" spans="1:32" ht="16.5">
      <c r="A11" s="58" t="s">
        <v>196</v>
      </c>
      <c r="B11" s="59" t="s">
        <v>197</v>
      </c>
      <c r="C11" t="e">
        <f t="shared" si="0"/>
        <v>#N/A</v>
      </c>
      <c r="D11" t="e">
        <f t="shared" si="1"/>
        <v>#N/A</v>
      </c>
      <c r="E11" t="e">
        <v>#N/A</v>
      </c>
      <c r="H11" s="57" t="s">
        <v>43</v>
      </c>
      <c r="I11" s="57"/>
      <c r="J11" t="e">
        <v>#N/A</v>
      </c>
      <c r="M11" s="68" t="s">
        <v>578</v>
      </c>
      <c r="N11" s="68"/>
      <c r="O11" s="68" t="e">
        <f t="shared" si="2"/>
        <v>#N/A</v>
      </c>
      <c r="P11" t="e">
        <f t="shared" si="3"/>
        <v>#N/A</v>
      </c>
      <c r="Q11" t="e">
        <f t="shared" si="4"/>
        <v>#N/A</v>
      </c>
      <c r="R11" s="68">
        <v>0</v>
      </c>
      <c r="S11" s="68" t="s">
        <v>940</v>
      </c>
      <c r="T11" s="69" t="s">
        <v>934</v>
      </c>
      <c r="U11" s="70" t="s">
        <v>319</v>
      </c>
      <c r="V11" s="69">
        <v>1</v>
      </c>
      <c r="Y11" s="81" t="s">
        <v>198</v>
      </c>
      <c r="Z11" s="58" t="s">
        <v>199</v>
      </c>
      <c r="AA11" s="60" t="s">
        <v>200</v>
      </c>
      <c r="AB11" s="81">
        <v>2</v>
      </c>
      <c r="AC11" t="e">
        <f t="shared" si="5"/>
        <v>#N/A</v>
      </c>
      <c r="AE11" s="57" t="s">
        <v>45</v>
      </c>
      <c r="AF11" s="57" t="s">
        <v>46</v>
      </c>
    </row>
    <row r="12" spans="1:32" ht="16.5">
      <c r="A12" s="58" t="s">
        <v>199</v>
      </c>
      <c r="B12" s="60" t="s">
        <v>200</v>
      </c>
      <c r="C12" t="e">
        <f t="shared" si="0"/>
        <v>#N/A</v>
      </c>
      <c r="D12" t="e">
        <f t="shared" si="1"/>
        <v>#N/A</v>
      </c>
      <c r="E12" t="e">
        <v>#N/A</v>
      </c>
      <c r="H12" s="57" t="s">
        <v>46</v>
      </c>
      <c r="I12" s="57"/>
      <c r="J12" t="e">
        <v>#N/A</v>
      </c>
      <c r="M12" s="68">
        <v>6101200</v>
      </c>
      <c r="N12" s="68"/>
      <c r="O12" s="68" t="e">
        <f t="shared" si="2"/>
        <v>#N/A</v>
      </c>
      <c r="P12" t="e">
        <f t="shared" si="3"/>
        <v>#N/A</v>
      </c>
      <c r="Q12" t="e">
        <f t="shared" si="4"/>
        <v>#N/A</v>
      </c>
      <c r="R12" s="70">
        <v>0</v>
      </c>
      <c r="S12" s="70" t="s">
        <v>569</v>
      </c>
      <c r="T12" s="74" t="s">
        <v>934</v>
      </c>
      <c r="U12" s="70" t="s">
        <v>319</v>
      </c>
      <c r="V12" s="74">
        <v>1</v>
      </c>
      <c r="Y12" s="81" t="s">
        <v>201</v>
      </c>
      <c r="Z12" s="58" t="s">
        <v>202</v>
      </c>
      <c r="AA12" s="56" t="s">
        <v>203</v>
      </c>
      <c r="AB12" s="81">
        <v>2</v>
      </c>
      <c r="AC12" t="e">
        <f t="shared" si="5"/>
        <v>#N/A</v>
      </c>
      <c r="AE12" s="57" t="s">
        <v>48</v>
      </c>
      <c r="AF12" s="57" t="s">
        <v>49</v>
      </c>
    </row>
    <row r="13" spans="1:32" ht="16.5">
      <c r="A13" s="58" t="s">
        <v>202</v>
      </c>
      <c r="B13" s="56" t="s">
        <v>203</v>
      </c>
      <c r="C13" t="e">
        <f t="shared" si="0"/>
        <v>#N/A</v>
      </c>
      <c r="D13" t="e">
        <f t="shared" si="1"/>
        <v>#N/A</v>
      </c>
      <c r="E13" t="e">
        <v>#N/A</v>
      </c>
      <c r="H13" s="57" t="s">
        <v>49</v>
      </c>
      <c r="I13" s="57">
        <v>5</v>
      </c>
      <c r="J13" t="e">
        <v>#N/A</v>
      </c>
      <c r="M13" s="68">
        <v>1000000</v>
      </c>
      <c r="N13" s="68" t="s">
        <v>333</v>
      </c>
      <c r="O13" s="68" t="e">
        <f t="shared" si="2"/>
        <v>#N/A</v>
      </c>
      <c r="P13" t="e">
        <f t="shared" si="3"/>
        <v>#N/A</v>
      </c>
      <c r="Q13" t="e">
        <f t="shared" si="4"/>
        <v>#N/A</v>
      </c>
      <c r="R13" s="68">
        <v>1</v>
      </c>
      <c r="S13" s="68" t="s">
        <v>941</v>
      </c>
      <c r="T13" s="69" t="s">
        <v>582</v>
      </c>
      <c r="U13" s="70" t="s">
        <v>135</v>
      </c>
      <c r="V13" s="69">
        <v>1</v>
      </c>
      <c r="Y13" s="81" t="s">
        <v>184</v>
      </c>
      <c r="Z13" s="58" t="s">
        <v>185</v>
      </c>
      <c r="AA13" s="56" t="s">
        <v>204</v>
      </c>
      <c r="AB13" s="81">
        <v>2</v>
      </c>
      <c r="AC13" t="e">
        <f t="shared" si="5"/>
        <v>#N/A</v>
      </c>
      <c r="AE13" s="57" t="s">
        <v>48</v>
      </c>
      <c r="AF13" s="57" t="s">
        <v>49</v>
      </c>
    </row>
    <row r="14" spans="1:32" ht="28.5">
      <c r="A14" s="58" t="s">
        <v>185</v>
      </c>
      <c r="B14" s="56" t="s">
        <v>204</v>
      </c>
      <c r="C14" t="e">
        <f t="shared" si="0"/>
        <v>#N/A</v>
      </c>
      <c r="D14" t="e">
        <f t="shared" si="1"/>
        <v>#N/A</v>
      </c>
      <c r="E14" t="e">
        <v>#N/A</v>
      </c>
      <c r="H14" s="57" t="s">
        <v>49</v>
      </c>
      <c r="I14" s="57" t="s">
        <v>51</v>
      </c>
      <c r="J14" t="e">
        <v>#N/A</v>
      </c>
      <c r="M14" s="68">
        <v>1000001</v>
      </c>
      <c r="N14" s="68" t="s">
        <v>334</v>
      </c>
      <c r="O14" s="68" t="e">
        <f t="shared" si="2"/>
        <v>#N/A</v>
      </c>
      <c r="P14" t="e">
        <f t="shared" si="3"/>
        <v>#N/A</v>
      </c>
      <c r="Q14" t="e">
        <f t="shared" si="4"/>
        <v>#N/A</v>
      </c>
      <c r="R14" s="68">
        <v>1</v>
      </c>
      <c r="S14" s="68" t="s">
        <v>942</v>
      </c>
      <c r="T14" s="69" t="s">
        <v>582</v>
      </c>
      <c r="U14" s="70" t="s">
        <v>135</v>
      </c>
      <c r="V14" s="69">
        <v>1</v>
      </c>
      <c r="Y14" s="81" t="s">
        <v>169</v>
      </c>
      <c r="Z14" s="58" t="s">
        <v>205</v>
      </c>
      <c r="AA14" s="56" t="s">
        <v>206</v>
      </c>
      <c r="AB14" s="81">
        <v>2</v>
      </c>
      <c r="AC14" t="e">
        <f t="shared" si="5"/>
        <v>#N/A</v>
      </c>
      <c r="AE14" s="57" t="s">
        <v>48</v>
      </c>
      <c r="AF14" s="57" t="s">
        <v>49</v>
      </c>
    </row>
    <row r="15" spans="1:32" ht="16.5">
      <c r="A15" s="58" t="s">
        <v>205</v>
      </c>
      <c r="B15" s="56" t="s">
        <v>206</v>
      </c>
      <c r="C15" t="e">
        <f t="shared" si="0"/>
        <v>#N/A</v>
      </c>
      <c r="D15" t="e">
        <f t="shared" si="1"/>
        <v>#N/A</v>
      </c>
      <c r="E15">
        <v>32000100</v>
      </c>
      <c r="H15" s="57" t="s">
        <v>49</v>
      </c>
      <c r="I15" s="57" t="s">
        <v>52</v>
      </c>
      <c r="J15" t="e">
        <v>#N/A</v>
      </c>
      <c r="M15" s="68">
        <v>1000002</v>
      </c>
      <c r="N15" s="68"/>
      <c r="O15" s="68" t="e">
        <f t="shared" si="2"/>
        <v>#N/A</v>
      </c>
      <c r="P15" t="e">
        <f t="shared" si="3"/>
        <v>#N/A</v>
      </c>
      <c r="Q15" t="e">
        <f t="shared" si="4"/>
        <v>#N/A</v>
      </c>
      <c r="R15" s="68">
        <v>1</v>
      </c>
      <c r="S15" s="75" t="s">
        <v>943</v>
      </c>
      <c r="T15" s="69" t="s">
        <v>582</v>
      </c>
      <c r="U15" s="70" t="s">
        <v>135</v>
      </c>
      <c r="V15" s="69">
        <v>1</v>
      </c>
      <c r="Y15" s="81" t="s">
        <v>184</v>
      </c>
      <c r="Z15" s="58" t="s">
        <v>185</v>
      </c>
      <c r="AA15" s="56" t="s">
        <v>207</v>
      </c>
      <c r="AB15" s="81">
        <v>2</v>
      </c>
      <c r="AC15" t="e">
        <f t="shared" si="5"/>
        <v>#N/A</v>
      </c>
      <c r="AE15" s="57" t="s">
        <v>54</v>
      </c>
      <c r="AF15" s="57" t="s">
        <v>55</v>
      </c>
    </row>
    <row r="16" spans="1:32" ht="16.5">
      <c r="A16" s="58" t="s">
        <v>185</v>
      </c>
      <c r="B16" s="56" t="s">
        <v>207</v>
      </c>
      <c r="C16" t="e">
        <f t="shared" si="0"/>
        <v>#N/A</v>
      </c>
      <c r="D16" t="e">
        <f t="shared" si="1"/>
        <v>#N/A</v>
      </c>
      <c r="E16" t="e">
        <v>#N/A</v>
      </c>
      <c r="H16" s="57" t="s">
        <v>55</v>
      </c>
      <c r="I16" s="57">
        <v>3</v>
      </c>
      <c r="J16" t="e">
        <v>#N/A</v>
      </c>
      <c r="M16" s="68">
        <v>1000003</v>
      </c>
      <c r="N16" s="68" t="s">
        <v>128</v>
      </c>
      <c r="O16" s="68">
        <f t="shared" si="2"/>
        <v>1000003</v>
      </c>
      <c r="P16" t="str">
        <f t="shared" si="3"/>
        <v>com.huawei.KoBackup</v>
      </c>
      <c r="Q16" t="e">
        <f t="shared" si="4"/>
        <v>#N/A</v>
      </c>
      <c r="R16" s="68">
        <v>1</v>
      </c>
      <c r="S16" s="68" t="s">
        <v>944</v>
      </c>
      <c r="T16" s="69" t="s">
        <v>582</v>
      </c>
      <c r="U16" s="68" t="e">
        <f>VLOOKUP(Q16,Sheet2!P:Q,2,FALSE)</f>
        <v>#N/A</v>
      </c>
      <c r="V16" s="69">
        <v>1</v>
      </c>
      <c r="Y16" s="81" t="s">
        <v>208</v>
      </c>
      <c r="Z16" s="58" t="s">
        <v>209</v>
      </c>
      <c r="AA16" s="56" t="s">
        <v>210</v>
      </c>
      <c r="AB16" s="81">
        <v>2</v>
      </c>
      <c r="AC16" t="e">
        <f t="shared" si="5"/>
        <v>#N/A</v>
      </c>
      <c r="AE16" s="57" t="s">
        <v>54</v>
      </c>
      <c r="AF16" s="57" t="s">
        <v>55</v>
      </c>
    </row>
    <row r="17" spans="1:32" ht="16.5">
      <c r="A17" s="58" t="s">
        <v>209</v>
      </c>
      <c r="B17" s="56" t="s">
        <v>210</v>
      </c>
      <c r="C17" t="e">
        <f t="shared" si="0"/>
        <v>#N/A</v>
      </c>
      <c r="D17" t="e">
        <f t="shared" si="1"/>
        <v>#N/A</v>
      </c>
      <c r="E17" t="e">
        <v>#N/A</v>
      </c>
      <c r="H17" s="57" t="s">
        <v>55</v>
      </c>
      <c r="I17" s="57" t="s">
        <v>56</v>
      </c>
      <c r="J17" t="e">
        <v>#N/A</v>
      </c>
      <c r="M17" s="68">
        <v>1000004</v>
      </c>
      <c r="N17" s="68" t="s">
        <v>17</v>
      </c>
      <c r="O17" s="68">
        <f t="shared" si="2"/>
        <v>1000004</v>
      </c>
      <c r="P17" t="str">
        <f t="shared" si="3"/>
        <v>com.huawei.android.hwouc</v>
      </c>
      <c r="Q17" t="e">
        <f t="shared" si="4"/>
        <v>#N/A</v>
      </c>
      <c r="R17" s="68">
        <v>1</v>
      </c>
      <c r="S17" s="71" t="s">
        <v>945</v>
      </c>
      <c r="T17" s="69" t="s">
        <v>582</v>
      </c>
      <c r="U17" s="68" t="e">
        <f>VLOOKUP(Q17,Sheet2!P:Q,2,FALSE)</f>
        <v>#N/A</v>
      </c>
      <c r="V17" s="69">
        <v>1</v>
      </c>
      <c r="Y17" s="81" t="s">
        <v>211</v>
      </c>
      <c r="Z17" s="58" t="s">
        <v>212</v>
      </c>
      <c r="AA17" s="59" t="s">
        <v>213</v>
      </c>
      <c r="AB17" s="81">
        <v>2</v>
      </c>
      <c r="AC17" t="e">
        <f t="shared" si="5"/>
        <v>#N/A</v>
      </c>
      <c r="AE17" s="57" t="s">
        <v>54</v>
      </c>
      <c r="AF17" s="57" t="s">
        <v>55</v>
      </c>
    </row>
    <row r="18" spans="1:32" ht="16.5">
      <c r="A18" s="58" t="s">
        <v>212</v>
      </c>
      <c r="B18" s="59" t="s">
        <v>213</v>
      </c>
      <c r="C18" t="e">
        <f t="shared" si="0"/>
        <v>#N/A</v>
      </c>
      <c r="D18" t="e">
        <f t="shared" si="1"/>
        <v>#N/A</v>
      </c>
      <c r="E18">
        <v>64000000</v>
      </c>
      <c r="H18" s="57" t="s">
        <v>55</v>
      </c>
      <c r="I18" s="57" t="s">
        <v>57</v>
      </c>
      <c r="J18">
        <v>4000000</v>
      </c>
      <c r="M18" s="68">
        <v>1000005</v>
      </c>
      <c r="N18" s="68" t="s">
        <v>134</v>
      </c>
      <c r="O18" s="68">
        <f t="shared" si="2"/>
        <v>1000005</v>
      </c>
      <c r="P18" t="str">
        <f t="shared" si="3"/>
        <v>com.huawei.android.ds</v>
      </c>
      <c r="Q18" t="e">
        <f t="shared" si="4"/>
        <v>#N/A</v>
      </c>
      <c r="R18" s="68">
        <v>1</v>
      </c>
      <c r="S18" s="68" t="s">
        <v>946</v>
      </c>
      <c r="T18" s="69" t="s">
        <v>582</v>
      </c>
      <c r="U18" s="68" t="e">
        <f>VLOOKUP(Q18,Sheet2!P:Q,2,FALSE)</f>
        <v>#N/A</v>
      </c>
      <c r="V18" s="69">
        <v>1</v>
      </c>
      <c r="Y18" s="81" t="s">
        <v>214</v>
      </c>
      <c r="Z18" s="58" t="s">
        <v>215</v>
      </c>
      <c r="AA18" s="56" t="s">
        <v>216</v>
      </c>
      <c r="AB18" s="81">
        <v>2</v>
      </c>
      <c r="AC18" t="e">
        <f t="shared" si="5"/>
        <v>#N/A</v>
      </c>
      <c r="AE18" s="57" t="s">
        <v>54</v>
      </c>
      <c r="AF18" s="57" t="s">
        <v>55</v>
      </c>
    </row>
    <row r="19" spans="1:32" ht="28.5">
      <c r="A19" s="58" t="s">
        <v>215</v>
      </c>
      <c r="B19" s="56" t="s">
        <v>216</v>
      </c>
      <c r="C19" t="e">
        <f t="shared" si="0"/>
        <v>#N/A</v>
      </c>
      <c r="D19" t="e">
        <f t="shared" si="1"/>
        <v>#N/A</v>
      </c>
      <c r="E19" t="e">
        <v>#N/A</v>
      </c>
      <c r="H19" s="57" t="s">
        <v>55</v>
      </c>
      <c r="I19" s="57" t="s">
        <v>58</v>
      </c>
      <c r="J19">
        <v>20000100</v>
      </c>
      <c r="M19" s="68">
        <v>1000006</v>
      </c>
      <c r="N19" s="68" t="s">
        <v>138</v>
      </c>
      <c r="O19" s="68">
        <f t="shared" si="2"/>
        <v>1000006</v>
      </c>
      <c r="P19" t="str">
        <f t="shared" si="3"/>
        <v>com.huawei.hisync</v>
      </c>
      <c r="Q19" t="e">
        <f t="shared" si="4"/>
        <v>#N/A</v>
      </c>
      <c r="R19" s="68">
        <v>1</v>
      </c>
      <c r="S19" s="68" t="s">
        <v>947</v>
      </c>
      <c r="T19" s="69" t="s">
        <v>582</v>
      </c>
      <c r="U19" s="68" t="e">
        <f>VLOOKUP(Q19,Sheet2!P:Q,2,FALSE)</f>
        <v>#N/A</v>
      </c>
      <c r="V19" s="69">
        <v>1</v>
      </c>
      <c r="Y19" s="81" t="s">
        <v>217</v>
      </c>
      <c r="Z19" s="58" t="s">
        <v>218</v>
      </c>
      <c r="AA19" s="59" t="s">
        <v>219</v>
      </c>
      <c r="AB19" s="81">
        <v>2</v>
      </c>
      <c r="AC19" t="e">
        <f t="shared" si="5"/>
        <v>#N/A</v>
      </c>
      <c r="AE19" s="57" t="s">
        <v>60</v>
      </c>
      <c r="AF19" s="57" t="s">
        <v>61</v>
      </c>
    </row>
    <row r="20" spans="1:32" ht="16.5">
      <c r="A20" s="58" t="s">
        <v>218</v>
      </c>
      <c r="B20" s="59" t="s">
        <v>219</v>
      </c>
      <c r="C20" t="e">
        <f t="shared" si="0"/>
        <v>#N/A</v>
      </c>
      <c r="D20" t="e">
        <f t="shared" si="1"/>
        <v>#N/A</v>
      </c>
      <c r="E20" t="e">
        <v>#N/A</v>
      </c>
      <c r="H20" s="57" t="s">
        <v>61</v>
      </c>
      <c r="I20" s="57" t="s">
        <v>62</v>
      </c>
      <c r="J20">
        <v>19000000</v>
      </c>
      <c r="M20" s="68">
        <v>1000007</v>
      </c>
      <c r="N20" s="68" t="s">
        <v>125</v>
      </c>
      <c r="O20" s="68">
        <f t="shared" si="2"/>
        <v>1000007</v>
      </c>
      <c r="P20" t="str">
        <f t="shared" si="3"/>
        <v>com.huawei.android.remotecontrol</v>
      </c>
      <c r="Q20" t="e">
        <f t="shared" si="4"/>
        <v>#N/A</v>
      </c>
      <c r="R20" s="68">
        <v>1</v>
      </c>
      <c r="S20" s="68" t="s">
        <v>948</v>
      </c>
      <c r="T20" s="69" t="s">
        <v>582</v>
      </c>
      <c r="U20" s="68" t="e">
        <f>VLOOKUP(Q20,Sheet2!P:Q,2,FALSE)</f>
        <v>#N/A</v>
      </c>
      <c r="V20" s="69">
        <v>1</v>
      </c>
      <c r="Y20" s="81" t="s">
        <v>220</v>
      </c>
      <c r="Z20" s="58" t="s">
        <v>221</v>
      </c>
      <c r="AA20" s="56" t="s">
        <v>222</v>
      </c>
      <c r="AB20" s="81">
        <v>2</v>
      </c>
      <c r="AC20" t="e">
        <f t="shared" si="5"/>
        <v>#N/A</v>
      </c>
      <c r="AE20" s="57" t="s">
        <v>60</v>
      </c>
      <c r="AF20" s="57" t="s">
        <v>61</v>
      </c>
    </row>
    <row r="21" spans="1:32" ht="16.5">
      <c r="A21" s="58" t="s">
        <v>221</v>
      </c>
      <c r="B21" s="56" t="s">
        <v>222</v>
      </c>
      <c r="C21" t="e">
        <f t="shared" si="0"/>
        <v>#N/A</v>
      </c>
      <c r="D21" t="e">
        <f t="shared" si="1"/>
        <v>#N/A</v>
      </c>
      <c r="E21" t="e">
        <v>#N/A</v>
      </c>
      <c r="H21" s="57" t="s">
        <v>61</v>
      </c>
      <c r="I21" s="57" t="s">
        <v>63</v>
      </c>
      <c r="J21">
        <v>19000001</v>
      </c>
      <c r="M21" s="68">
        <v>1000008</v>
      </c>
      <c r="N21" s="68" t="s">
        <v>139</v>
      </c>
      <c r="O21" s="68">
        <f t="shared" si="2"/>
        <v>1000008</v>
      </c>
      <c r="P21" t="str">
        <f t="shared" si="3"/>
        <v>com.huawei.android.hicloud</v>
      </c>
      <c r="Q21" t="e">
        <f t="shared" si="4"/>
        <v>#N/A</v>
      </c>
      <c r="R21" s="68">
        <v>1</v>
      </c>
      <c r="S21" s="75" t="s">
        <v>590</v>
      </c>
      <c r="T21" s="69" t="s">
        <v>582</v>
      </c>
      <c r="U21" s="68" t="e">
        <f>VLOOKUP(Q21,Sheet2!P:Q,2,FALSE)</f>
        <v>#N/A</v>
      </c>
      <c r="V21" s="69">
        <v>1</v>
      </c>
      <c r="Y21" s="81" t="s">
        <v>223</v>
      </c>
      <c r="Z21" s="58" t="s">
        <v>224</v>
      </c>
      <c r="AA21" s="56" t="s">
        <v>225</v>
      </c>
      <c r="AB21" s="81">
        <v>2</v>
      </c>
      <c r="AC21" t="e">
        <f t="shared" si="5"/>
        <v>#N/A</v>
      </c>
      <c r="AE21" s="57" t="s">
        <v>60</v>
      </c>
      <c r="AF21" s="57" t="s">
        <v>61</v>
      </c>
    </row>
    <row r="22" spans="1:32" ht="16.5">
      <c r="A22" s="58" t="s">
        <v>224</v>
      </c>
      <c r="B22" s="56" t="s">
        <v>225</v>
      </c>
      <c r="C22" t="e">
        <f t="shared" si="0"/>
        <v>#N/A</v>
      </c>
      <c r="D22" t="e">
        <f t="shared" si="1"/>
        <v>#N/A</v>
      </c>
      <c r="E22" t="e">
        <v>#N/A</v>
      </c>
      <c r="H22" s="57" t="s">
        <v>61</v>
      </c>
      <c r="I22" s="57" t="s">
        <v>64</v>
      </c>
      <c r="J22">
        <v>19000002</v>
      </c>
      <c r="M22" s="68">
        <v>1000009</v>
      </c>
      <c r="N22" s="68" t="s">
        <v>337</v>
      </c>
      <c r="O22" s="68" t="e">
        <f t="shared" si="2"/>
        <v>#N/A</v>
      </c>
      <c r="P22" t="e">
        <f t="shared" si="3"/>
        <v>#N/A</v>
      </c>
      <c r="Q22" t="e">
        <f t="shared" si="4"/>
        <v>#N/A</v>
      </c>
      <c r="R22" s="68">
        <v>1</v>
      </c>
      <c r="S22" s="71" t="s">
        <v>591</v>
      </c>
      <c r="T22" s="69" t="s">
        <v>582</v>
      </c>
      <c r="U22" s="70" t="s">
        <v>135</v>
      </c>
      <c r="V22" s="69">
        <v>1</v>
      </c>
      <c r="Y22" s="81" t="s">
        <v>226</v>
      </c>
      <c r="Z22" s="58" t="s">
        <v>227</v>
      </c>
      <c r="AA22" s="56" t="s">
        <v>228</v>
      </c>
      <c r="AB22" s="81">
        <v>2</v>
      </c>
      <c r="AC22" t="e">
        <f t="shared" si="5"/>
        <v>#N/A</v>
      </c>
      <c r="AE22" s="57" t="s">
        <v>60</v>
      </c>
      <c r="AF22" s="57" t="s">
        <v>61</v>
      </c>
    </row>
    <row r="23" spans="1:32" ht="28.5">
      <c r="A23" s="58" t="s">
        <v>227</v>
      </c>
      <c r="B23" s="56" t="s">
        <v>228</v>
      </c>
      <c r="C23" t="e">
        <f t="shared" si="0"/>
        <v>#N/A</v>
      </c>
      <c r="D23" t="e">
        <f t="shared" si="1"/>
        <v>#N/A</v>
      </c>
      <c r="E23">
        <v>56000000</v>
      </c>
      <c r="H23" s="57" t="s">
        <v>61</v>
      </c>
      <c r="I23" s="57" t="s">
        <v>65</v>
      </c>
      <c r="J23">
        <v>19000100</v>
      </c>
      <c r="M23" s="68">
        <v>1000020</v>
      </c>
      <c r="N23" s="68" t="s">
        <v>340</v>
      </c>
      <c r="O23" s="68" t="e">
        <f t="shared" si="2"/>
        <v>#N/A</v>
      </c>
      <c r="P23" t="e">
        <f t="shared" si="3"/>
        <v>#N/A</v>
      </c>
      <c r="Q23" t="e">
        <f t="shared" si="4"/>
        <v>#N/A</v>
      </c>
      <c r="R23" s="68">
        <v>1</v>
      </c>
      <c r="S23" s="76" t="s">
        <v>339</v>
      </c>
      <c r="T23" s="69" t="s">
        <v>582</v>
      </c>
      <c r="U23" s="70" t="s">
        <v>135</v>
      </c>
      <c r="V23" s="69">
        <v>1</v>
      </c>
      <c r="Y23" s="81" t="s">
        <v>229</v>
      </c>
      <c r="Z23" s="58" t="s">
        <v>230</v>
      </c>
      <c r="AA23" s="56" t="s">
        <v>231</v>
      </c>
      <c r="AB23" s="81">
        <v>2</v>
      </c>
      <c r="AC23" t="e">
        <f t="shared" si="5"/>
        <v>#N/A</v>
      </c>
      <c r="AE23" s="57" t="s">
        <v>66</v>
      </c>
      <c r="AF23" s="57" t="s">
        <v>67</v>
      </c>
    </row>
    <row r="24" spans="1:32" ht="16.5">
      <c r="A24" s="58" t="s">
        <v>230</v>
      </c>
      <c r="B24" s="56" t="s">
        <v>231</v>
      </c>
      <c r="C24" t="e">
        <f t="shared" si="0"/>
        <v>#N/A</v>
      </c>
      <c r="D24" t="e">
        <f t="shared" si="1"/>
        <v>#N/A</v>
      </c>
      <c r="E24" t="e">
        <v>#N/A</v>
      </c>
      <c r="H24" s="57" t="s">
        <v>67</v>
      </c>
      <c r="I24" s="57" t="s">
        <v>68</v>
      </c>
      <c r="J24">
        <v>7000000</v>
      </c>
      <c r="M24" s="68">
        <v>1000100</v>
      </c>
      <c r="N24" s="68"/>
      <c r="O24" s="68" t="e">
        <f t="shared" si="2"/>
        <v>#N/A</v>
      </c>
      <c r="P24" t="e">
        <f t="shared" si="3"/>
        <v>#N/A</v>
      </c>
      <c r="Q24" t="e">
        <f t="shared" si="4"/>
        <v>#N/A</v>
      </c>
      <c r="R24" s="68">
        <v>1</v>
      </c>
      <c r="S24" s="75" t="s">
        <v>949</v>
      </c>
      <c r="T24" s="69" t="s">
        <v>582</v>
      </c>
      <c r="U24" s="70" t="s">
        <v>135</v>
      </c>
      <c r="V24" s="69">
        <v>1</v>
      </c>
      <c r="Y24" s="81" t="s">
        <v>232</v>
      </c>
      <c r="Z24" s="58" t="s">
        <v>233</v>
      </c>
      <c r="AA24" s="56" t="s">
        <v>234</v>
      </c>
      <c r="AB24" s="81">
        <v>2</v>
      </c>
      <c r="AC24" t="e">
        <f t="shared" si="5"/>
        <v>#N/A</v>
      </c>
      <c r="AE24" s="57" t="s">
        <v>70</v>
      </c>
      <c r="AF24" s="57" t="s">
        <v>71</v>
      </c>
    </row>
    <row r="25" spans="1:32" ht="16.5">
      <c r="A25" s="58" t="s">
        <v>233</v>
      </c>
      <c r="B25" s="56" t="s">
        <v>234</v>
      </c>
      <c r="C25" t="e">
        <f t="shared" si="0"/>
        <v>#N/A</v>
      </c>
      <c r="D25" t="e">
        <f t="shared" si="1"/>
        <v>#N/A</v>
      </c>
      <c r="E25" t="e">
        <v>#N/A</v>
      </c>
      <c r="H25" s="57" t="s">
        <v>71</v>
      </c>
      <c r="I25" s="57" t="s">
        <v>72</v>
      </c>
      <c r="J25">
        <v>20000000</v>
      </c>
      <c r="M25" s="68">
        <v>2000000</v>
      </c>
      <c r="N25" s="68" t="s">
        <v>344</v>
      </c>
      <c r="O25" s="68" t="e">
        <f t="shared" si="2"/>
        <v>#N/A</v>
      </c>
      <c r="P25" t="e">
        <f t="shared" si="3"/>
        <v>#N/A</v>
      </c>
      <c r="Q25" t="e">
        <f t="shared" si="4"/>
        <v>#N/A</v>
      </c>
      <c r="R25" s="68">
        <v>2</v>
      </c>
      <c r="S25" s="75" t="s">
        <v>343</v>
      </c>
      <c r="T25" s="69" t="s">
        <v>343</v>
      </c>
      <c r="U25" s="70" t="s">
        <v>342</v>
      </c>
      <c r="V25" s="69">
        <v>2</v>
      </c>
      <c r="Y25" s="81" t="s">
        <v>223</v>
      </c>
      <c r="Z25" s="58" t="s">
        <v>224</v>
      </c>
      <c r="AA25" s="56" t="s">
        <v>235</v>
      </c>
      <c r="AB25" s="81">
        <v>2</v>
      </c>
      <c r="AC25" t="e">
        <f t="shared" si="5"/>
        <v>#N/A</v>
      </c>
      <c r="AE25" s="57" t="s">
        <v>70</v>
      </c>
      <c r="AF25" s="57" t="s">
        <v>71</v>
      </c>
    </row>
    <row r="26" spans="1:32" ht="16.5">
      <c r="A26" s="58" t="s">
        <v>224</v>
      </c>
      <c r="B26" s="56" t="s">
        <v>235</v>
      </c>
      <c r="C26" t="e">
        <f t="shared" si="0"/>
        <v>#N/A</v>
      </c>
      <c r="D26" t="e">
        <f t="shared" si="1"/>
        <v>#N/A</v>
      </c>
      <c r="E26" t="e">
        <v>#N/A</v>
      </c>
      <c r="H26" s="57" t="s">
        <v>71</v>
      </c>
      <c r="I26" s="57" t="s">
        <v>73</v>
      </c>
      <c r="J26">
        <v>20000001</v>
      </c>
      <c r="M26" s="68">
        <v>2000001</v>
      </c>
      <c r="N26" s="68" t="s">
        <v>345</v>
      </c>
      <c r="O26" s="68" t="e">
        <f t="shared" si="2"/>
        <v>#N/A</v>
      </c>
      <c r="P26" t="e">
        <f t="shared" si="3"/>
        <v>#N/A</v>
      </c>
      <c r="Q26" t="e">
        <f t="shared" si="4"/>
        <v>#N/A</v>
      </c>
      <c r="R26" s="68">
        <v>2</v>
      </c>
      <c r="S26" s="75" t="s">
        <v>593</v>
      </c>
      <c r="T26" s="69" t="s">
        <v>343</v>
      </c>
      <c r="U26" s="70" t="s">
        <v>342</v>
      </c>
      <c r="V26" s="69">
        <v>2</v>
      </c>
      <c r="Y26" s="81" t="s">
        <v>236</v>
      </c>
      <c r="Z26" s="58" t="s">
        <v>237</v>
      </c>
      <c r="AA26" s="56" t="s">
        <v>238</v>
      </c>
      <c r="AB26" s="81">
        <v>2</v>
      </c>
      <c r="AC26" t="e">
        <f t="shared" si="5"/>
        <v>#N/A</v>
      </c>
      <c r="AE26" s="57" t="s">
        <v>70</v>
      </c>
      <c r="AF26" s="57" t="s">
        <v>71</v>
      </c>
    </row>
    <row r="27" spans="1:32" ht="16.5">
      <c r="A27" s="58" t="s">
        <v>237</v>
      </c>
      <c r="B27" s="56" t="s">
        <v>238</v>
      </c>
      <c r="C27" t="e">
        <f t="shared" si="0"/>
        <v>#N/A</v>
      </c>
      <c r="D27" t="e">
        <f t="shared" si="1"/>
        <v>#N/A</v>
      </c>
      <c r="E27" t="e">
        <v>#N/A</v>
      </c>
      <c r="H27" s="57" t="s">
        <v>71</v>
      </c>
      <c r="I27" s="57" t="s">
        <v>74</v>
      </c>
      <c r="J27">
        <v>20000002</v>
      </c>
      <c r="M27" s="68">
        <v>3000000</v>
      </c>
      <c r="N27" s="68" t="s">
        <v>348</v>
      </c>
      <c r="O27" s="68" t="e">
        <f t="shared" si="2"/>
        <v>#N/A</v>
      </c>
      <c r="P27" t="e">
        <f t="shared" si="3"/>
        <v>#N/A</v>
      </c>
      <c r="Q27" t="e">
        <f t="shared" si="4"/>
        <v>#N/A</v>
      </c>
      <c r="R27" s="68">
        <v>3</v>
      </c>
      <c r="S27" s="71" t="s">
        <v>347</v>
      </c>
      <c r="T27" s="69" t="s">
        <v>950</v>
      </c>
      <c r="U27" s="70" t="s">
        <v>346</v>
      </c>
      <c r="V27" s="69">
        <v>2</v>
      </c>
      <c r="Y27" s="81" t="s">
        <v>239</v>
      </c>
      <c r="Z27" s="58" t="s">
        <v>240</v>
      </c>
      <c r="AA27" s="56" t="s">
        <v>241</v>
      </c>
      <c r="AB27" s="81">
        <v>2</v>
      </c>
      <c r="AC27" t="e">
        <f t="shared" si="5"/>
        <v>#N/A</v>
      </c>
      <c r="AE27" s="57" t="s">
        <v>70</v>
      </c>
      <c r="AF27" s="57" t="s">
        <v>71</v>
      </c>
    </row>
    <row r="28" spans="1:32" ht="16.5">
      <c r="A28" s="58" t="s">
        <v>240</v>
      </c>
      <c r="B28" s="56" t="s">
        <v>241</v>
      </c>
      <c r="C28" t="e">
        <f t="shared" si="0"/>
        <v>#N/A</v>
      </c>
      <c r="D28" t="e">
        <f t="shared" si="1"/>
        <v>#N/A</v>
      </c>
      <c r="E28">
        <v>62000000</v>
      </c>
      <c r="H28" s="57" t="s">
        <v>71</v>
      </c>
      <c r="I28" s="57" t="s">
        <v>75</v>
      </c>
      <c r="J28">
        <v>20000003</v>
      </c>
      <c r="M28" s="68">
        <v>3000001</v>
      </c>
      <c r="N28" s="68" t="s">
        <v>349</v>
      </c>
      <c r="O28" s="68" t="e">
        <f t="shared" si="2"/>
        <v>#N/A</v>
      </c>
      <c r="P28" t="e">
        <f t="shared" si="3"/>
        <v>#N/A</v>
      </c>
      <c r="Q28" t="e">
        <f t="shared" si="4"/>
        <v>#N/A</v>
      </c>
      <c r="R28" s="68">
        <v>3</v>
      </c>
      <c r="S28" s="75" t="s">
        <v>595</v>
      </c>
      <c r="T28" s="69" t="s">
        <v>950</v>
      </c>
      <c r="U28" s="70" t="s">
        <v>346</v>
      </c>
      <c r="V28" s="69">
        <v>2</v>
      </c>
      <c r="Y28" s="81" t="s">
        <v>242</v>
      </c>
      <c r="Z28" s="58" t="s">
        <v>243</v>
      </c>
      <c r="AA28" s="56" t="s">
        <v>244</v>
      </c>
      <c r="AB28" s="81">
        <v>2</v>
      </c>
      <c r="AC28" t="e">
        <f t="shared" si="5"/>
        <v>#N/A</v>
      </c>
      <c r="AE28" s="57" t="s">
        <v>70</v>
      </c>
      <c r="AF28" s="57" t="s">
        <v>71</v>
      </c>
    </row>
    <row r="29" spans="1:32" ht="16.5">
      <c r="A29" s="58" t="s">
        <v>243</v>
      </c>
      <c r="B29" s="56" t="s">
        <v>244</v>
      </c>
      <c r="C29" t="e">
        <f t="shared" si="0"/>
        <v>#N/A</v>
      </c>
      <c r="D29" t="e">
        <f t="shared" si="1"/>
        <v>#N/A</v>
      </c>
      <c r="E29" t="e">
        <v>#N/A</v>
      </c>
      <c r="H29" s="57" t="s">
        <v>71</v>
      </c>
      <c r="I29" s="57" t="s">
        <v>76</v>
      </c>
      <c r="J29">
        <v>20000007</v>
      </c>
      <c r="M29" s="68">
        <v>3000002</v>
      </c>
      <c r="N29" s="68" t="s">
        <v>350</v>
      </c>
      <c r="O29" s="68" t="e">
        <f t="shared" si="2"/>
        <v>#N/A</v>
      </c>
      <c r="P29" t="e">
        <f t="shared" si="3"/>
        <v>#N/A</v>
      </c>
      <c r="Q29" t="e">
        <f t="shared" si="4"/>
        <v>#N/A</v>
      </c>
      <c r="R29" s="68">
        <v>3</v>
      </c>
      <c r="S29" s="77" t="s">
        <v>596</v>
      </c>
      <c r="T29" s="69" t="s">
        <v>950</v>
      </c>
      <c r="U29" s="70" t="s">
        <v>346</v>
      </c>
      <c r="V29" s="69">
        <v>2</v>
      </c>
      <c r="Y29" s="81" t="s">
        <v>245</v>
      </c>
      <c r="Z29" s="58" t="s">
        <v>246</v>
      </c>
      <c r="AA29" s="59" t="s">
        <v>247</v>
      </c>
      <c r="AB29" s="81">
        <v>2</v>
      </c>
      <c r="AC29" t="e">
        <f t="shared" si="5"/>
        <v>#N/A</v>
      </c>
      <c r="AE29" s="57" t="s">
        <v>70</v>
      </c>
      <c r="AF29" s="57" t="s">
        <v>71</v>
      </c>
    </row>
    <row r="30" spans="1:32" ht="28.5">
      <c r="A30" s="58" t="s">
        <v>246</v>
      </c>
      <c r="B30" s="59" t="s">
        <v>247</v>
      </c>
      <c r="C30" t="e">
        <f t="shared" si="0"/>
        <v>#N/A</v>
      </c>
      <c r="D30" t="e">
        <f t="shared" si="1"/>
        <v>#N/A</v>
      </c>
      <c r="E30" t="e">
        <v>#N/A</v>
      </c>
      <c r="H30" s="57" t="s">
        <v>71</v>
      </c>
      <c r="I30" s="57" t="s">
        <v>58</v>
      </c>
      <c r="J30">
        <v>20000100</v>
      </c>
      <c r="M30" s="68">
        <v>3000003</v>
      </c>
      <c r="N30" s="68" t="s">
        <v>350</v>
      </c>
      <c r="O30" s="68" t="e">
        <f t="shared" si="2"/>
        <v>#N/A</v>
      </c>
      <c r="P30" t="e">
        <f t="shared" si="3"/>
        <v>#N/A</v>
      </c>
      <c r="Q30" t="e">
        <f t="shared" si="4"/>
        <v>#N/A</v>
      </c>
      <c r="R30" s="68">
        <v>3</v>
      </c>
      <c r="S30" s="71" t="s">
        <v>597</v>
      </c>
      <c r="T30" s="69" t="s">
        <v>950</v>
      </c>
      <c r="U30" s="70" t="s">
        <v>346</v>
      </c>
      <c r="V30" s="69">
        <v>2</v>
      </c>
      <c r="Y30" s="81" t="s">
        <v>248</v>
      </c>
      <c r="Z30" s="58" t="s">
        <v>249</v>
      </c>
      <c r="AA30" s="56" t="s">
        <v>250</v>
      </c>
      <c r="AB30" s="81">
        <v>2</v>
      </c>
      <c r="AC30" t="e">
        <f t="shared" si="5"/>
        <v>#N/A</v>
      </c>
      <c r="AE30" s="57" t="s">
        <v>77</v>
      </c>
      <c r="AF30" s="57" t="s">
        <v>78</v>
      </c>
    </row>
    <row r="31" spans="1:32" ht="16.5">
      <c r="A31" s="58" t="s">
        <v>249</v>
      </c>
      <c r="B31" s="56" t="s">
        <v>250</v>
      </c>
      <c r="C31" t="e">
        <f t="shared" si="0"/>
        <v>#N/A</v>
      </c>
      <c r="D31" t="e">
        <f t="shared" si="1"/>
        <v>#N/A</v>
      </c>
      <c r="E31" t="e">
        <v>#N/A</v>
      </c>
      <c r="H31" s="57" t="s">
        <v>78</v>
      </c>
      <c r="I31" s="57" t="s">
        <v>79</v>
      </c>
      <c r="J31">
        <v>20000006</v>
      </c>
      <c r="M31" s="68">
        <v>4000000</v>
      </c>
      <c r="N31" s="68" t="s">
        <v>57</v>
      </c>
      <c r="O31" s="68">
        <f t="shared" si="2"/>
        <v>4000000</v>
      </c>
      <c r="P31" t="str">
        <f t="shared" si="3"/>
        <v>com.huawei.appmarket</v>
      </c>
      <c r="Q31" t="e">
        <f t="shared" si="4"/>
        <v>#N/A</v>
      </c>
      <c r="R31" s="68">
        <v>4</v>
      </c>
      <c r="S31" s="71" t="s">
        <v>951</v>
      </c>
      <c r="T31" s="69" t="s">
        <v>952</v>
      </c>
      <c r="U31" s="68" t="e">
        <f>VLOOKUP(Q31,Sheet2!P:Q,2,FALSE)</f>
        <v>#N/A</v>
      </c>
      <c r="V31" s="69">
        <v>1</v>
      </c>
      <c r="Y31" s="81" t="s">
        <v>251</v>
      </c>
      <c r="Z31" s="86" t="s">
        <v>182</v>
      </c>
      <c r="AA31" s="87" t="s">
        <v>252</v>
      </c>
      <c r="AB31" s="81">
        <v>2</v>
      </c>
      <c r="AC31" t="e">
        <f t="shared" si="5"/>
        <v>#N/A</v>
      </c>
      <c r="AE31" s="57" t="s">
        <v>80</v>
      </c>
      <c r="AF31" s="57" t="s">
        <v>81</v>
      </c>
    </row>
    <row r="32" spans="1:32" ht="42.75">
      <c r="A32" s="61" t="s">
        <v>182</v>
      </c>
      <c r="B32" s="62" t="s">
        <v>252</v>
      </c>
      <c r="C32" t="e">
        <f t="shared" si="0"/>
        <v>#N/A</v>
      </c>
      <c r="D32" t="e">
        <f t="shared" si="1"/>
        <v>#N/A</v>
      </c>
      <c r="E32" t="e">
        <v>#N/A</v>
      </c>
      <c r="H32" s="57" t="s">
        <v>81</v>
      </c>
      <c r="I32" s="57" t="s">
        <v>82</v>
      </c>
      <c r="J32" t="e">
        <v>#N/A</v>
      </c>
      <c r="M32" s="68">
        <v>4000001</v>
      </c>
      <c r="N32" s="68"/>
      <c r="O32" s="68" t="e">
        <f t="shared" si="2"/>
        <v>#N/A</v>
      </c>
      <c r="P32" t="e">
        <f t="shared" si="3"/>
        <v>#N/A</v>
      </c>
      <c r="Q32" t="e">
        <f t="shared" si="4"/>
        <v>#N/A</v>
      </c>
      <c r="R32" s="68">
        <v>4</v>
      </c>
      <c r="S32" s="75" t="s">
        <v>953</v>
      </c>
      <c r="T32" s="69" t="s">
        <v>952</v>
      </c>
      <c r="U32" s="70" t="s">
        <v>54</v>
      </c>
      <c r="V32" s="69">
        <v>1</v>
      </c>
      <c r="Y32" s="81" t="s">
        <v>175</v>
      </c>
      <c r="Z32" s="86" t="s">
        <v>253</v>
      </c>
      <c r="AA32" s="87" t="s">
        <v>254</v>
      </c>
      <c r="AB32" s="81">
        <v>2</v>
      </c>
      <c r="AC32" t="e">
        <f t="shared" si="5"/>
        <v>#N/A</v>
      </c>
      <c r="AE32" s="57" t="s">
        <v>83</v>
      </c>
      <c r="AF32" s="57" t="s">
        <v>84</v>
      </c>
    </row>
    <row r="33" spans="1:32" ht="42.75">
      <c r="A33" s="61" t="s">
        <v>253</v>
      </c>
      <c r="B33" s="62" t="s">
        <v>254</v>
      </c>
      <c r="C33" t="e">
        <f t="shared" si="0"/>
        <v>#N/A</v>
      </c>
      <c r="D33" t="e">
        <f t="shared" si="1"/>
        <v>#N/A</v>
      </c>
      <c r="E33" t="e">
        <v>#N/A</v>
      </c>
      <c r="H33" s="57" t="s">
        <v>84</v>
      </c>
      <c r="I33" s="57" t="s">
        <v>85</v>
      </c>
      <c r="J33">
        <v>30000001</v>
      </c>
      <c r="M33" s="68">
        <v>4000002</v>
      </c>
      <c r="N33" s="68" t="s">
        <v>351</v>
      </c>
      <c r="O33" s="68" t="e">
        <f t="shared" si="2"/>
        <v>#N/A</v>
      </c>
      <c r="P33" t="e">
        <f t="shared" si="3"/>
        <v>#N/A</v>
      </c>
      <c r="Q33" t="e">
        <f t="shared" si="4"/>
        <v>#N/A</v>
      </c>
      <c r="R33" s="68">
        <v>4</v>
      </c>
      <c r="S33" s="75" t="s">
        <v>954</v>
      </c>
      <c r="T33" s="69" t="s">
        <v>952</v>
      </c>
      <c r="U33" s="70" t="s">
        <v>54</v>
      </c>
      <c r="V33" s="69">
        <v>1</v>
      </c>
      <c r="Y33" s="81" t="s">
        <v>190</v>
      </c>
      <c r="Z33" s="86" t="s">
        <v>255</v>
      </c>
      <c r="AA33" s="87" t="s">
        <v>256</v>
      </c>
      <c r="AB33" s="81">
        <v>2</v>
      </c>
      <c r="AC33" t="e">
        <f t="shared" si="5"/>
        <v>#N/A</v>
      </c>
      <c r="AE33" s="57" t="s">
        <v>83</v>
      </c>
      <c r="AF33" s="57" t="s">
        <v>84</v>
      </c>
    </row>
    <row r="34" spans="1:32" ht="28.5">
      <c r="A34" s="61" t="s">
        <v>255</v>
      </c>
      <c r="B34" s="62" t="s">
        <v>256</v>
      </c>
      <c r="C34" t="e">
        <f t="shared" ref="C34:C61" si="6">VLOOKUP(B34,I:I,1,FALSE)</f>
        <v>#N/A</v>
      </c>
      <c r="D34" t="e">
        <f t="shared" ref="D34:D61" si="7">VLOOKUP(A34,H:H,1,FALSE)</f>
        <v>#N/A</v>
      </c>
      <c r="E34" t="e">
        <v>#N/A</v>
      </c>
      <c r="H34" s="57" t="s">
        <v>84</v>
      </c>
      <c r="I34" s="57" t="s">
        <v>86</v>
      </c>
      <c r="J34">
        <v>30000000</v>
      </c>
      <c r="M34" s="68">
        <v>4000100</v>
      </c>
      <c r="N34" s="68" t="s">
        <v>352</v>
      </c>
      <c r="O34" s="68" t="e">
        <f t="shared" ref="O34:O65" si="8">VLOOKUP(M34,J:J,1,FALSE)</f>
        <v>#N/A</v>
      </c>
      <c r="P34" t="e">
        <f t="shared" ref="P34:P65" si="9">VLOOKUP(N34,I:I,1,FALSE)</f>
        <v>#N/A</v>
      </c>
      <c r="Q34" t="e">
        <f t="shared" ref="Q34:Q65" si="10">VLOOKUP(N34,B:B,1,FALSE)</f>
        <v>#N/A</v>
      </c>
      <c r="R34" s="68">
        <v>4</v>
      </c>
      <c r="S34" s="78" t="s">
        <v>605</v>
      </c>
      <c r="T34" s="69" t="s">
        <v>952</v>
      </c>
      <c r="U34" s="70" t="s">
        <v>54</v>
      </c>
      <c r="V34" s="69">
        <v>1</v>
      </c>
      <c r="Y34" s="81" t="s">
        <v>195</v>
      </c>
      <c r="Z34" s="86" t="s">
        <v>196</v>
      </c>
      <c r="AA34" s="87" t="s">
        <v>257</v>
      </c>
      <c r="AB34" s="81">
        <v>2</v>
      </c>
      <c r="AC34" t="e">
        <f t="shared" si="5"/>
        <v>#N/A</v>
      </c>
      <c r="AE34" s="57" t="s">
        <v>87</v>
      </c>
      <c r="AF34" s="57" t="s">
        <v>88</v>
      </c>
    </row>
    <row r="35" spans="1:32">
      <c r="A35" s="61" t="s">
        <v>196</v>
      </c>
      <c r="B35" s="62" t="s">
        <v>257</v>
      </c>
      <c r="C35" t="e">
        <f t="shared" si="6"/>
        <v>#N/A</v>
      </c>
      <c r="D35" t="e">
        <f t="shared" si="7"/>
        <v>#N/A</v>
      </c>
      <c r="E35" t="e">
        <v>#N/A</v>
      </c>
      <c r="H35" s="57" t="s">
        <v>88</v>
      </c>
      <c r="I35" s="57" t="s">
        <v>89</v>
      </c>
      <c r="J35" t="e">
        <v>#N/A</v>
      </c>
      <c r="M35" s="68">
        <v>5000000</v>
      </c>
      <c r="N35" s="68" t="s">
        <v>955</v>
      </c>
      <c r="O35" s="68" t="e">
        <f t="shared" si="8"/>
        <v>#N/A</v>
      </c>
      <c r="P35" t="e">
        <f t="shared" si="9"/>
        <v>#N/A</v>
      </c>
      <c r="Q35" t="e">
        <f t="shared" si="10"/>
        <v>#N/A</v>
      </c>
      <c r="R35" s="68">
        <v>5</v>
      </c>
      <c r="S35" s="75" t="s">
        <v>354</v>
      </c>
      <c r="T35" s="69" t="s">
        <v>607</v>
      </c>
      <c r="U35" s="70" t="s">
        <v>353</v>
      </c>
      <c r="V35" s="69">
        <v>2</v>
      </c>
      <c r="Y35" s="81" t="s">
        <v>169</v>
      </c>
      <c r="Z35" s="87" t="s">
        <v>170</v>
      </c>
      <c r="AA35" s="87" t="s">
        <v>258</v>
      </c>
      <c r="AB35" s="81">
        <v>2</v>
      </c>
      <c r="AC35" t="e">
        <f t="shared" si="5"/>
        <v>#N/A</v>
      </c>
      <c r="AE35" s="57" t="s">
        <v>90</v>
      </c>
      <c r="AF35" s="57" t="s">
        <v>91</v>
      </c>
    </row>
    <row r="36" spans="1:32" ht="28.5">
      <c r="A36" s="63" t="s">
        <v>170</v>
      </c>
      <c r="B36" s="62" t="s">
        <v>258</v>
      </c>
      <c r="C36" t="e">
        <f t="shared" si="6"/>
        <v>#N/A</v>
      </c>
      <c r="D36" t="e">
        <f t="shared" si="7"/>
        <v>#N/A</v>
      </c>
      <c r="E36">
        <v>32000000</v>
      </c>
      <c r="H36" s="57" t="s">
        <v>91</v>
      </c>
      <c r="I36" s="57" t="s">
        <v>92</v>
      </c>
      <c r="J36" t="e">
        <v>#N/A</v>
      </c>
      <c r="M36" s="68">
        <v>5000001</v>
      </c>
      <c r="N36" s="68" t="s">
        <v>956</v>
      </c>
      <c r="O36" s="68" t="e">
        <f t="shared" si="8"/>
        <v>#N/A</v>
      </c>
      <c r="P36" t="e">
        <f t="shared" si="9"/>
        <v>#N/A</v>
      </c>
      <c r="Q36" t="e">
        <f t="shared" si="10"/>
        <v>#N/A</v>
      </c>
      <c r="R36" s="68">
        <v>5</v>
      </c>
      <c r="S36" s="75" t="s">
        <v>609</v>
      </c>
      <c r="T36" s="69" t="s">
        <v>607</v>
      </c>
      <c r="U36" s="70" t="s">
        <v>353</v>
      </c>
      <c r="V36" s="69">
        <v>2</v>
      </c>
      <c r="Y36" s="81" t="s">
        <v>169</v>
      </c>
      <c r="Z36" s="87" t="s">
        <v>170</v>
      </c>
      <c r="AA36" s="87" t="s">
        <v>259</v>
      </c>
      <c r="AB36" s="81">
        <v>2</v>
      </c>
      <c r="AC36" t="e">
        <f t="shared" si="5"/>
        <v>#N/A</v>
      </c>
      <c r="AE36" s="57" t="s">
        <v>93</v>
      </c>
      <c r="AF36" s="57" t="s">
        <v>94</v>
      </c>
    </row>
    <row r="37" spans="1:32" ht="28.5">
      <c r="A37" s="63" t="s">
        <v>170</v>
      </c>
      <c r="B37" s="62" t="s">
        <v>259</v>
      </c>
      <c r="C37" t="e">
        <f t="shared" si="6"/>
        <v>#N/A</v>
      </c>
      <c r="D37" t="e">
        <f t="shared" si="7"/>
        <v>#N/A</v>
      </c>
      <c r="E37" t="e">
        <v>#N/A</v>
      </c>
      <c r="H37" s="57" t="s">
        <v>94</v>
      </c>
      <c r="I37" s="57" t="s">
        <v>95</v>
      </c>
      <c r="J37" t="e">
        <v>#N/A</v>
      </c>
      <c r="M37" s="68">
        <v>5000002</v>
      </c>
      <c r="N37" s="68" t="s">
        <v>957</v>
      </c>
      <c r="O37" s="68" t="e">
        <f t="shared" si="8"/>
        <v>#N/A</v>
      </c>
      <c r="P37" t="e">
        <f t="shared" si="9"/>
        <v>#N/A</v>
      </c>
      <c r="Q37" t="e">
        <f t="shared" si="10"/>
        <v>#N/A</v>
      </c>
      <c r="R37" s="68">
        <v>5</v>
      </c>
      <c r="S37" s="75" t="s">
        <v>611</v>
      </c>
      <c r="T37" s="69" t="s">
        <v>607</v>
      </c>
      <c r="U37" s="70" t="s">
        <v>353</v>
      </c>
      <c r="V37" s="69">
        <v>2</v>
      </c>
      <c r="Y37" s="81" t="s">
        <v>172</v>
      </c>
      <c r="Z37" s="87" t="s">
        <v>173</v>
      </c>
      <c r="AA37" s="87" t="s">
        <v>260</v>
      </c>
      <c r="AB37" s="81">
        <v>2</v>
      </c>
      <c r="AC37" t="e">
        <f t="shared" si="5"/>
        <v>#N/A</v>
      </c>
      <c r="AE37" s="83" t="s">
        <v>96</v>
      </c>
      <c r="AF37" s="57" t="s">
        <v>97</v>
      </c>
    </row>
    <row r="38" spans="1:32" ht="28.5">
      <c r="A38" s="63" t="s">
        <v>173</v>
      </c>
      <c r="B38" s="62" t="s">
        <v>260</v>
      </c>
      <c r="C38" t="e">
        <f t="shared" si="6"/>
        <v>#N/A</v>
      </c>
      <c r="D38" t="e">
        <f t="shared" si="7"/>
        <v>#N/A</v>
      </c>
      <c r="E38">
        <v>60000000</v>
      </c>
      <c r="H38" s="57" t="s">
        <v>97</v>
      </c>
      <c r="I38" s="57" t="s">
        <v>98</v>
      </c>
      <c r="J38">
        <v>30001001</v>
      </c>
      <c r="M38" s="68">
        <v>5000003</v>
      </c>
      <c r="N38" s="68" t="s">
        <v>958</v>
      </c>
      <c r="O38" s="68" t="e">
        <f t="shared" si="8"/>
        <v>#N/A</v>
      </c>
      <c r="P38" t="e">
        <f t="shared" si="9"/>
        <v>#N/A</v>
      </c>
      <c r="Q38" t="e">
        <f t="shared" si="10"/>
        <v>#N/A</v>
      </c>
      <c r="R38" s="68">
        <v>5</v>
      </c>
      <c r="S38" s="75" t="s">
        <v>613</v>
      </c>
      <c r="T38" s="69" t="s">
        <v>607</v>
      </c>
      <c r="U38" s="70" t="s">
        <v>353</v>
      </c>
      <c r="V38" s="69">
        <v>2</v>
      </c>
      <c r="Y38" s="81" t="s">
        <v>261</v>
      </c>
      <c r="Z38" s="87" t="s">
        <v>262</v>
      </c>
      <c r="AA38" s="87" t="s">
        <v>263</v>
      </c>
      <c r="AB38" s="81">
        <v>2</v>
      </c>
      <c r="AC38" t="e">
        <f t="shared" si="5"/>
        <v>#N/A</v>
      </c>
      <c r="AE38" s="57" t="s">
        <v>99</v>
      </c>
      <c r="AF38" s="57" t="s">
        <v>100</v>
      </c>
    </row>
    <row r="39" spans="1:32">
      <c r="A39" s="63" t="s">
        <v>262</v>
      </c>
      <c r="B39" s="62" t="s">
        <v>263</v>
      </c>
      <c r="C39" t="e">
        <f t="shared" si="6"/>
        <v>#N/A</v>
      </c>
      <c r="D39" t="e">
        <f t="shared" si="7"/>
        <v>#N/A</v>
      </c>
      <c r="E39">
        <v>41000000</v>
      </c>
      <c r="H39" s="57" t="s">
        <v>100</v>
      </c>
      <c r="I39" s="57" t="s">
        <v>101</v>
      </c>
      <c r="J39">
        <v>24000000</v>
      </c>
      <c r="M39" s="68">
        <v>5000004</v>
      </c>
      <c r="N39" s="68" t="s">
        <v>359</v>
      </c>
      <c r="O39" s="68" t="e">
        <f t="shared" si="8"/>
        <v>#N/A</v>
      </c>
      <c r="P39" t="e">
        <f t="shared" si="9"/>
        <v>#N/A</v>
      </c>
      <c r="Q39" t="e">
        <f t="shared" si="10"/>
        <v>#N/A</v>
      </c>
      <c r="R39" s="68">
        <v>5</v>
      </c>
      <c r="S39" s="75" t="s">
        <v>614</v>
      </c>
      <c r="T39" s="69" t="s">
        <v>607</v>
      </c>
      <c r="U39" s="70" t="s">
        <v>353</v>
      </c>
      <c r="V39" s="69">
        <v>2</v>
      </c>
      <c r="Y39" s="81" t="s">
        <v>261</v>
      </c>
      <c r="Z39" s="87" t="s">
        <v>264</v>
      </c>
      <c r="AA39" s="88" t="s">
        <v>265</v>
      </c>
      <c r="AB39" s="81">
        <v>2</v>
      </c>
      <c r="AC39" t="e">
        <f t="shared" si="5"/>
        <v>#N/A</v>
      </c>
      <c r="AE39" s="57" t="s">
        <v>102</v>
      </c>
      <c r="AF39" s="57" t="s">
        <v>103</v>
      </c>
    </row>
    <row r="40" spans="1:32">
      <c r="A40" s="63" t="s">
        <v>264</v>
      </c>
      <c r="B40" s="64" t="s">
        <v>265</v>
      </c>
      <c r="C40" t="e">
        <f t="shared" si="6"/>
        <v>#N/A</v>
      </c>
      <c r="D40" t="e">
        <f t="shared" si="7"/>
        <v>#N/A</v>
      </c>
      <c r="E40" t="e">
        <v>#N/A</v>
      </c>
      <c r="H40" s="57" t="s">
        <v>103</v>
      </c>
      <c r="I40" s="57" t="s">
        <v>104</v>
      </c>
      <c r="J40">
        <v>52000000</v>
      </c>
      <c r="M40" s="68">
        <v>5000005</v>
      </c>
      <c r="N40" s="68" t="s">
        <v>360</v>
      </c>
      <c r="O40" s="68" t="e">
        <f t="shared" si="8"/>
        <v>#N/A</v>
      </c>
      <c r="P40" t="e">
        <f t="shared" si="9"/>
        <v>#N/A</v>
      </c>
      <c r="Q40" t="e">
        <f t="shared" si="10"/>
        <v>#N/A</v>
      </c>
      <c r="R40" s="68">
        <v>5</v>
      </c>
      <c r="S40" s="75" t="s">
        <v>615</v>
      </c>
      <c r="T40" s="69" t="s">
        <v>607</v>
      </c>
      <c r="U40" s="70" t="s">
        <v>353</v>
      </c>
      <c r="V40" s="69">
        <v>2</v>
      </c>
      <c r="Y40" s="81" t="s">
        <v>192</v>
      </c>
      <c r="Z40" s="86" t="s">
        <v>193</v>
      </c>
      <c r="AA40" s="89" t="s">
        <v>266</v>
      </c>
      <c r="AB40" s="81">
        <v>2</v>
      </c>
      <c r="AC40" t="e">
        <f t="shared" si="5"/>
        <v>#N/A</v>
      </c>
      <c r="AE40" s="57" t="s">
        <v>102</v>
      </c>
      <c r="AF40" s="57" t="s">
        <v>103</v>
      </c>
    </row>
    <row r="41" spans="1:32" ht="28.5">
      <c r="A41" s="61" t="s">
        <v>193</v>
      </c>
      <c r="B41" s="65" t="s">
        <v>266</v>
      </c>
      <c r="C41" t="e">
        <f t="shared" si="6"/>
        <v>#N/A</v>
      </c>
      <c r="D41" t="e">
        <f t="shared" si="7"/>
        <v>#N/A</v>
      </c>
      <c r="E41" t="e">
        <v>#N/A</v>
      </c>
      <c r="H41" s="57" t="s">
        <v>103</v>
      </c>
      <c r="I41" s="57" t="s">
        <v>105</v>
      </c>
      <c r="J41">
        <v>52000100</v>
      </c>
      <c r="M41" s="68">
        <v>5000006</v>
      </c>
      <c r="N41" s="68" t="s">
        <v>361</v>
      </c>
      <c r="O41" s="68" t="e">
        <f t="shared" si="8"/>
        <v>#N/A</v>
      </c>
      <c r="P41" t="e">
        <f t="shared" si="9"/>
        <v>#N/A</v>
      </c>
      <c r="Q41" t="e">
        <f t="shared" si="10"/>
        <v>#N/A</v>
      </c>
      <c r="R41" s="68">
        <v>5</v>
      </c>
      <c r="S41" s="75" t="s">
        <v>616</v>
      </c>
      <c r="T41" s="69" t="s">
        <v>607</v>
      </c>
      <c r="U41" s="70" t="s">
        <v>353</v>
      </c>
      <c r="V41" s="69">
        <v>2</v>
      </c>
      <c r="Y41" s="81" t="s">
        <v>267</v>
      </c>
      <c r="Z41" s="87" t="s">
        <v>268</v>
      </c>
      <c r="AA41" s="87" t="s">
        <v>269</v>
      </c>
      <c r="AB41" s="81">
        <v>2</v>
      </c>
      <c r="AC41" t="e">
        <f t="shared" si="5"/>
        <v>#N/A</v>
      </c>
      <c r="AE41" s="83" t="s">
        <v>106</v>
      </c>
      <c r="AF41" s="57" t="s">
        <v>107</v>
      </c>
    </row>
    <row r="42" spans="1:32" ht="28.5">
      <c r="A42" s="63" t="s">
        <v>268</v>
      </c>
      <c r="B42" s="62" t="s">
        <v>269</v>
      </c>
      <c r="C42" t="e">
        <f t="shared" si="6"/>
        <v>#N/A</v>
      </c>
      <c r="D42" t="e">
        <f t="shared" si="7"/>
        <v>#N/A</v>
      </c>
      <c r="E42" t="e">
        <v>#N/A</v>
      </c>
      <c r="H42" s="57" t="s">
        <v>107</v>
      </c>
      <c r="I42" s="57" t="s">
        <v>108</v>
      </c>
      <c r="J42">
        <v>38000000</v>
      </c>
      <c r="M42" s="68">
        <v>6000000</v>
      </c>
      <c r="N42" s="68" t="s">
        <v>959</v>
      </c>
      <c r="O42" s="68" t="e">
        <f t="shared" si="8"/>
        <v>#N/A</v>
      </c>
      <c r="P42" t="e">
        <f t="shared" si="9"/>
        <v>#N/A</v>
      </c>
      <c r="Q42" t="e">
        <f t="shared" si="10"/>
        <v>#N/A</v>
      </c>
      <c r="R42" s="68">
        <v>6</v>
      </c>
      <c r="S42" s="75" t="s">
        <v>363</v>
      </c>
      <c r="T42" s="69" t="s">
        <v>363</v>
      </c>
      <c r="U42" s="70" t="s">
        <v>362</v>
      </c>
      <c r="V42" s="69">
        <v>2</v>
      </c>
      <c r="Y42" s="81" t="s">
        <v>178</v>
      </c>
      <c r="Z42" s="87" t="s">
        <v>179</v>
      </c>
      <c r="AA42" s="87" t="s">
        <v>270</v>
      </c>
      <c r="AB42" s="81">
        <v>2</v>
      </c>
      <c r="AC42" t="e">
        <f t="shared" si="5"/>
        <v>#N/A</v>
      </c>
      <c r="AE42" s="83" t="s">
        <v>110</v>
      </c>
      <c r="AF42" s="57" t="s">
        <v>111</v>
      </c>
    </row>
    <row r="43" spans="1:32" ht="28.5">
      <c r="A43" s="63" t="s">
        <v>179</v>
      </c>
      <c r="B43" s="62" t="s">
        <v>270</v>
      </c>
      <c r="C43" t="e">
        <f t="shared" si="6"/>
        <v>#N/A</v>
      </c>
      <c r="D43" t="e">
        <f t="shared" si="7"/>
        <v>#N/A</v>
      </c>
      <c r="E43">
        <v>16000001</v>
      </c>
      <c r="H43" s="57" t="s">
        <v>111</v>
      </c>
      <c r="I43" s="57" t="s">
        <v>112</v>
      </c>
      <c r="J43">
        <v>38000001</v>
      </c>
      <c r="M43" s="68">
        <v>6000001</v>
      </c>
      <c r="N43" s="68" t="s">
        <v>960</v>
      </c>
      <c r="O43" s="68" t="e">
        <f t="shared" si="8"/>
        <v>#N/A</v>
      </c>
      <c r="P43" t="e">
        <f t="shared" si="9"/>
        <v>#N/A</v>
      </c>
      <c r="Q43" t="e">
        <f t="shared" si="10"/>
        <v>#N/A</v>
      </c>
      <c r="R43" s="68">
        <v>6</v>
      </c>
      <c r="S43" s="75" t="s">
        <v>619</v>
      </c>
      <c r="T43" s="69" t="s">
        <v>363</v>
      </c>
      <c r="U43" s="70" t="s">
        <v>362</v>
      </c>
      <c r="V43" s="69">
        <v>2</v>
      </c>
      <c r="Y43" s="81" t="s">
        <v>201</v>
      </c>
      <c r="Z43" s="86" t="s">
        <v>202</v>
      </c>
      <c r="AA43" s="87" t="s">
        <v>271</v>
      </c>
      <c r="AB43" s="81">
        <v>2</v>
      </c>
      <c r="AC43" t="e">
        <f t="shared" si="5"/>
        <v>#N/A</v>
      </c>
      <c r="AE43" s="83" t="s">
        <v>113</v>
      </c>
      <c r="AF43" s="57" t="s">
        <v>114</v>
      </c>
    </row>
    <row r="44" spans="1:32">
      <c r="A44" s="61" t="s">
        <v>202</v>
      </c>
      <c r="B44" s="62" t="s">
        <v>271</v>
      </c>
      <c r="C44" t="e">
        <f t="shared" si="6"/>
        <v>#N/A</v>
      </c>
      <c r="D44" t="e">
        <f t="shared" si="7"/>
        <v>#N/A</v>
      </c>
      <c r="E44" t="e">
        <v>#N/A</v>
      </c>
      <c r="H44" s="57" t="s">
        <v>114</v>
      </c>
      <c r="I44" s="57" t="s">
        <v>115</v>
      </c>
      <c r="J44">
        <v>90000201</v>
      </c>
      <c r="M44" s="68">
        <v>6000002</v>
      </c>
      <c r="N44" s="68" t="s">
        <v>961</v>
      </c>
      <c r="O44" s="68" t="e">
        <f t="shared" si="8"/>
        <v>#N/A</v>
      </c>
      <c r="P44" t="e">
        <f t="shared" si="9"/>
        <v>#N/A</v>
      </c>
      <c r="Q44" t="e">
        <f t="shared" si="10"/>
        <v>#N/A</v>
      </c>
      <c r="R44" s="68">
        <v>6</v>
      </c>
      <c r="S44" s="75" t="s">
        <v>621</v>
      </c>
      <c r="T44" s="69" t="s">
        <v>363</v>
      </c>
      <c r="U44" s="70" t="s">
        <v>362</v>
      </c>
      <c r="V44" s="69">
        <v>2</v>
      </c>
      <c r="Y44" s="81" t="s">
        <v>187</v>
      </c>
      <c r="Z44" s="86" t="s">
        <v>188</v>
      </c>
      <c r="AA44" s="87" t="s">
        <v>272</v>
      </c>
      <c r="AB44" s="81">
        <v>2</v>
      </c>
      <c r="AC44" t="e">
        <f t="shared" si="5"/>
        <v>#N/A</v>
      </c>
      <c r="AE44" s="83" t="s">
        <v>117</v>
      </c>
      <c r="AF44" s="57" t="s">
        <v>114</v>
      </c>
    </row>
    <row r="45" spans="1:32">
      <c r="A45" s="61" t="s">
        <v>188</v>
      </c>
      <c r="B45" s="62" t="s">
        <v>272</v>
      </c>
      <c r="C45" t="e">
        <f t="shared" si="6"/>
        <v>#N/A</v>
      </c>
      <c r="D45" t="e">
        <f t="shared" si="7"/>
        <v>#N/A</v>
      </c>
      <c r="E45" t="e">
        <v>#N/A</v>
      </c>
      <c r="H45" s="57" t="s">
        <v>114</v>
      </c>
      <c r="I45" s="57" t="s">
        <v>118</v>
      </c>
      <c r="J45">
        <v>90000202</v>
      </c>
      <c r="M45" s="68">
        <v>6000003</v>
      </c>
      <c r="N45" s="68" t="s">
        <v>962</v>
      </c>
      <c r="O45" s="68" t="e">
        <f t="shared" si="8"/>
        <v>#N/A</v>
      </c>
      <c r="P45" t="e">
        <f t="shared" si="9"/>
        <v>#N/A</v>
      </c>
      <c r="Q45" t="e">
        <f t="shared" si="10"/>
        <v>#N/A</v>
      </c>
      <c r="R45" s="68">
        <v>6</v>
      </c>
      <c r="S45" s="75" t="s">
        <v>623</v>
      </c>
      <c r="T45" s="69" t="s">
        <v>363</v>
      </c>
      <c r="U45" s="70" t="s">
        <v>362</v>
      </c>
      <c r="V45" s="69">
        <v>2</v>
      </c>
      <c r="Y45" s="81" t="s">
        <v>273</v>
      </c>
      <c r="Z45" s="86" t="s">
        <v>274</v>
      </c>
      <c r="AA45" s="87" t="s">
        <v>275</v>
      </c>
      <c r="AB45" s="81">
        <v>2</v>
      </c>
      <c r="AC45" t="e">
        <f t="shared" si="5"/>
        <v>#N/A</v>
      </c>
      <c r="AE45" s="57" t="s">
        <v>120</v>
      </c>
      <c r="AF45" s="57" t="s">
        <v>121</v>
      </c>
    </row>
    <row r="46" spans="1:32" ht="28.5">
      <c r="A46" s="61" t="s">
        <v>274</v>
      </c>
      <c r="B46" s="62" t="s">
        <v>275</v>
      </c>
      <c r="C46" t="e">
        <f t="shared" si="6"/>
        <v>#N/A</v>
      </c>
      <c r="D46" t="e">
        <f t="shared" si="7"/>
        <v>#N/A</v>
      </c>
      <c r="E46" t="e">
        <v>#N/A</v>
      </c>
      <c r="H46" s="57" t="s">
        <v>121</v>
      </c>
      <c r="I46" s="57" t="s">
        <v>122</v>
      </c>
      <c r="J46">
        <v>35000000</v>
      </c>
      <c r="M46" s="68">
        <v>6000004</v>
      </c>
      <c r="N46" s="68" t="s">
        <v>963</v>
      </c>
      <c r="O46" s="68" t="e">
        <f t="shared" si="8"/>
        <v>#N/A</v>
      </c>
      <c r="P46" t="e">
        <f t="shared" si="9"/>
        <v>#N/A</v>
      </c>
      <c r="Q46" t="e">
        <f t="shared" si="10"/>
        <v>#N/A</v>
      </c>
      <c r="R46" s="68">
        <v>6</v>
      </c>
      <c r="S46" s="75" t="s">
        <v>625</v>
      </c>
      <c r="T46" s="69" t="s">
        <v>363</v>
      </c>
      <c r="U46" s="70" t="s">
        <v>362</v>
      </c>
      <c r="V46" s="69">
        <v>2</v>
      </c>
      <c r="Y46" s="81" t="s">
        <v>276</v>
      </c>
      <c r="Z46" s="86" t="s">
        <v>277</v>
      </c>
      <c r="AA46" s="87" t="s">
        <v>278</v>
      </c>
      <c r="AB46" s="81">
        <v>2</v>
      </c>
      <c r="AC46" t="e">
        <f t="shared" si="5"/>
        <v>#N/A</v>
      </c>
      <c r="AE46" s="57" t="s">
        <v>123</v>
      </c>
      <c r="AF46" s="57" t="s">
        <v>124</v>
      </c>
    </row>
    <row r="47" spans="1:32" ht="28.5">
      <c r="A47" s="61" t="s">
        <v>277</v>
      </c>
      <c r="B47" s="62" t="s">
        <v>278</v>
      </c>
      <c r="C47" t="e">
        <f t="shared" si="6"/>
        <v>#N/A</v>
      </c>
      <c r="D47" t="e">
        <f t="shared" si="7"/>
        <v>#N/A</v>
      </c>
      <c r="E47" t="e">
        <v>#N/A</v>
      </c>
      <c r="H47" s="57" t="s">
        <v>124</v>
      </c>
      <c r="I47" s="57" t="s">
        <v>125</v>
      </c>
      <c r="J47">
        <v>1000007</v>
      </c>
      <c r="M47" s="68">
        <v>7000000</v>
      </c>
      <c r="N47" s="68" t="s">
        <v>68</v>
      </c>
      <c r="O47" s="68">
        <f t="shared" si="8"/>
        <v>7000000</v>
      </c>
      <c r="P47" t="str">
        <f t="shared" si="9"/>
        <v>com.huawei.hwid</v>
      </c>
      <c r="Q47" t="e">
        <f t="shared" si="10"/>
        <v>#N/A</v>
      </c>
      <c r="R47" s="68">
        <v>7</v>
      </c>
      <c r="S47" s="71" t="s">
        <v>370</v>
      </c>
      <c r="T47" s="69" t="s">
        <v>370</v>
      </c>
      <c r="U47" s="68" t="s">
        <v>369</v>
      </c>
      <c r="V47" s="69">
        <v>1</v>
      </c>
      <c r="Y47" s="81" t="s">
        <v>279</v>
      </c>
      <c r="Z47" s="86" t="s">
        <v>280</v>
      </c>
      <c r="AA47" s="87" t="s">
        <v>281</v>
      </c>
      <c r="AB47" s="81">
        <v>2</v>
      </c>
      <c r="AC47" t="e">
        <f t="shared" si="5"/>
        <v>#N/A</v>
      </c>
      <c r="AE47" s="57" t="s">
        <v>126</v>
      </c>
      <c r="AF47" s="57" t="s">
        <v>127</v>
      </c>
    </row>
    <row r="48" spans="1:32" ht="28.5">
      <c r="A48" s="61" t="s">
        <v>280</v>
      </c>
      <c r="B48" s="62" t="s">
        <v>281</v>
      </c>
      <c r="C48" t="e">
        <f t="shared" si="6"/>
        <v>#N/A</v>
      </c>
      <c r="D48" t="e">
        <f t="shared" si="7"/>
        <v>#N/A</v>
      </c>
      <c r="E48" t="e">
        <v>#N/A</v>
      </c>
      <c r="H48" s="57" t="s">
        <v>127</v>
      </c>
      <c r="I48" s="57" t="s">
        <v>128</v>
      </c>
      <c r="J48">
        <v>1000003</v>
      </c>
      <c r="M48" s="68">
        <v>7000002</v>
      </c>
      <c r="N48" s="68"/>
      <c r="O48" s="68" t="e">
        <f t="shared" si="8"/>
        <v>#N/A</v>
      </c>
      <c r="P48" t="e">
        <f t="shared" si="9"/>
        <v>#N/A</v>
      </c>
      <c r="Q48" t="e">
        <f t="shared" si="10"/>
        <v>#N/A</v>
      </c>
      <c r="R48" s="68">
        <v>7</v>
      </c>
      <c r="S48" s="71" t="s">
        <v>964</v>
      </c>
      <c r="T48" s="69" t="s">
        <v>370</v>
      </c>
      <c r="U48" s="68" t="s">
        <v>369</v>
      </c>
      <c r="V48" s="69">
        <v>1</v>
      </c>
      <c r="Y48" s="81" t="s">
        <v>282</v>
      </c>
      <c r="Z48" s="86" t="s">
        <v>283</v>
      </c>
      <c r="AA48" s="87" t="s">
        <v>880</v>
      </c>
      <c r="AB48" s="81">
        <v>2</v>
      </c>
      <c r="AC48" t="e">
        <f t="shared" si="5"/>
        <v>#N/A</v>
      </c>
      <c r="AE48" s="57" t="s">
        <v>129</v>
      </c>
      <c r="AF48" s="57" t="s">
        <v>130</v>
      </c>
    </row>
    <row r="49" spans="1:32" ht="48">
      <c r="A49" s="61" t="s">
        <v>283</v>
      </c>
      <c r="B49" s="62" t="s">
        <v>880</v>
      </c>
      <c r="C49" t="e">
        <f t="shared" si="6"/>
        <v>#N/A</v>
      </c>
      <c r="D49" t="e">
        <f t="shared" si="7"/>
        <v>#N/A</v>
      </c>
      <c r="E49" t="e">
        <v>#N/A</v>
      </c>
      <c r="H49" s="57" t="s">
        <v>130</v>
      </c>
      <c r="I49" s="57" t="s">
        <v>131</v>
      </c>
      <c r="J49">
        <v>15000000</v>
      </c>
      <c r="M49" s="68">
        <v>7000100</v>
      </c>
      <c r="N49" s="68" t="s">
        <v>68</v>
      </c>
      <c r="O49" s="68" t="e">
        <f t="shared" si="8"/>
        <v>#N/A</v>
      </c>
      <c r="P49" t="str">
        <f t="shared" si="9"/>
        <v>com.huawei.hwid</v>
      </c>
      <c r="Q49" t="e">
        <f t="shared" si="10"/>
        <v>#N/A</v>
      </c>
      <c r="R49" s="68">
        <v>7</v>
      </c>
      <c r="S49" s="71" t="s">
        <v>965</v>
      </c>
      <c r="T49" s="69" t="s">
        <v>370</v>
      </c>
      <c r="U49" s="68" t="s">
        <v>369</v>
      </c>
      <c r="V49" s="69">
        <v>1</v>
      </c>
      <c r="Y49" s="81" t="s">
        <v>282</v>
      </c>
      <c r="Z49" s="86" t="s">
        <v>285</v>
      </c>
      <c r="AA49" s="90" t="s">
        <v>286</v>
      </c>
      <c r="AB49" s="81">
        <v>2</v>
      </c>
      <c r="AC49" t="e">
        <f t="shared" si="5"/>
        <v>#N/A</v>
      </c>
      <c r="AE49" s="57" t="s">
        <v>135</v>
      </c>
      <c r="AF49" s="57" t="s">
        <v>136</v>
      </c>
    </row>
    <row r="50" spans="1:32" ht="28.5">
      <c r="A50" s="61" t="s">
        <v>285</v>
      </c>
      <c r="B50" s="66" t="s">
        <v>286</v>
      </c>
      <c r="C50" t="e">
        <f t="shared" si="6"/>
        <v>#N/A</v>
      </c>
      <c r="D50" t="e">
        <f t="shared" si="7"/>
        <v>#N/A</v>
      </c>
      <c r="E50" t="e">
        <v>#N/A</v>
      </c>
      <c r="H50" s="57" t="s">
        <v>136</v>
      </c>
      <c r="I50" s="57" t="s">
        <v>134</v>
      </c>
      <c r="J50">
        <v>1000005</v>
      </c>
      <c r="M50" s="68">
        <v>7000101</v>
      </c>
      <c r="N50" s="68" t="s">
        <v>68</v>
      </c>
      <c r="O50" s="68" t="e">
        <f t="shared" si="8"/>
        <v>#N/A</v>
      </c>
      <c r="P50" t="str">
        <f t="shared" si="9"/>
        <v>com.huawei.hwid</v>
      </c>
      <c r="Q50" t="e">
        <f t="shared" si="10"/>
        <v>#N/A</v>
      </c>
      <c r="R50" s="68">
        <v>7</v>
      </c>
      <c r="S50" s="71" t="s">
        <v>966</v>
      </c>
      <c r="T50" s="69" t="s">
        <v>370</v>
      </c>
      <c r="U50" s="68" t="s">
        <v>369</v>
      </c>
      <c r="V50" s="69">
        <v>1</v>
      </c>
      <c r="Y50" s="81" t="s">
        <v>287</v>
      </c>
      <c r="Z50" s="87" t="s">
        <v>288</v>
      </c>
      <c r="AA50" s="87" t="s">
        <v>289</v>
      </c>
      <c r="AB50" s="81">
        <v>2</v>
      </c>
      <c r="AC50" t="e">
        <f t="shared" si="5"/>
        <v>#N/A</v>
      </c>
      <c r="AE50" s="57" t="s">
        <v>135</v>
      </c>
      <c r="AF50" s="57" t="s">
        <v>136</v>
      </c>
    </row>
    <row r="51" spans="1:32" ht="28.5">
      <c r="A51" s="63" t="s">
        <v>288</v>
      </c>
      <c r="B51" s="62" t="s">
        <v>289</v>
      </c>
      <c r="C51" t="e">
        <f t="shared" si="6"/>
        <v>#N/A</v>
      </c>
      <c r="D51" t="e">
        <f t="shared" si="7"/>
        <v>#N/A</v>
      </c>
      <c r="E51" t="e">
        <v>#N/A</v>
      </c>
      <c r="H51" s="57" t="s">
        <v>136</v>
      </c>
      <c r="I51" s="57" t="s">
        <v>137</v>
      </c>
      <c r="J51" t="e">
        <v>#N/A</v>
      </c>
      <c r="M51" s="68">
        <v>8000000</v>
      </c>
      <c r="N51" s="68" t="s">
        <v>68</v>
      </c>
      <c r="O51" s="68" t="e">
        <f t="shared" si="8"/>
        <v>#N/A</v>
      </c>
      <c r="P51" t="str">
        <f t="shared" si="9"/>
        <v>com.huawei.hwid</v>
      </c>
      <c r="Q51" t="e">
        <f t="shared" si="10"/>
        <v>#N/A</v>
      </c>
      <c r="R51" s="68">
        <v>8</v>
      </c>
      <c r="S51" s="71" t="s">
        <v>967</v>
      </c>
      <c r="T51" s="69" t="s">
        <v>630</v>
      </c>
      <c r="U51" s="68" t="s">
        <v>369</v>
      </c>
      <c r="V51" s="69">
        <v>1</v>
      </c>
      <c r="Y51" s="81" t="s">
        <v>290</v>
      </c>
      <c r="Z51" s="87" t="s">
        <v>291</v>
      </c>
      <c r="AA51" s="87" t="s">
        <v>292</v>
      </c>
      <c r="AB51" s="81">
        <v>2</v>
      </c>
      <c r="AC51" t="e">
        <f t="shared" si="5"/>
        <v>#N/A</v>
      </c>
      <c r="AE51" s="57" t="s">
        <v>135</v>
      </c>
      <c r="AF51" s="57" t="s">
        <v>136</v>
      </c>
    </row>
    <row r="52" spans="1:32" ht="28.5">
      <c r="A52" s="63" t="s">
        <v>291</v>
      </c>
      <c r="B52" s="62" t="s">
        <v>292</v>
      </c>
      <c r="C52" t="e">
        <f t="shared" si="6"/>
        <v>#N/A</v>
      </c>
      <c r="D52" t="e">
        <f t="shared" si="7"/>
        <v>#N/A</v>
      </c>
      <c r="E52" t="e">
        <v>#N/A</v>
      </c>
      <c r="H52" s="57" t="s">
        <v>136</v>
      </c>
      <c r="I52" s="57" t="s">
        <v>138</v>
      </c>
      <c r="J52">
        <v>1000006</v>
      </c>
      <c r="M52" s="68">
        <v>12000000</v>
      </c>
      <c r="N52" s="68"/>
      <c r="O52" s="68" t="e">
        <f t="shared" si="8"/>
        <v>#N/A</v>
      </c>
      <c r="P52" t="e">
        <f t="shared" si="9"/>
        <v>#N/A</v>
      </c>
      <c r="Q52" t="e">
        <f t="shared" si="10"/>
        <v>#N/A</v>
      </c>
      <c r="R52" s="68">
        <v>12</v>
      </c>
      <c r="S52" s="79" t="s">
        <v>631</v>
      </c>
      <c r="T52" s="69" t="s">
        <v>631</v>
      </c>
      <c r="U52" s="70" t="s">
        <v>372</v>
      </c>
      <c r="V52" s="69">
        <v>1</v>
      </c>
      <c r="Y52" s="81" t="s">
        <v>293</v>
      </c>
      <c r="Z52" s="87" t="s">
        <v>294</v>
      </c>
      <c r="AA52" s="87" t="s">
        <v>295</v>
      </c>
      <c r="AB52" s="81">
        <v>2</v>
      </c>
      <c r="AC52" t="e">
        <f t="shared" si="5"/>
        <v>#N/A</v>
      </c>
      <c r="AE52" s="57" t="s">
        <v>135</v>
      </c>
      <c r="AF52" s="57" t="s">
        <v>136</v>
      </c>
    </row>
    <row r="53" spans="1:32" ht="28.5">
      <c r="A53" s="63" t="s">
        <v>294</v>
      </c>
      <c r="B53" s="62" t="s">
        <v>295</v>
      </c>
      <c r="C53" t="e">
        <f t="shared" si="6"/>
        <v>#N/A</v>
      </c>
      <c r="D53" t="e">
        <f t="shared" si="7"/>
        <v>#N/A</v>
      </c>
      <c r="E53" t="e">
        <v>#N/A</v>
      </c>
      <c r="H53" s="57" t="s">
        <v>136</v>
      </c>
      <c r="I53" s="57" t="s">
        <v>139</v>
      </c>
      <c r="J53">
        <v>1000008</v>
      </c>
      <c r="M53" s="68">
        <v>13000000</v>
      </c>
      <c r="N53" s="68" t="s">
        <v>375</v>
      </c>
      <c r="O53" s="68" t="e">
        <f t="shared" si="8"/>
        <v>#N/A</v>
      </c>
      <c r="P53" t="e">
        <f t="shared" si="9"/>
        <v>#N/A</v>
      </c>
      <c r="Q53" t="e">
        <f t="shared" si="10"/>
        <v>#N/A</v>
      </c>
      <c r="R53" s="68">
        <v>13</v>
      </c>
      <c r="S53" s="75" t="s">
        <v>632</v>
      </c>
      <c r="U53" s="70" t="s">
        <v>374</v>
      </c>
      <c r="V53" s="69">
        <v>2</v>
      </c>
      <c r="Y53" s="81" t="s">
        <v>129</v>
      </c>
      <c r="Z53" s="87" t="s">
        <v>296</v>
      </c>
      <c r="AA53" s="87" t="s">
        <v>297</v>
      </c>
      <c r="AB53" s="81">
        <v>2</v>
      </c>
      <c r="AC53" t="str">
        <f t="shared" si="5"/>
        <v>filemanager</v>
      </c>
      <c r="AE53" s="57" t="s">
        <v>140</v>
      </c>
      <c r="AF53" s="57" t="s">
        <v>141</v>
      </c>
    </row>
    <row r="54" spans="1:32">
      <c r="A54" s="63" t="s">
        <v>296</v>
      </c>
      <c r="B54" s="62" t="s">
        <v>297</v>
      </c>
      <c r="C54" t="e">
        <f t="shared" si="6"/>
        <v>#N/A</v>
      </c>
      <c r="D54" t="e">
        <f t="shared" si="7"/>
        <v>#N/A</v>
      </c>
      <c r="E54" t="e">
        <v>#N/A</v>
      </c>
      <c r="H54" s="57" t="s">
        <v>141</v>
      </c>
      <c r="I54" s="57" t="s">
        <v>142</v>
      </c>
      <c r="J54">
        <v>63000000</v>
      </c>
      <c r="M54" s="68">
        <v>13000001</v>
      </c>
      <c r="N54" s="68" t="s">
        <v>376</v>
      </c>
      <c r="O54" s="68" t="e">
        <f t="shared" si="8"/>
        <v>#N/A</v>
      </c>
      <c r="P54" t="e">
        <f t="shared" si="9"/>
        <v>#N/A</v>
      </c>
      <c r="Q54" t="e">
        <f t="shared" si="10"/>
        <v>#N/A</v>
      </c>
      <c r="R54" s="68">
        <v>13</v>
      </c>
      <c r="S54" s="80" t="s">
        <v>968</v>
      </c>
      <c r="T54" s="69" t="s">
        <v>633</v>
      </c>
      <c r="U54" s="70" t="s">
        <v>374</v>
      </c>
      <c r="V54" s="69">
        <v>2</v>
      </c>
      <c r="Y54" s="81" t="s">
        <v>298</v>
      </c>
      <c r="Z54" s="89" t="s">
        <v>299</v>
      </c>
      <c r="AA54" s="87" t="s">
        <v>300</v>
      </c>
      <c r="AB54" s="81">
        <v>2</v>
      </c>
      <c r="AC54" t="e">
        <f t="shared" si="5"/>
        <v>#N/A</v>
      </c>
      <c r="AE54" s="57" t="s">
        <v>143</v>
      </c>
      <c r="AF54" s="57" t="s">
        <v>144</v>
      </c>
    </row>
    <row r="55" spans="1:32">
      <c r="A55" s="67" t="s">
        <v>299</v>
      </c>
      <c r="B55" s="62" t="s">
        <v>300</v>
      </c>
      <c r="C55" t="e">
        <f t="shared" si="6"/>
        <v>#N/A</v>
      </c>
      <c r="D55" t="e">
        <f t="shared" si="7"/>
        <v>#N/A</v>
      </c>
      <c r="E55">
        <v>46000000</v>
      </c>
      <c r="H55" s="57" t="s">
        <v>144</v>
      </c>
      <c r="I55" s="57" t="s">
        <v>145</v>
      </c>
      <c r="J55">
        <v>36000000</v>
      </c>
      <c r="M55" s="68">
        <v>13000002</v>
      </c>
      <c r="N55" s="68" t="s">
        <v>377</v>
      </c>
      <c r="O55" s="68" t="e">
        <f t="shared" si="8"/>
        <v>#N/A</v>
      </c>
      <c r="P55" t="e">
        <f t="shared" si="9"/>
        <v>#N/A</v>
      </c>
      <c r="Q55" t="e">
        <f t="shared" si="10"/>
        <v>#N/A</v>
      </c>
      <c r="R55" s="68">
        <v>13</v>
      </c>
      <c r="S55" s="80" t="s">
        <v>968</v>
      </c>
      <c r="T55" s="69" t="s">
        <v>633</v>
      </c>
      <c r="U55" s="70" t="s">
        <v>374</v>
      </c>
      <c r="V55" s="69">
        <v>2</v>
      </c>
      <c r="Y55" s="81" t="s">
        <v>301</v>
      </c>
      <c r="Z55" s="91" t="s">
        <v>302</v>
      </c>
      <c r="AA55" s="87" t="s">
        <v>303</v>
      </c>
      <c r="AB55" s="81">
        <v>2</v>
      </c>
      <c r="AC55" t="e">
        <f t="shared" si="5"/>
        <v>#N/A</v>
      </c>
      <c r="AE55" s="57" t="s">
        <v>146</v>
      </c>
      <c r="AF55" s="57" t="s">
        <v>147</v>
      </c>
    </row>
    <row r="56" spans="1:32">
      <c r="A56" s="63" t="s">
        <v>302</v>
      </c>
      <c r="B56" s="62" t="s">
        <v>303</v>
      </c>
      <c r="C56" t="e">
        <f t="shared" si="6"/>
        <v>#N/A</v>
      </c>
      <c r="D56" t="e">
        <f t="shared" si="7"/>
        <v>#N/A</v>
      </c>
      <c r="E56" t="e">
        <v>#N/A</v>
      </c>
      <c r="H56" s="57" t="s">
        <v>147</v>
      </c>
      <c r="I56" s="57" t="s">
        <v>148</v>
      </c>
      <c r="J56">
        <v>29000100</v>
      </c>
      <c r="M56" s="68">
        <v>14000000</v>
      </c>
      <c r="N56" s="68" t="s">
        <v>969</v>
      </c>
      <c r="O56" s="68" t="e">
        <f t="shared" si="8"/>
        <v>#N/A</v>
      </c>
      <c r="P56" t="e">
        <f t="shared" si="9"/>
        <v>#N/A</v>
      </c>
      <c r="Q56" t="e">
        <f t="shared" si="10"/>
        <v>#N/A</v>
      </c>
      <c r="R56" s="68">
        <v>14</v>
      </c>
      <c r="S56" s="75" t="s">
        <v>379</v>
      </c>
      <c r="T56" s="69" t="s">
        <v>379</v>
      </c>
      <c r="U56" s="70" t="s">
        <v>378</v>
      </c>
      <c r="V56" s="69">
        <v>2</v>
      </c>
      <c r="Y56" s="81" t="s">
        <v>304</v>
      </c>
      <c r="Z56" s="87" t="s">
        <v>305</v>
      </c>
      <c r="AA56" s="87" t="s">
        <v>306</v>
      </c>
      <c r="AB56" s="81">
        <v>2</v>
      </c>
      <c r="AC56" t="e">
        <f t="shared" si="5"/>
        <v>#N/A</v>
      </c>
      <c r="AE56" s="57" t="s">
        <v>149</v>
      </c>
      <c r="AF56" s="57" t="s">
        <v>147</v>
      </c>
    </row>
    <row r="57" spans="1:32">
      <c r="A57" s="63" t="s">
        <v>305</v>
      </c>
      <c r="B57" s="62" t="s">
        <v>306</v>
      </c>
      <c r="C57" t="e">
        <f t="shared" si="6"/>
        <v>#N/A</v>
      </c>
      <c r="D57" t="e">
        <f t="shared" si="7"/>
        <v>#N/A</v>
      </c>
      <c r="E57" t="e">
        <v>#N/A</v>
      </c>
      <c r="H57" s="57" t="s">
        <v>147</v>
      </c>
      <c r="I57" s="57" t="s">
        <v>150</v>
      </c>
      <c r="J57">
        <v>29000101</v>
      </c>
      <c r="M57" s="68">
        <v>15000000</v>
      </c>
      <c r="N57" s="68" t="s">
        <v>131</v>
      </c>
      <c r="O57" s="68">
        <f t="shared" si="8"/>
        <v>15000000</v>
      </c>
      <c r="P57" t="str">
        <f t="shared" si="9"/>
        <v>com.huawei.hidisk</v>
      </c>
      <c r="Q57" t="e">
        <f t="shared" si="10"/>
        <v>#N/A</v>
      </c>
      <c r="R57" s="68">
        <v>15</v>
      </c>
      <c r="S57" s="71" t="s">
        <v>970</v>
      </c>
      <c r="T57" s="69" t="s">
        <v>637</v>
      </c>
      <c r="U57" s="68" t="e">
        <f>VLOOKUP(Q57,Sheet2!P:Q,2,FALSE)</f>
        <v>#N/A</v>
      </c>
      <c r="V57" s="69">
        <v>1</v>
      </c>
      <c r="Y57" s="81" t="s">
        <v>307</v>
      </c>
      <c r="Z57" s="87" t="s">
        <v>308</v>
      </c>
      <c r="AA57" s="87" t="s">
        <v>309</v>
      </c>
      <c r="AB57" s="81">
        <v>2</v>
      </c>
      <c r="AC57" t="e">
        <f t="shared" si="5"/>
        <v>#N/A</v>
      </c>
      <c r="AE57" s="57" t="s">
        <v>152</v>
      </c>
      <c r="AF57" s="57" t="s">
        <v>153</v>
      </c>
    </row>
    <row r="58" spans="1:32">
      <c r="A58" s="63" t="s">
        <v>308</v>
      </c>
      <c r="B58" s="62" t="s">
        <v>309</v>
      </c>
      <c r="C58" t="e">
        <f t="shared" si="6"/>
        <v>#N/A</v>
      </c>
      <c r="D58" t="e">
        <f t="shared" si="7"/>
        <v>#N/A</v>
      </c>
      <c r="E58" t="e">
        <v>#N/A</v>
      </c>
      <c r="H58" s="57" t="s">
        <v>153</v>
      </c>
      <c r="I58" s="57" t="s">
        <v>154</v>
      </c>
      <c r="J58">
        <v>42000000</v>
      </c>
      <c r="M58" s="68">
        <v>16000000</v>
      </c>
      <c r="N58" s="68" t="s">
        <v>382</v>
      </c>
      <c r="O58" s="68" t="e">
        <f t="shared" si="8"/>
        <v>#N/A</v>
      </c>
      <c r="P58" t="e">
        <f t="shared" si="9"/>
        <v>#N/A</v>
      </c>
      <c r="Q58" t="e">
        <f t="shared" si="10"/>
        <v>#N/A</v>
      </c>
      <c r="R58" s="68">
        <v>16</v>
      </c>
      <c r="S58" s="71" t="s">
        <v>971</v>
      </c>
      <c r="T58" s="69" t="s">
        <v>381</v>
      </c>
      <c r="U58" s="70" t="s">
        <v>178</v>
      </c>
      <c r="V58" s="69">
        <v>1</v>
      </c>
      <c r="Y58" s="81" t="s">
        <v>310</v>
      </c>
      <c r="Z58" s="87" t="s">
        <v>311</v>
      </c>
      <c r="AA58" s="89" t="s">
        <v>312</v>
      </c>
      <c r="AB58" s="81">
        <v>2</v>
      </c>
      <c r="AC58" t="e">
        <f t="shared" si="5"/>
        <v>#N/A</v>
      </c>
      <c r="AE58" s="57" t="s">
        <v>155</v>
      </c>
      <c r="AF58" s="57" t="s">
        <v>156</v>
      </c>
    </row>
    <row r="59" spans="1:32">
      <c r="A59" s="63" t="s">
        <v>311</v>
      </c>
      <c r="B59" s="65" t="s">
        <v>312</v>
      </c>
      <c r="C59" t="e">
        <f t="shared" si="6"/>
        <v>#N/A</v>
      </c>
      <c r="D59" t="e">
        <f t="shared" si="7"/>
        <v>#N/A</v>
      </c>
      <c r="E59" t="e">
        <v>#N/A</v>
      </c>
      <c r="H59" s="57" t="s">
        <v>156</v>
      </c>
      <c r="I59" s="57" t="s">
        <v>157</v>
      </c>
      <c r="J59">
        <v>39000002</v>
      </c>
      <c r="M59" s="68">
        <v>16000001</v>
      </c>
      <c r="N59" s="68" t="s">
        <v>270</v>
      </c>
      <c r="O59" s="68" t="e">
        <f t="shared" si="8"/>
        <v>#N/A</v>
      </c>
      <c r="P59" t="e">
        <f t="shared" si="9"/>
        <v>#N/A</v>
      </c>
      <c r="Q59" t="str">
        <f t="shared" si="10"/>
        <v>com.android.gallery3d</v>
      </c>
      <c r="R59" s="68">
        <v>16</v>
      </c>
      <c r="S59" s="75" t="s">
        <v>639</v>
      </c>
      <c r="T59" s="69" t="s">
        <v>381</v>
      </c>
      <c r="U59" s="70" t="s">
        <v>178</v>
      </c>
      <c r="V59" s="69">
        <v>1</v>
      </c>
      <c r="Y59" s="81" t="s">
        <v>313</v>
      </c>
      <c r="Z59" s="89" t="s">
        <v>314</v>
      </c>
      <c r="AA59" s="89" t="s">
        <v>315</v>
      </c>
      <c r="AB59" s="81">
        <v>2</v>
      </c>
      <c r="AC59" t="e">
        <f t="shared" si="5"/>
        <v>#N/A</v>
      </c>
      <c r="AE59" s="57" t="s">
        <v>155</v>
      </c>
      <c r="AF59" s="57" t="s">
        <v>156</v>
      </c>
    </row>
    <row r="60" spans="1:32">
      <c r="A60" s="67" t="s">
        <v>314</v>
      </c>
      <c r="B60" s="65" t="s">
        <v>315</v>
      </c>
      <c r="C60" t="e">
        <f t="shared" si="6"/>
        <v>#N/A</v>
      </c>
      <c r="D60" t="e">
        <f t="shared" si="7"/>
        <v>#N/A</v>
      </c>
      <c r="E60" t="e">
        <v>#N/A</v>
      </c>
      <c r="H60" s="57" t="s">
        <v>156</v>
      </c>
      <c r="I60" s="57" t="s">
        <v>158</v>
      </c>
      <c r="J60">
        <v>45000000</v>
      </c>
      <c r="M60" s="68">
        <v>16001001</v>
      </c>
      <c r="N60" s="68" t="s">
        <v>383</v>
      </c>
      <c r="O60" s="68" t="e">
        <f t="shared" si="8"/>
        <v>#N/A</v>
      </c>
      <c r="P60" t="e">
        <f t="shared" si="9"/>
        <v>#N/A</v>
      </c>
      <c r="Q60" t="e">
        <f t="shared" si="10"/>
        <v>#N/A</v>
      </c>
      <c r="R60" s="68">
        <v>16</v>
      </c>
      <c r="S60" s="75" t="s">
        <v>972</v>
      </c>
      <c r="T60" s="69" t="s">
        <v>381</v>
      </c>
      <c r="U60" s="70" t="s">
        <v>178</v>
      </c>
      <c r="V60" s="69">
        <v>1</v>
      </c>
      <c r="Y60" s="81" t="s">
        <v>316</v>
      </c>
      <c r="Z60" s="87" t="s">
        <v>317</v>
      </c>
      <c r="AA60" s="87" t="s">
        <v>318</v>
      </c>
      <c r="AB60" s="81">
        <v>2</v>
      </c>
      <c r="AC60" t="e">
        <f t="shared" si="5"/>
        <v>#N/A</v>
      </c>
      <c r="AE60" s="57" t="s">
        <v>155</v>
      </c>
      <c r="AF60" s="57" t="s">
        <v>156</v>
      </c>
    </row>
    <row r="61" spans="1:32">
      <c r="A61" s="63" t="s">
        <v>317</v>
      </c>
      <c r="B61" s="62" t="s">
        <v>318</v>
      </c>
      <c r="C61" t="e">
        <f t="shared" si="6"/>
        <v>#N/A</v>
      </c>
      <c r="D61" t="e">
        <f t="shared" si="7"/>
        <v>#N/A</v>
      </c>
      <c r="E61" t="e">
        <v>#N/A</v>
      </c>
      <c r="H61" s="57" t="s">
        <v>156</v>
      </c>
      <c r="I61" s="57" t="s">
        <v>159</v>
      </c>
      <c r="J61">
        <v>39000001</v>
      </c>
      <c r="M61" s="68">
        <v>17000000</v>
      </c>
      <c r="N61" s="68" t="s">
        <v>386</v>
      </c>
      <c r="O61" s="68" t="e">
        <f t="shared" si="8"/>
        <v>#N/A</v>
      </c>
      <c r="P61" t="e">
        <f t="shared" si="9"/>
        <v>#N/A</v>
      </c>
      <c r="Q61" t="e">
        <f t="shared" si="10"/>
        <v>#N/A</v>
      </c>
      <c r="R61" s="68">
        <v>17</v>
      </c>
      <c r="S61" s="75" t="s">
        <v>641</v>
      </c>
      <c r="T61" s="69" t="s">
        <v>973</v>
      </c>
      <c r="U61" s="70" t="s">
        <v>384</v>
      </c>
      <c r="V61" s="69">
        <v>1</v>
      </c>
      <c r="Y61" s="70" t="s">
        <v>319</v>
      </c>
      <c r="Z61" s="81" t="s">
        <v>320</v>
      </c>
      <c r="AA61" s="68"/>
      <c r="AB61" s="81">
        <v>0</v>
      </c>
      <c r="AC61" t="e">
        <f t="shared" si="5"/>
        <v>#N/A</v>
      </c>
      <c r="AE61" s="57" t="s">
        <v>155</v>
      </c>
      <c r="AF61" s="57" t="s">
        <v>156</v>
      </c>
    </row>
    <row r="62" spans="1:32">
      <c r="H62" s="57" t="s">
        <v>156</v>
      </c>
      <c r="I62" s="57" t="s">
        <v>160</v>
      </c>
      <c r="J62">
        <v>39000000</v>
      </c>
      <c r="M62" s="68">
        <v>17000001</v>
      </c>
      <c r="N62" s="68" t="s">
        <v>387</v>
      </c>
      <c r="O62" s="68" t="e">
        <f t="shared" si="8"/>
        <v>#N/A</v>
      </c>
      <c r="P62" t="e">
        <f t="shared" si="9"/>
        <v>#N/A</v>
      </c>
      <c r="Q62" t="e">
        <f t="shared" si="10"/>
        <v>#N/A</v>
      </c>
      <c r="R62" s="68">
        <v>17</v>
      </c>
      <c r="S62" s="75" t="s">
        <v>974</v>
      </c>
      <c r="T62" s="69" t="s">
        <v>973</v>
      </c>
      <c r="U62" s="70" t="s">
        <v>384</v>
      </c>
      <c r="V62" s="69">
        <v>1</v>
      </c>
      <c r="Y62" s="70" t="s">
        <v>319</v>
      </c>
      <c r="Z62" s="81" t="s">
        <v>320</v>
      </c>
      <c r="AA62" s="68"/>
      <c r="AB62" s="81">
        <v>0</v>
      </c>
      <c r="AC62" t="e">
        <f t="shared" si="5"/>
        <v>#N/A</v>
      </c>
      <c r="AE62" s="57" t="s">
        <v>161</v>
      </c>
      <c r="AF62" s="57" t="s">
        <v>161</v>
      </c>
    </row>
    <row r="63" spans="1:32">
      <c r="H63" s="57" t="s">
        <v>161</v>
      </c>
      <c r="I63" s="57" t="s">
        <v>162</v>
      </c>
      <c r="J63">
        <v>26000005</v>
      </c>
      <c r="M63" s="68">
        <v>17000002</v>
      </c>
      <c r="N63" s="68" t="s">
        <v>388</v>
      </c>
      <c r="O63" s="68" t="e">
        <f t="shared" si="8"/>
        <v>#N/A</v>
      </c>
      <c r="P63" t="e">
        <f t="shared" si="9"/>
        <v>#N/A</v>
      </c>
      <c r="Q63" t="e">
        <f t="shared" si="10"/>
        <v>#N/A</v>
      </c>
      <c r="R63" s="68">
        <v>17</v>
      </c>
      <c r="S63" s="75" t="s">
        <v>975</v>
      </c>
      <c r="T63" s="69" t="s">
        <v>973</v>
      </c>
      <c r="U63" s="70" t="s">
        <v>384</v>
      </c>
      <c r="V63" s="69">
        <v>1</v>
      </c>
      <c r="Y63" s="70" t="s">
        <v>319</v>
      </c>
      <c r="Z63" s="81" t="s">
        <v>320</v>
      </c>
      <c r="AA63" s="68"/>
      <c r="AB63" s="81">
        <v>0</v>
      </c>
      <c r="AC63" t="e">
        <f t="shared" si="5"/>
        <v>#N/A</v>
      </c>
      <c r="AE63" s="85" t="s">
        <v>165</v>
      </c>
      <c r="AF63" s="85" t="s">
        <v>166</v>
      </c>
    </row>
    <row r="64" spans="1:32" ht="36">
      <c r="H64" s="57" t="s">
        <v>166</v>
      </c>
      <c r="I64" s="57" t="s">
        <v>167</v>
      </c>
      <c r="J64">
        <v>22000001</v>
      </c>
      <c r="M64" s="68">
        <v>17000003</v>
      </c>
      <c r="N64" s="68" t="s">
        <v>389</v>
      </c>
      <c r="O64" s="68" t="e">
        <f t="shared" si="8"/>
        <v>#N/A</v>
      </c>
      <c r="P64" t="e">
        <f t="shared" si="9"/>
        <v>#N/A</v>
      </c>
      <c r="Q64" t="e">
        <f t="shared" si="10"/>
        <v>#N/A</v>
      </c>
      <c r="R64" s="68">
        <v>17</v>
      </c>
      <c r="S64" s="75" t="s">
        <v>976</v>
      </c>
      <c r="T64" s="69" t="s">
        <v>973</v>
      </c>
      <c r="U64" s="70" t="s">
        <v>384</v>
      </c>
      <c r="V64" s="69">
        <v>1</v>
      </c>
      <c r="Y64" s="70" t="s">
        <v>319</v>
      </c>
      <c r="Z64" s="81" t="s">
        <v>320</v>
      </c>
      <c r="AA64" s="68" t="s">
        <v>324</v>
      </c>
      <c r="AB64" s="81">
        <v>0</v>
      </c>
      <c r="AC64" t="e">
        <f t="shared" si="5"/>
        <v>#N/A</v>
      </c>
    </row>
    <row r="65" spans="13:29" ht="24">
      <c r="M65" s="68">
        <v>17001001</v>
      </c>
      <c r="N65" s="68" t="s">
        <v>390</v>
      </c>
      <c r="O65" s="68" t="e">
        <f t="shared" si="8"/>
        <v>#N/A</v>
      </c>
      <c r="P65" t="e">
        <f t="shared" si="9"/>
        <v>#N/A</v>
      </c>
      <c r="Q65" t="e">
        <f t="shared" si="10"/>
        <v>#N/A</v>
      </c>
      <c r="R65" s="68">
        <v>17</v>
      </c>
      <c r="S65" s="92" t="s">
        <v>646</v>
      </c>
      <c r="T65" s="69" t="s">
        <v>973</v>
      </c>
      <c r="U65" s="70" t="s">
        <v>384</v>
      </c>
      <c r="V65" s="69">
        <v>1</v>
      </c>
      <c r="Y65" s="70" t="s">
        <v>319</v>
      </c>
      <c r="Z65" s="81" t="s">
        <v>320</v>
      </c>
      <c r="AA65" s="68" t="s">
        <v>325</v>
      </c>
      <c r="AB65" s="81">
        <v>0</v>
      </c>
      <c r="AC65" t="e">
        <f t="shared" si="5"/>
        <v>#N/A</v>
      </c>
    </row>
    <row r="66" spans="13:29" ht="24">
      <c r="M66" s="68">
        <v>18000000</v>
      </c>
      <c r="N66" s="68" t="s">
        <v>817</v>
      </c>
      <c r="O66" s="68" t="e">
        <f t="shared" ref="O66:O97" si="11">VLOOKUP(M66,J:J,1,FALSE)</f>
        <v>#N/A</v>
      </c>
      <c r="P66" t="e">
        <f t="shared" ref="P66:P97" si="12">VLOOKUP(N66,I:I,1,FALSE)</f>
        <v>#N/A</v>
      </c>
      <c r="Q66" t="e">
        <f t="shared" ref="Q66:Q97" si="13">VLOOKUP(N66,B:B,1,FALSE)</f>
        <v>#N/A</v>
      </c>
      <c r="R66" s="68">
        <v>18</v>
      </c>
      <c r="S66" s="75" t="s">
        <v>49</v>
      </c>
      <c r="T66" s="69" t="s">
        <v>647</v>
      </c>
      <c r="U66" s="70" t="s">
        <v>48</v>
      </c>
      <c r="V66" s="69">
        <v>1</v>
      </c>
      <c r="Y66" s="70" t="s">
        <v>319</v>
      </c>
      <c r="Z66" s="81" t="s">
        <v>320</v>
      </c>
      <c r="AA66" s="68" t="s">
        <v>326</v>
      </c>
      <c r="AB66" s="81">
        <v>0</v>
      </c>
      <c r="AC66" t="e">
        <f t="shared" ref="AC66:AC129" si="14">VLOOKUP(Y66,AE:AE,1,FALSE)</f>
        <v>#N/A</v>
      </c>
    </row>
    <row r="67" spans="13:29" ht="36">
      <c r="M67" s="68">
        <v>19000000</v>
      </c>
      <c r="N67" s="68" t="s">
        <v>62</v>
      </c>
      <c r="O67" s="68">
        <f t="shared" si="11"/>
        <v>19000000</v>
      </c>
      <c r="P67" t="str">
        <f t="shared" si="12"/>
        <v>com.huawei.ttgame</v>
      </c>
      <c r="Q67" t="e">
        <f t="shared" si="13"/>
        <v>#N/A</v>
      </c>
      <c r="R67" s="68">
        <v>19</v>
      </c>
      <c r="S67" s="75" t="s">
        <v>648</v>
      </c>
      <c r="T67" s="69" t="s">
        <v>977</v>
      </c>
      <c r="U67" s="68" t="e">
        <f>VLOOKUP(Q67,Sheet2!P:Q,2,FALSE)</f>
        <v>#N/A</v>
      </c>
      <c r="V67" s="69">
        <v>1</v>
      </c>
      <c r="Y67" s="70" t="s">
        <v>319</v>
      </c>
      <c r="Z67" s="81" t="s">
        <v>320</v>
      </c>
      <c r="AA67" s="68" t="s">
        <v>327</v>
      </c>
      <c r="AB67" s="81">
        <v>0</v>
      </c>
      <c r="AC67" t="e">
        <f t="shared" si="14"/>
        <v>#N/A</v>
      </c>
    </row>
    <row r="68" spans="13:29" ht="36">
      <c r="M68" s="68">
        <v>19000001</v>
      </c>
      <c r="N68" s="68" t="s">
        <v>63</v>
      </c>
      <c r="O68" s="68">
        <f t="shared" si="11"/>
        <v>19000001</v>
      </c>
      <c r="P68" t="str">
        <f t="shared" si="12"/>
        <v>com.huawei.gamebox</v>
      </c>
      <c r="Q68" t="e">
        <f t="shared" si="13"/>
        <v>#N/A</v>
      </c>
      <c r="R68" s="68">
        <v>19</v>
      </c>
      <c r="S68" s="75" t="s">
        <v>650</v>
      </c>
      <c r="T68" s="69" t="s">
        <v>977</v>
      </c>
      <c r="U68" s="68" t="e">
        <f>VLOOKUP(Q68,Sheet2!P:Q,2,FALSE)</f>
        <v>#N/A</v>
      </c>
      <c r="V68" s="69">
        <v>1</v>
      </c>
      <c r="Y68" s="70" t="s">
        <v>319</v>
      </c>
      <c r="Z68" s="81" t="s">
        <v>320</v>
      </c>
      <c r="AA68" s="68" t="s">
        <v>328</v>
      </c>
      <c r="AB68" s="81">
        <v>0</v>
      </c>
      <c r="AC68" t="e">
        <f t="shared" si="14"/>
        <v>#N/A</v>
      </c>
    </row>
    <row r="69" spans="13:29" ht="36">
      <c r="M69" s="68">
        <v>19000002</v>
      </c>
      <c r="N69" s="68" t="s">
        <v>64</v>
      </c>
      <c r="O69" s="68">
        <f t="shared" si="11"/>
        <v>19000002</v>
      </c>
      <c r="P69" t="str">
        <f t="shared" si="12"/>
        <v>com.huawei.gamecenter</v>
      </c>
      <c r="Q69" t="e">
        <f t="shared" si="13"/>
        <v>#N/A</v>
      </c>
      <c r="R69" s="68">
        <v>19</v>
      </c>
      <c r="S69" s="75" t="s">
        <v>61</v>
      </c>
      <c r="T69" s="69" t="s">
        <v>977</v>
      </c>
      <c r="U69" s="68" t="e">
        <f>VLOOKUP(Q69,Sheet2!P:Q,2,FALSE)</f>
        <v>#N/A</v>
      </c>
      <c r="V69" s="69">
        <v>1</v>
      </c>
      <c r="Y69" s="70" t="s">
        <v>319</v>
      </c>
      <c r="Z69" s="81" t="s">
        <v>320</v>
      </c>
      <c r="AA69" s="68" t="s">
        <v>329</v>
      </c>
      <c r="AB69" s="81">
        <v>0</v>
      </c>
      <c r="AC69" t="e">
        <f t="shared" si="14"/>
        <v>#N/A</v>
      </c>
    </row>
    <row r="70" spans="13:29">
      <c r="M70" s="68">
        <v>19000100</v>
      </c>
      <c r="N70" s="68" t="s">
        <v>65</v>
      </c>
      <c r="O70" s="68">
        <f t="shared" si="11"/>
        <v>19000100</v>
      </c>
      <c r="P70" t="str">
        <f t="shared" si="12"/>
        <v>com.huawei.higame</v>
      </c>
      <c r="Q70" t="e">
        <f t="shared" si="13"/>
        <v>#N/A</v>
      </c>
      <c r="R70" s="68">
        <v>19</v>
      </c>
      <c r="S70" s="75" t="s">
        <v>651</v>
      </c>
      <c r="T70" s="69" t="s">
        <v>977</v>
      </c>
      <c r="U70" s="68" t="e">
        <f>VLOOKUP(Q70,Sheet2!P:Q,2,FALSE)</f>
        <v>#N/A</v>
      </c>
      <c r="V70" s="69">
        <v>1</v>
      </c>
      <c r="Y70" s="70" t="s">
        <v>319</v>
      </c>
      <c r="Z70" s="81" t="s">
        <v>320</v>
      </c>
      <c r="AA70" s="68"/>
      <c r="AB70" s="81">
        <v>0</v>
      </c>
      <c r="AC70" t="e">
        <f t="shared" si="14"/>
        <v>#N/A</v>
      </c>
    </row>
    <row r="71" spans="13:29">
      <c r="M71" s="68">
        <v>19000101</v>
      </c>
      <c r="N71" s="68" t="s">
        <v>393</v>
      </c>
      <c r="O71" s="68" t="e">
        <f t="shared" si="11"/>
        <v>#N/A</v>
      </c>
      <c r="P71" t="e">
        <f t="shared" si="12"/>
        <v>#N/A</v>
      </c>
      <c r="Q71" t="e">
        <f t="shared" si="13"/>
        <v>#N/A</v>
      </c>
      <c r="R71" s="68">
        <v>19</v>
      </c>
      <c r="S71" s="75" t="s">
        <v>652</v>
      </c>
      <c r="T71" s="69" t="s">
        <v>977</v>
      </c>
      <c r="U71" s="70" t="s">
        <v>60</v>
      </c>
      <c r="V71" s="69">
        <v>1</v>
      </c>
      <c r="Y71" s="70" t="s">
        <v>319</v>
      </c>
      <c r="Z71" s="81" t="s">
        <v>320</v>
      </c>
      <c r="AA71" s="68"/>
      <c r="AB71" s="81">
        <v>0</v>
      </c>
      <c r="AC71" t="e">
        <f t="shared" si="14"/>
        <v>#N/A</v>
      </c>
    </row>
    <row r="72" spans="13:29" ht="36">
      <c r="M72" s="68">
        <v>20000000</v>
      </c>
      <c r="N72" s="68" t="s">
        <v>72</v>
      </c>
      <c r="O72" s="68">
        <f t="shared" si="11"/>
        <v>20000000</v>
      </c>
      <c r="P72" t="str">
        <f t="shared" si="12"/>
        <v>com.huawei.cloudplus.pay</v>
      </c>
      <c r="Q72" t="e">
        <f t="shared" si="13"/>
        <v>#N/A</v>
      </c>
      <c r="R72" s="68">
        <v>20</v>
      </c>
      <c r="S72" s="75" t="s">
        <v>653</v>
      </c>
      <c r="T72" s="69" t="s">
        <v>978</v>
      </c>
      <c r="U72" s="68" t="e">
        <f>VLOOKUP(Q72,Sheet2!P:Q,2,FALSE)</f>
        <v>#N/A</v>
      </c>
      <c r="V72" s="69">
        <v>1</v>
      </c>
      <c r="Y72" s="70" t="s">
        <v>135</v>
      </c>
      <c r="Z72" s="81" t="s">
        <v>332</v>
      </c>
      <c r="AA72" s="68" t="s">
        <v>333</v>
      </c>
      <c r="AB72" s="81">
        <v>0</v>
      </c>
      <c r="AC72" t="str">
        <f t="shared" si="14"/>
        <v>cloudplus</v>
      </c>
    </row>
    <row r="73" spans="13:29" ht="24">
      <c r="M73" s="68">
        <v>20000001</v>
      </c>
      <c r="N73" s="68" t="s">
        <v>73</v>
      </c>
      <c r="O73" s="68">
        <f t="shared" si="11"/>
        <v>20000001</v>
      </c>
      <c r="P73" t="str">
        <f t="shared" si="12"/>
        <v>com.android.paydemo</v>
      </c>
      <c r="Q73" t="e">
        <f t="shared" si="13"/>
        <v>#N/A</v>
      </c>
      <c r="R73" s="68">
        <v>20</v>
      </c>
      <c r="S73" s="71" t="s">
        <v>979</v>
      </c>
      <c r="T73" s="69" t="s">
        <v>978</v>
      </c>
      <c r="U73" s="68" t="e">
        <f>VLOOKUP(Q73,Sheet2!P:Q,2,FALSE)</f>
        <v>#N/A</v>
      </c>
      <c r="V73" s="69">
        <v>1</v>
      </c>
      <c r="Y73" s="70" t="s">
        <v>135</v>
      </c>
      <c r="Z73" s="81" t="s">
        <v>332</v>
      </c>
      <c r="AA73" s="68" t="s">
        <v>334</v>
      </c>
      <c r="AB73" s="81">
        <v>0</v>
      </c>
      <c r="AC73" t="str">
        <f t="shared" si="14"/>
        <v>cloudplus</v>
      </c>
    </row>
    <row r="74" spans="13:29">
      <c r="M74" s="68">
        <v>20000002</v>
      </c>
      <c r="N74" s="68" t="s">
        <v>74</v>
      </c>
      <c r="O74" s="68">
        <f t="shared" si="11"/>
        <v>20000002</v>
      </c>
      <c r="P74" t="str">
        <f t="shared" si="12"/>
        <v>com.huawei.hwpay</v>
      </c>
      <c r="Q74" t="e">
        <f t="shared" si="13"/>
        <v>#N/A</v>
      </c>
      <c r="R74" s="68">
        <v>20</v>
      </c>
      <c r="S74" s="71" t="s">
        <v>980</v>
      </c>
      <c r="T74" s="69" t="s">
        <v>978</v>
      </c>
      <c r="U74" s="68" t="e">
        <f>VLOOKUP(Q74,Sheet2!P:Q,2,FALSE)</f>
        <v>#N/A</v>
      </c>
      <c r="V74" s="69">
        <v>1</v>
      </c>
      <c r="Y74" s="70" t="s">
        <v>135</v>
      </c>
      <c r="Z74" s="81" t="s">
        <v>332</v>
      </c>
      <c r="AA74" s="68"/>
      <c r="AB74" s="81">
        <v>0</v>
      </c>
      <c r="AC74" t="str">
        <f t="shared" si="14"/>
        <v>cloudplus</v>
      </c>
    </row>
    <row r="75" spans="13:29" ht="36">
      <c r="M75" s="68">
        <v>20000003</v>
      </c>
      <c r="N75" s="68" t="s">
        <v>75</v>
      </c>
      <c r="O75" s="68">
        <f t="shared" si="11"/>
        <v>20000003</v>
      </c>
      <c r="P75" t="str">
        <f t="shared" si="12"/>
        <v>com.huawei.android.hwpay</v>
      </c>
      <c r="Q75" t="e">
        <f t="shared" si="13"/>
        <v>#N/A</v>
      </c>
      <c r="R75" s="68">
        <v>20</v>
      </c>
      <c r="S75" s="71" t="s">
        <v>981</v>
      </c>
      <c r="T75" s="69" t="s">
        <v>978</v>
      </c>
      <c r="U75" s="68" t="e">
        <f>VLOOKUP(Q75,Sheet2!P:Q,2,FALSE)</f>
        <v>#N/A</v>
      </c>
      <c r="V75" s="69">
        <v>1</v>
      </c>
      <c r="Y75" s="70" t="s">
        <v>135</v>
      </c>
      <c r="Z75" s="81" t="s">
        <v>332</v>
      </c>
      <c r="AA75" s="68" t="s">
        <v>337</v>
      </c>
      <c r="AB75" s="81">
        <v>0</v>
      </c>
      <c r="AC75" t="str">
        <f t="shared" si="14"/>
        <v>cloudplus</v>
      </c>
    </row>
    <row r="76" spans="13:29" ht="36">
      <c r="M76" s="68">
        <v>20000006</v>
      </c>
      <c r="N76" s="68" t="s">
        <v>79</v>
      </c>
      <c r="O76" s="68">
        <f t="shared" si="11"/>
        <v>20000006</v>
      </c>
      <c r="P76" t="str">
        <f t="shared" si="12"/>
        <v>com.huawei.wallet</v>
      </c>
      <c r="Q76" t="e">
        <f t="shared" si="13"/>
        <v>#N/A</v>
      </c>
      <c r="R76" s="68">
        <v>20</v>
      </c>
      <c r="S76" s="71" t="s">
        <v>982</v>
      </c>
      <c r="T76" s="69" t="s">
        <v>978</v>
      </c>
      <c r="U76" s="68" t="e">
        <f>VLOOKUP(Q76,Sheet2!P:Q,2,FALSE)</f>
        <v>#N/A</v>
      </c>
      <c r="V76" s="69">
        <v>1</v>
      </c>
      <c r="Y76" s="70" t="s">
        <v>135</v>
      </c>
      <c r="Z76" s="81" t="s">
        <v>332</v>
      </c>
      <c r="AA76" s="68" t="s">
        <v>340</v>
      </c>
      <c r="AB76" s="81">
        <v>0</v>
      </c>
      <c r="AC76" t="str">
        <f t="shared" si="14"/>
        <v>cloudplus</v>
      </c>
    </row>
    <row r="77" spans="13:29">
      <c r="M77" s="68">
        <v>20000007</v>
      </c>
      <c r="N77" s="68" t="s">
        <v>76</v>
      </c>
      <c r="O77" s="68">
        <f t="shared" si="11"/>
        <v>20000007</v>
      </c>
      <c r="P77" t="str">
        <f t="shared" si="12"/>
        <v>com.huawei.sellerwallet</v>
      </c>
      <c r="Q77" t="e">
        <f t="shared" si="13"/>
        <v>#N/A</v>
      </c>
      <c r="R77" s="68">
        <v>20</v>
      </c>
      <c r="S77" s="71" t="s">
        <v>983</v>
      </c>
      <c r="T77" s="69" t="s">
        <v>978</v>
      </c>
      <c r="U77" s="68" t="e">
        <f>VLOOKUP(Q77,Sheet2!P:Q,2,FALSE)</f>
        <v>#N/A</v>
      </c>
      <c r="V77" s="69">
        <v>1</v>
      </c>
      <c r="Y77" s="70" t="s">
        <v>135</v>
      </c>
      <c r="Z77" s="81" t="s">
        <v>332</v>
      </c>
      <c r="AA77" s="68"/>
      <c r="AB77" s="81">
        <v>0</v>
      </c>
      <c r="AC77" t="str">
        <f t="shared" si="14"/>
        <v>cloudplus</v>
      </c>
    </row>
    <row r="78" spans="13:29" ht="36">
      <c r="M78" s="68">
        <v>20000100</v>
      </c>
      <c r="N78" s="68" t="s">
        <v>58</v>
      </c>
      <c r="O78" s="68">
        <f t="shared" si="11"/>
        <v>20000100</v>
      </c>
      <c r="P78" t="str">
        <f t="shared" si="12"/>
        <v>com.huawei.appmarket.wallet</v>
      </c>
      <c r="Q78" t="e">
        <f t="shared" si="13"/>
        <v>#N/A</v>
      </c>
      <c r="R78" s="68">
        <v>20</v>
      </c>
      <c r="S78" s="78" t="s">
        <v>984</v>
      </c>
      <c r="T78" s="69" t="s">
        <v>978</v>
      </c>
      <c r="U78" s="68" t="e">
        <f>VLOOKUP(Q78,Sheet2!P:Q,2,FALSE)</f>
        <v>#N/A</v>
      </c>
      <c r="V78" s="69">
        <v>1</v>
      </c>
      <c r="Y78" s="70" t="s">
        <v>342</v>
      </c>
      <c r="Z78" s="81" t="s">
        <v>343</v>
      </c>
      <c r="AA78" s="68" t="s">
        <v>344</v>
      </c>
      <c r="AB78" s="81">
        <v>0</v>
      </c>
      <c r="AC78" t="e">
        <f t="shared" si="14"/>
        <v>#N/A</v>
      </c>
    </row>
    <row r="79" spans="13:29" ht="36">
      <c r="M79" s="68">
        <v>20000200</v>
      </c>
      <c r="N79" s="68" t="s">
        <v>394</v>
      </c>
      <c r="O79" s="68" t="e">
        <f t="shared" si="11"/>
        <v>#N/A</v>
      </c>
      <c r="P79" t="e">
        <f t="shared" si="12"/>
        <v>#N/A</v>
      </c>
      <c r="Q79" t="e">
        <f t="shared" si="13"/>
        <v>#N/A</v>
      </c>
      <c r="R79" s="68">
        <v>20</v>
      </c>
      <c r="S79" s="71" t="s">
        <v>661</v>
      </c>
      <c r="T79" s="69" t="s">
        <v>978</v>
      </c>
      <c r="U79" s="70" t="s">
        <v>54</v>
      </c>
      <c r="V79" s="69">
        <v>1</v>
      </c>
      <c r="Y79" s="70" t="s">
        <v>342</v>
      </c>
      <c r="Z79" s="81" t="s">
        <v>343</v>
      </c>
      <c r="AA79" s="68" t="s">
        <v>345</v>
      </c>
      <c r="AB79" s="81">
        <v>0</v>
      </c>
      <c r="AC79" t="e">
        <f t="shared" si="14"/>
        <v>#N/A</v>
      </c>
    </row>
    <row r="80" spans="13:29">
      <c r="M80" s="68">
        <v>21000000</v>
      </c>
      <c r="N80" s="68" t="s">
        <v>396</v>
      </c>
      <c r="O80" s="68" t="e">
        <f t="shared" si="11"/>
        <v>#N/A</v>
      </c>
      <c r="P80" t="e">
        <f t="shared" si="12"/>
        <v>#N/A</v>
      </c>
      <c r="Q80" t="e">
        <f t="shared" si="13"/>
        <v>#N/A</v>
      </c>
      <c r="R80" s="68">
        <v>21</v>
      </c>
      <c r="S80" s="71" t="s">
        <v>985</v>
      </c>
      <c r="T80" s="69" t="s">
        <v>664</v>
      </c>
      <c r="U80" s="70" t="s">
        <v>395</v>
      </c>
      <c r="V80" s="69">
        <v>1</v>
      </c>
      <c r="Y80" s="70" t="s">
        <v>346</v>
      </c>
      <c r="Z80" s="81" t="s">
        <v>347</v>
      </c>
      <c r="AA80" s="68" t="s">
        <v>348</v>
      </c>
      <c r="AB80" s="81">
        <v>0</v>
      </c>
      <c r="AC80" t="e">
        <f t="shared" si="14"/>
        <v>#N/A</v>
      </c>
    </row>
    <row r="81" spans="13:29" ht="24">
      <c r="M81" s="68">
        <v>22000000</v>
      </c>
      <c r="N81" s="68" t="s">
        <v>817</v>
      </c>
      <c r="O81" s="68" t="e">
        <f t="shared" si="11"/>
        <v>#N/A</v>
      </c>
      <c r="P81" t="e">
        <f t="shared" si="12"/>
        <v>#N/A</v>
      </c>
      <c r="Q81" t="e">
        <f t="shared" si="13"/>
        <v>#N/A</v>
      </c>
      <c r="R81" s="68">
        <v>22</v>
      </c>
      <c r="S81" s="79" t="s">
        <v>986</v>
      </c>
      <c r="T81" s="69" t="s">
        <v>666</v>
      </c>
      <c r="U81" s="70" t="s">
        <v>165</v>
      </c>
      <c r="V81" s="69">
        <v>1</v>
      </c>
      <c r="Y81" s="70" t="s">
        <v>346</v>
      </c>
      <c r="Z81" s="81" t="s">
        <v>347</v>
      </c>
      <c r="AA81" s="68" t="s">
        <v>349</v>
      </c>
      <c r="AB81" s="81">
        <v>0</v>
      </c>
      <c r="AC81" t="e">
        <f t="shared" si="14"/>
        <v>#N/A</v>
      </c>
    </row>
    <row r="82" spans="13:29" ht="24">
      <c r="M82" s="68">
        <v>22000001</v>
      </c>
      <c r="N82" s="68" t="s">
        <v>167</v>
      </c>
      <c r="O82" s="68">
        <f t="shared" si="11"/>
        <v>22000001</v>
      </c>
      <c r="P82" t="str">
        <f t="shared" si="12"/>
        <v>com.huawei.fans</v>
      </c>
      <c r="Q82" t="e">
        <f t="shared" si="13"/>
        <v>#N/A</v>
      </c>
      <c r="R82" s="68">
        <v>22</v>
      </c>
      <c r="S82" s="71" t="s">
        <v>667</v>
      </c>
      <c r="T82" s="69" t="s">
        <v>666</v>
      </c>
      <c r="U82" s="68" t="e">
        <f>VLOOKUP(Q82,Sheet2!P:Q,2,FALSE)</f>
        <v>#N/A</v>
      </c>
      <c r="V82" s="69">
        <v>1</v>
      </c>
      <c r="Y82" s="70" t="s">
        <v>346</v>
      </c>
      <c r="Z82" s="81" t="s">
        <v>347</v>
      </c>
      <c r="AA82" s="68" t="s">
        <v>350</v>
      </c>
      <c r="AB82" s="81">
        <v>0</v>
      </c>
      <c r="AC82" t="e">
        <f t="shared" si="14"/>
        <v>#N/A</v>
      </c>
    </row>
    <row r="83" spans="13:29" ht="24">
      <c r="M83" s="68">
        <v>22000100</v>
      </c>
      <c r="N83" s="68"/>
      <c r="O83" s="68" t="e">
        <f t="shared" si="11"/>
        <v>#N/A</v>
      </c>
      <c r="P83" t="e">
        <f t="shared" si="12"/>
        <v>#N/A</v>
      </c>
      <c r="Q83" t="e">
        <f t="shared" si="13"/>
        <v>#N/A</v>
      </c>
      <c r="R83" s="68">
        <v>22</v>
      </c>
      <c r="S83" s="78" t="s">
        <v>668</v>
      </c>
      <c r="T83" s="69" t="s">
        <v>666</v>
      </c>
      <c r="U83" s="70" t="s">
        <v>165</v>
      </c>
      <c r="V83" s="69">
        <v>1</v>
      </c>
      <c r="Y83" s="70" t="s">
        <v>346</v>
      </c>
      <c r="Z83" s="81" t="s">
        <v>347</v>
      </c>
      <c r="AA83" s="68" t="s">
        <v>350</v>
      </c>
      <c r="AB83" s="81">
        <v>0</v>
      </c>
      <c r="AC83" t="e">
        <f t="shared" si="14"/>
        <v>#N/A</v>
      </c>
    </row>
    <row r="84" spans="13:29">
      <c r="M84" s="68">
        <v>22000101</v>
      </c>
      <c r="N84" s="68"/>
      <c r="O84" s="68" t="e">
        <f t="shared" si="11"/>
        <v>#N/A</v>
      </c>
      <c r="P84" t="e">
        <f t="shared" si="12"/>
        <v>#N/A</v>
      </c>
      <c r="Q84" t="e">
        <f t="shared" si="13"/>
        <v>#N/A</v>
      </c>
      <c r="R84" s="68">
        <v>22</v>
      </c>
      <c r="S84" s="78" t="s">
        <v>669</v>
      </c>
      <c r="T84" s="69" t="s">
        <v>666</v>
      </c>
      <c r="U84" s="70" t="s">
        <v>165</v>
      </c>
      <c r="V84" s="69">
        <v>1</v>
      </c>
      <c r="Y84" s="70" t="s">
        <v>54</v>
      </c>
      <c r="Z84" s="81" t="s">
        <v>55</v>
      </c>
      <c r="AA84" s="68"/>
      <c r="AB84" s="81">
        <v>0</v>
      </c>
      <c r="AC84" t="str">
        <f t="shared" si="14"/>
        <v>hispace</v>
      </c>
    </row>
    <row r="85" spans="13:29" ht="36">
      <c r="M85" s="68">
        <v>22000102</v>
      </c>
      <c r="N85" s="68"/>
      <c r="O85" s="68" t="e">
        <f t="shared" si="11"/>
        <v>#N/A</v>
      </c>
      <c r="P85" t="e">
        <f t="shared" si="12"/>
        <v>#N/A</v>
      </c>
      <c r="Q85" t="e">
        <f t="shared" si="13"/>
        <v>#N/A</v>
      </c>
      <c r="R85" s="68">
        <v>22</v>
      </c>
      <c r="S85" s="78" t="s">
        <v>670</v>
      </c>
      <c r="T85" s="69" t="s">
        <v>666</v>
      </c>
      <c r="U85" s="70" t="s">
        <v>165</v>
      </c>
      <c r="V85" s="69">
        <v>1</v>
      </c>
      <c r="Y85" s="70" t="s">
        <v>54</v>
      </c>
      <c r="Z85" s="81" t="s">
        <v>55</v>
      </c>
      <c r="AA85" s="68" t="s">
        <v>351</v>
      </c>
      <c r="AB85" s="81">
        <v>0</v>
      </c>
      <c r="AC85" t="str">
        <f t="shared" si="14"/>
        <v>hispace</v>
      </c>
    </row>
    <row r="86" spans="13:29" ht="24">
      <c r="M86" s="68">
        <v>22000103</v>
      </c>
      <c r="N86" s="68"/>
      <c r="O86" s="68" t="e">
        <f t="shared" si="11"/>
        <v>#N/A</v>
      </c>
      <c r="P86" t="e">
        <f t="shared" si="12"/>
        <v>#N/A</v>
      </c>
      <c r="Q86" t="e">
        <f t="shared" si="13"/>
        <v>#N/A</v>
      </c>
      <c r="R86" s="68">
        <v>22</v>
      </c>
      <c r="S86" s="78" t="s">
        <v>671</v>
      </c>
      <c r="T86" s="69" t="s">
        <v>666</v>
      </c>
      <c r="U86" s="70" t="s">
        <v>165</v>
      </c>
      <c r="V86" s="69">
        <v>1</v>
      </c>
      <c r="Y86" s="70" t="s">
        <v>54</v>
      </c>
      <c r="Z86" s="81" t="s">
        <v>55</v>
      </c>
      <c r="AA86" s="68" t="s">
        <v>352</v>
      </c>
      <c r="AB86" s="81">
        <v>0</v>
      </c>
      <c r="AC86" t="str">
        <f t="shared" si="14"/>
        <v>hispace</v>
      </c>
    </row>
    <row r="87" spans="13:29" ht="24.75">
      <c r="M87" s="68">
        <v>22000104</v>
      </c>
      <c r="N87" s="68"/>
      <c r="O87" s="68" t="e">
        <f t="shared" si="11"/>
        <v>#N/A</v>
      </c>
      <c r="P87" t="e">
        <f t="shared" si="12"/>
        <v>#N/A</v>
      </c>
      <c r="Q87" t="e">
        <f t="shared" si="13"/>
        <v>#N/A</v>
      </c>
      <c r="R87" s="68">
        <v>22</v>
      </c>
      <c r="S87" s="71" t="s">
        <v>987</v>
      </c>
      <c r="T87" s="69" t="s">
        <v>666</v>
      </c>
      <c r="U87" s="70" t="s">
        <v>165</v>
      </c>
      <c r="V87" s="69">
        <v>1</v>
      </c>
      <c r="Y87" s="70" t="s">
        <v>353</v>
      </c>
      <c r="Z87" s="81" t="s">
        <v>354</v>
      </c>
      <c r="AA87" s="68" t="s">
        <v>955</v>
      </c>
      <c r="AB87" s="81">
        <v>0</v>
      </c>
      <c r="AC87" t="e">
        <f t="shared" si="14"/>
        <v>#N/A</v>
      </c>
    </row>
    <row r="88" spans="13:29" ht="24.75">
      <c r="M88" s="68">
        <v>24000000</v>
      </c>
      <c r="N88" s="68" t="s">
        <v>101</v>
      </c>
      <c r="O88" s="68">
        <f t="shared" si="11"/>
        <v>24000000</v>
      </c>
      <c r="P88" t="str">
        <f t="shared" si="12"/>
        <v>com.android.mediacenter</v>
      </c>
      <c r="Q88" t="e">
        <f t="shared" si="13"/>
        <v>#N/A</v>
      </c>
      <c r="R88" s="68">
        <v>24</v>
      </c>
      <c r="S88" s="79" t="s">
        <v>675</v>
      </c>
      <c r="T88" s="69" t="s">
        <v>988</v>
      </c>
      <c r="U88" s="68" t="e">
        <f>VLOOKUP(Q88,Sheet2!P:Q,2,FALSE)</f>
        <v>#N/A</v>
      </c>
      <c r="V88" s="69">
        <v>1</v>
      </c>
      <c r="Y88" s="70" t="s">
        <v>353</v>
      </c>
      <c r="Z88" s="81" t="s">
        <v>354</v>
      </c>
      <c r="AA88" s="68" t="s">
        <v>956</v>
      </c>
      <c r="AB88" s="81">
        <v>0</v>
      </c>
      <c r="AC88" t="e">
        <f t="shared" si="14"/>
        <v>#N/A</v>
      </c>
    </row>
    <row r="89" spans="13:29" ht="24.75">
      <c r="M89" s="68">
        <v>25000000</v>
      </c>
      <c r="N89" s="68" t="s">
        <v>817</v>
      </c>
      <c r="O89" s="68" t="e">
        <f t="shared" si="11"/>
        <v>#N/A</v>
      </c>
      <c r="P89" t="e">
        <f t="shared" si="12"/>
        <v>#N/A</v>
      </c>
      <c r="Q89" t="e">
        <f t="shared" si="13"/>
        <v>#N/A</v>
      </c>
      <c r="R89" s="68">
        <v>25</v>
      </c>
      <c r="S89" s="71" t="s">
        <v>677</v>
      </c>
      <c r="T89" s="69" t="s">
        <v>678</v>
      </c>
      <c r="U89" s="70" t="s">
        <v>165</v>
      </c>
      <c r="V89" s="69">
        <v>1</v>
      </c>
      <c r="Y89" s="70" t="s">
        <v>353</v>
      </c>
      <c r="Z89" s="81" t="s">
        <v>354</v>
      </c>
      <c r="AA89" s="68" t="s">
        <v>957</v>
      </c>
      <c r="AB89" s="81">
        <v>0</v>
      </c>
      <c r="AC89" t="e">
        <f t="shared" si="14"/>
        <v>#N/A</v>
      </c>
    </row>
    <row r="90" spans="13:29" ht="24.75">
      <c r="M90" s="68">
        <v>26000000</v>
      </c>
      <c r="N90" s="68" t="s">
        <v>817</v>
      </c>
      <c r="O90" s="68" t="e">
        <f t="shared" si="11"/>
        <v>#N/A</v>
      </c>
      <c r="P90" t="e">
        <f t="shared" si="12"/>
        <v>#N/A</v>
      </c>
      <c r="Q90" t="e">
        <f t="shared" si="13"/>
        <v>#N/A</v>
      </c>
      <c r="R90" s="68">
        <v>26</v>
      </c>
      <c r="S90" s="71" t="s">
        <v>989</v>
      </c>
      <c r="T90" s="69" t="s">
        <v>541</v>
      </c>
      <c r="U90" s="70" t="s">
        <v>161</v>
      </c>
      <c r="V90" s="69">
        <v>1</v>
      </c>
      <c r="Y90" s="70" t="s">
        <v>353</v>
      </c>
      <c r="Z90" s="81" t="s">
        <v>354</v>
      </c>
      <c r="AA90" s="68" t="s">
        <v>958</v>
      </c>
      <c r="AB90" s="81">
        <v>0</v>
      </c>
      <c r="AC90" t="e">
        <f t="shared" si="14"/>
        <v>#N/A</v>
      </c>
    </row>
    <row r="91" spans="13:29" ht="24">
      <c r="M91" s="68">
        <v>26000001</v>
      </c>
      <c r="N91" s="68"/>
      <c r="O91" s="68" t="e">
        <f t="shared" si="11"/>
        <v>#N/A</v>
      </c>
      <c r="P91" t="e">
        <f t="shared" si="12"/>
        <v>#N/A</v>
      </c>
      <c r="Q91" t="e">
        <f t="shared" si="13"/>
        <v>#N/A</v>
      </c>
      <c r="R91" s="68">
        <v>26</v>
      </c>
      <c r="S91" s="71" t="s">
        <v>681</v>
      </c>
      <c r="T91" s="69" t="s">
        <v>541</v>
      </c>
      <c r="U91" s="70" t="s">
        <v>161</v>
      </c>
      <c r="V91" s="69">
        <v>1</v>
      </c>
      <c r="Y91" s="70" t="s">
        <v>353</v>
      </c>
      <c r="Z91" s="81" t="s">
        <v>354</v>
      </c>
      <c r="AA91" s="68" t="s">
        <v>359</v>
      </c>
      <c r="AB91" s="81">
        <v>0</v>
      </c>
      <c r="AC91" t="e">
        <f t="shared" si="14"/>
        <v>#N/A</v>
      </c>
    </row>
    <row r="92" spans="13:29" ht="24">
      <c r="M92" s="68">
        <v>26000002</v>
      </c>
      <c r="N92" s="68"/>
      <c r="O92" s="68" t="e">
        <f t="shared" si="11"/>
        <v>#N/A</v>
      </c>
      <c r="P92" t="e">
        <f t="shared" si="12"/>
        <v>#N/A</v>
      </c>
      <c r="Q92" t="e">
        <f t="shared" si="13"/>
        <v>#N/A</v>
      </c>
      <c r="R92" s="68">
        <v>26</v>
      </c>
      <c r="S92" s="71" t="s">
        <v>990</v>
      </c>
      <c r="T92" s="69" t="s">
        <v>541</v>
      </c>
      <c r="U92" s="70" t="s">
        <v>161</v>
      </c>
      <c r="V92" s="69">
        <v>1</v>
      </c>
      <c r="Y92" s="70" t="s">
        <v>353</v>
      </c>
      <c r="Z92" s="81" t="s">
        <v>354</v>
      </c>
      <c r="AA92" s="68" t="s">
        <v>360</v>
      </c>
      <c r="AB92" s="81">
        <v>0</v>
      </c>
      <c r="AC92" t="e">
        <f t="shared" si="14"/>
        <v>#N/A</v>
      </c>
    </row>
    <row r="93" spans="13:29" ht="24">
      <c r="M93" s="68">
        <v>26000003</v>
      </c>
      <c r="N93" s="68"/>
      <c r="O93" s="68" t="e">
        <f t="shared" si="11"/>
        <v>#N/A</v>
      </c>
      <c r="P93" t="e">
        <f t="shared" si="12"/>
        <v>#N/A</v>
      </c>
      <c r="Q93" t="e">
        <f t="shared" si="13"/>
        <v>#N/A</v>
      </c>
      <c r="R93" s="68">
        <v>26</v>
      </c>
      <c r="S93" s="71" t="s">
        <v>991</v>
      </c>
      <c r="T93" s="69" t="s">
        <v>541</v>
      </c>
      <c r="U93" s="70" t="s">
        <v>161</v>
      </c>
      <c r="V93" s="69">
        <v>1</v>
      </c>
      <c r="Y93" s="70" t="s">
        <v>353</v>
      </c>
      <c r="Z93" s="81" t="s">
        <v>354</v>
      </c>
      <c r="AA93" s="68" t="s">
        <v>361</v>
      </c>
      <c r="AB93" s="81">
        <v>0</v>
      </c>
      <c r="AC93" t="e">
        <f t="shared" si="14"/>
        <v>#N/A</v>
      </c>
    </row>
    <row r="94" spans="13:29" ht="24.75">
      <c r="M94" s="68">
        <v>26000004</v>
      </c>
      <c r="N94" s="68"/>
      <c r="O94" s="68" t="e">
        <f t="shared" si="11"/>
        <v>#N/A</v>
      </c>
      <c r="P94" t="e">
        <f t="shared" si="12"/>
        <v>#N/A</v>
      </c>
      <c r="Q94" t="e">
        <f t="shared" si="13"/>
        <v>#N/A</v>
      </c>
      <c r="R94" s="68">
        <v>26</v>
      </c>
      <c r="S94" s="71" t="s">
        <v>992</v>
      </c>
      <c r="T94" s="69" t="s">
        <v>541</v>
      </c>
      <c r="U94" s="70" t="s">
        <v>161</v>
      </c>
      <c r="V94" s="69">
        <v>1</v>
      </c>
      <c r="Y94" s="70" t="s">
        <v>362</v>
      </c>
      <c r="Z94" s="81" t="s">
        <v>363</v>
      </c>
      <c r="AA94" s="68" t="s">
        <v>959</v>
      </c>
      <c r="AB94" s="81">
        <v>0</v>
      </c>
      <c r="AC94" t="e">
        <f t="shared" si="14"/>
        <v>#N/A</v>
      </c>
    </row>
    <row r="95" spans="13:29" ht="24.75">
      <c r="M95" s="68">
        <v>26000005</v>
      </c>
      <c r="N95" s="68" t="s">
        <v>162</v>
      </c>
      <c r="O95" s="68">
        <f t="shared" si="11"/>
        <v>26000005</v>
      </c>
      <c r="P95" t="str">
        <f t="shared" si="12"/>
        <v>com.vmall.client</v>
      </c>
      <c r="Q95" t="e">
        <f t="shared" si="13"/>
        <v>#N/A</v>
      </c>
      <c r="R95" s="68">
        <v>26</v>
      </c>
      <c r="S95" s="71" t="s">
        <v>685</v>
      </c>
      <c r="T95" s="69" t="s">
        <v>541</v>
      </c>
      <c r="U95" s="68" t="e">
        <f>VLOOKUP(Q95,Sheet2!P:Q,2,FALSE)</f>
        <v>#N/A</v>
      </c>
      <c r="V95" s="69">
        <v>1</v>
      </c>
      <c r="Y95" s="70" t="s">
        <v>362</v>
      </c>
      <c r="Z95" s="81" t="s">
        <v>363</v>
      </c>
      <c r="AA95" s="68" t="s">
        <v>960</v>
      </c>
      <c r="AB95" s="81">
        <v>0</v>
      </c>
      <c r="AC95" t="e">
        <f t="shared" si="14"/>
        <v>#N/A</v>
      </c>
    </row>
    <row r="96" spans="13:29" ht="36.75">
      <c r="M96" s="68">
        <v>26000006</v>
      </c>
      <c r="N96" s="68" t="s">
        <v>162</v>
      </c>
      <c r="O96" s="68" t="e">
        <f t="shared" si="11"/>
        <v>#N/A</v>
      </c>
      <c r="P96" t="str">
        <f t="shared" si="12"/>
        <v>com.vmall.client</v>
      </c>
      <c r="Q96" t="e">
        <f t="shared" si="13"/>
        <v>#N/A</v>
      </c>
      <c r="R96" s="68">
        <v>26</v>
      </c>
      <c r="S96" s="71" t="s">
        <v>686</v>
      </c>
      <c r="T96" s="69" t="s">
        <v>541</v>
      </c>
      <c r="U96" s="68" t="e">
        <f>VLOOKUP(Q96,Sheet2!P:Q,2,FALSE)</f>
        <v>#N/A</v>
      </c>
      <c r="V96" s="69">
        <v>1</v>
      </c>
      <c r="Y96" s="70" t="s">
        <v>362</v>
      </c>
      <c r="Z96" s="81" t="s">
        <v>363</v>
      </c>
      <c r="AA96" s="68" t="s">
        <v>961</v>
      </c>
      <c r="AB96" s="81">
        <v>0</v>
      </c>
      <c r="AC96" t="e">
        <f t="shared" si="14"/>
        <v>#N/A</v>
      </c>
    </row>
    <row r="97" spans="13:29" ht="36.75">
      <c r="M97" s="68">
        <v>26000007</v>
      </c>
      <c r="N97" s="68"/>
      <c r="O97" s="68" t="e">
        <f t="shared" si="11"/>
        <v>#N/A</v>
      </c>
      <c r="P97" t="e">
        <f t="shared" si="12"/>
        <v>#N/A</v>
      </c>
      <c r="Q97" t="e">
        <f t="shared" si="13"/>
        <v>#N/A</v>
      </c>
      <c r="R97" s="68">
        <v>26</v>
      </c>
      <c r="S97" s="71" t="s">
        <v>993</v>
      </c>
      <c r="T97" s="69" t="s">
        <v>541</v>
      </c>
      <c r="U97" s="70" t="s">
        <v>161</v>
      </c>
      <c r="V97" s="69">
        <v>1</v>
      </c>
      <c r="Y97" s="70" t="s">
        <v>362</v>
      </c>
      <c r="Z97" s="81" t="s">
        <v>363</v>
      </c>
      <c r="AA97" s="68" t="s">
        <v>962</v>
      </c>
      <c r="AB97" s="81">
        <v>0</v>
      </c>
      <c r="AC97" t="e">
        <f t="shared" si="14"/>
        <v>#N/A</v>
      </c>
    </row>
    <row r="98" spans="13:29" ht="36.75">
      <c r="M98" s="68">
        <v>26000008</v>
      </c>
      <c r="N98" s="68"/>
      <c r="O98" s="68" t="e">
        <f t="shared" ref="O98:O129" si="15">VLOOKUP(M98,J:J,1,FALSE)</f>
        <v>#N/A</v>
      </c>
      <c r="P98" t="e">
        <f t="shared" ref="P98:P129" si="16">VLOOKUP(N98,I:I,1,FALSE)</f>
        <v>#N/A</v>
      </c>
      <c r="Q98" t="e">
        <f t="shared" ref="Q98:Q129" si="17">VLOOKUP(N98,B:B,1,FALSE)</f>
        <v>#N/A</v>
      </c>
      <c r="R98" s="68">
        <v>26</v>
      </c>
      <c r="S98" s="71" t="s">
        <v>994</v>
      </c>
      <c r="T98" s="69" t="s">
        <v>541</v>
      </c>
      <c r="U98" s="70" t="s">
        <v>161</v>
      </c>
      <c r="V98" s="69">
        <v>1</v>
      </c>
      <c r="Y98" s="70" t="s">
        <v>362</v>
      </c>
      <c r="Z98" s="81" t="s">
        <v>363</v>
      </c>
      <c r="AA98" s="68" t="s">
        <v>963</v>
      </c>
      <c r="AB98" s="81">
        <v>0</v>
      </c>
      <c r="AC98" t="e">
        <f t="shared" si="14"/>
        <v>#N/A</v>
      </c>
    </row>
    <row r="99" spans="13:29">
      <c r="M99" s="68">
        <v>26000009</v>
      </c>
      <c r="N99" s="68"/>
      <c r="O99" s="68" t="e">
        <f t="shared" si="15"/>
        <v>#N/A</v>
      </c>
      <c r="P99" t="e">
        <f t="shared" si="16"/>
        <v>#N/A</v>
      </c>
      <c r="Q99" t="e">
        <f t="shared" si="17"/>
        <v>#N/A</v>
      </c>
      <c r="R99" s="68">
        <v>26</v>
      </c>
      <c r="S99" s="71" t="s">
        <v>995</v>
      </c>
      <c r="T99" s="69" t="s">
        <v>541</v>
      </c>
      <c r="U99" s="70" t="s">
        <v>161</v>
      </c>
      <c r="V99" s="69">
        <v>1</v>
      </c>
      <c r="Y99" s="68" t="s">
        <v>369</v>
      </c>
      <c r="Z99" s="21" t="s">
        <v>370</v>
      </c>
      <c r="AA99" s="68"/>
      <c r="AB99" s="81">
        <v>0</v>
      </c>
      <c r="AC99" t="e">
        <f t="shared" si="14"/>
        <v>#N/A</v>
      </c>
    </row>
    <row r="100" spans="13:29">
      <c r="M100" s="68">
        <v>26000010</v>
      </c>
      <c r="N100" s="68" t="s">
        <v>412</v>
      </c>
      <c r="O100" s="68" t="e">
        <f t="shared" si="15"/>
        <v>#N/A</v>
      </c>
      <c r="P100" t="e">
        <f t="shared" si="16"/>
        <v>#N/A</v>
      </c>
      <c r="Q100" t="e">
        <f t="shared" si="17"/>
        <v>#N/A</v>
      </c>
      <c r="R100" s="68">
        <v>26</v>
      </c>
      <c r="S100" s="71" t="s">
        <v>690</v>
      </c>
      <c r="T100" s="69" t="s">
        <v>541</v>
      </c>
      <c r="U100" s="70" t="s">
        <v>161</v>
      </c>
      <c r="V100" s="69">
        <v>1</v>
      </c>
      <c r="Y100" s="70" t="s">
        <v>372</v>
      </c>
      <c r="Z100" s="81" t="s">
        <v>372</v>
      </c>
      <c r="AA100" s="68"/>
      <c r="AB100" s="81">
        <v>0</v>
      </c>
      <c r="AC100" t="e">
        <f t="shared" si="14"/>
        <v>#N/A</v>
      </c>
    </row>
    <row r="101" spans="13:29" ht="24">
      <c r="M101" s="68">
        <v>26000011</v>
      </c>
      <c r="N101" s="68"/>
      <c r="O101" s="68" t="e">
        <f t="shared" si="15"/>
        <v>#N/A</v>
      </c>
      <c r="P101" t="e">
        <f t="shared" si="16"/>
        <v>#N/A</v>
      </c>
      <c r="Q101" t="e">
        <f t="shared" si="17"/>
        <v>#N/A</v>
      </c>
      <c r="R101" s="68">
        <v>26</v>
      </c>
      <c r="S101" s="71" t="s">
        <v>691</v>
      </c>
      <c r="T101" s="69" t="s">
        <v>541</v>
      </c>
      <c r="U101" s="70" t="s">
        <v>161</v>
      </c>
      <c r="V101" s="69">
        <v>1</v>
      </c>
      <c r="Y101" s="70" t="s">
        <v>374</v>
      </c>
      <c r="Z101" s="81" t="s">
        <v>374</v>
      </c>
      <c r="AA101" s="68" t="s">
        <v>375</v>
      </c>
      <c r="AB101" s="81">
        <v>0</v>
      </c>
      <c r="AC101" t="e">
        <f t="shared" si="14"/>
        <v>#N/A</v>
      </c>
    </row>
    <row r="102" spans="13:29">
      <c r="M102" s="68">
        <v>26000100</v>
      </c>
      <c r="N102" s="68"/>
      <c r="O102" s="68" t="e">
        <f t="shared" si="15"/>
        <v>#N/A</v>
      </c>
      <c r="P102" t="e">
        <f t="shared" si="16"/>
        <v>#N/A</v>
      </c>
      <c r="Q102" t="e">
        <f t="shared" si="17"/>
        <v>#N/A</v>
      </c>
      <c r="R102" s="68">
        <v>26</v>
      </c>
      <c r="S102" s="71" t="s">
        <v>996</v>
      </c>
      <c r="T102" s="69" t="s">
        <v>541</v>
      </c>
      <c r="U102" s="70" t="s">
        <v>161</v>
      </c>
      <c r="V102" s="69">
        <v>1</v>
      </c>
      <c r="Y102" s="70" t="s">
        <v>374</v>
      </c>
      <c r="Z102" s="81" t="s">
        <v>374</v>
      </c>
      <c r="AA102" s="68" t="s">
        <v>376</v>
      </c>
      <c r="AB102" s="81">
        <v>0</v>
      </c>
      <c r="AC102" t="e">
        <f t="shared" si="14"/>
        <v>#N/A</v>
      </c>
    </row>
    <row r="103" spans="13:29" ht="24">
      <c r="M103" s="68">
        <v>26000101</v>
      </c>
      <c r="N103" s="68"/>
      <c r="O103" s="68" t="e">
        <f t="shared" si="15"/>
        <v>#N/A</v>
      </c>
      <c r="P103" t="e">
        <f t="shared" si="16"/>
        <v>#N/A</v>
      </c>
      <c r="Q103" t="e">
        <f t="shared" si="17"/>
        <v>#N/A</v>
      </c>
      <c r="R103" s="68">
        <v>26</v>
      </c>
      <c r="S103" s="71" t="s">
        <v>997</v>
      </c>
      <c r="T103" s="69" t="s">
        <v>541</v>
      </c>
      <c r="U103" s="70" t="s">
        <v>161</v>
      </c>
      <c r="V103" s="69">
        <v>1</v>
      </c>
      <c r="Y103" s="70" t="s">
        <v>374</v>
      </c>
      <c r="Z103" s="81" t="s">
        <v>374</v>
      </c>
      <c r="AA103" s="68" t="s">
        <v>377</v>
      </c>
      <c r="AB103" s="81">
        <v>0</v>
      </c>
      <c r="AC103" t="e">
        <f t="shared" si="14"/>
        <v>#N/A</v>
      </c>
    </row>
    <row r="104" spans="13:29" ht="24">
      <c r="M104" s="68">
        <v>26000102</v>
      </c>
      <c r="N104" s="68"/>
      <c r="O104" s="68" t="e">
        <f t="shared" si="15"/>
        <v>#N/A</v>
      </c>
      <c r="P104" t="e">
        <f t="shared" si="16"/>
        <v>#N/A</v>
      </c>
      <c r="Q104" t="e">
        <f t="shared" si="17"/>
        <v>#N/A</v>
      </c>
      <c r="R104" s="68">
        <v>26</v>
      </c>
      <c r="S104" s="71" t="s">
        <v>998</v>
      </c>
      <c r="T104" s="69" t="s">
        <v>541</v>
      </c>
      <c r="U104" s="70" t="s">
        <v>161</v>
      </c>
      <c r="V104" s="69">
        <v>1</v>
      </c>
      <c r="Y104" s="70" t="s">
        <v>378</v>
      </c>
      <c r="Z104" s="81" t="s">
        <v>379</v>
      </c>
      <c r="AA104" s="68" t="s">
        <v>969</v>
      </c>
      <c r="AB104" s="81">
        <v>0</v>
      </c>
      <c r="AC104" t="e">
        <f t="shared" si="14"/>
        <v>#N/A</v>
      </c>
    </row>
    <row r="105" spans="13:29" ht="24">
      <c r="M105" s="68">
        <v>26000103</v>
      </c>
      <c r="N105" s="68"/>
      <c r="O105" s="68" t="e">
        <f t="shared" si="15"/>
        <v>#N/A</v>
      </c>
      <c r="P105" t="e">
        <f t="shared" si="16"/>
        <v>#N/A</v>
      </c>
      <c r="Q105" t="e">
        <f t="shared" si="17"/>
        <v>#N/A</v>
      </c>
      <c r="R105" s="68">
        <v>26</v>
      </c>
      <c r="S105" s="71" t="s">
        <v>999</v>
      </c>
      <c r="T105" s="69" t="s">
        <v>541</v>
      </c>
      <c r="U105" s="70" t="s">
        <v>161</v>
      </c>
      <c r="V105" s="69">
        <v>1</v>
      </c>
      <c r="Y105" s="70" t="s">
        <v>178</v>
      </c>
      <c r="Z105" s="81" t="s">
        <v>381</v>
      </c>
      <c r="AA105" s="68" t="s">
        <v>382</v>
      </c>
      <c r="AB105" s="81">
        <v>0</v>
      </c>
      <c r="AC105" t="e">
        <f t="shared" si="14"/>
        <v>#N/A</v>
      </c>
    </row>
    <row r="106" spans="13:29" ht="24">
      <c r="M106" s="68">
        <v>26000104</v>
      </c>
      <c r="N106" s="68"/>
      <c r="O106" s="68" t="e">
        <f t="shared" si="15"/>
        <v>#N/A</v>
      </c>
      <c r="P106" t="e">
        <f t="shared" si="16"/>
        <v>#N/A</v>
      </c>
      <c r="Q106" t="e">
        <f t="shared" si="17"/>
        <v>#N/A</v>
      </c>
      <c r="R106" s="68">
        <v>26</v>
      </c>
      <c r="S106" s="71" t="s">
        <v>1000</v>
      </c>
      <c r="T106" s="69" t="s">
        <v>541</v>
      </c>
      <c r="U106" s="70" t="s">
        <v>161</v>
      </c>
      <c r="V106" s="69">
        <v>1</v>
      </c>
      <c r="Y106" s="70" t="s">
        <v>178</v>
      </c>
      <c r="Z106" s="81" t="s">
        <v>381</v>
      </c>
      <c r="AA106" s="68" t="s">
        <v>383</v>
      </c>
      <c r="AB106" s="81">
        <v>0</v>
      </c>
      <c r="AC106" t="e">
        <f t="shared" si="14"/>
        <v>#N/A</v>
      </c>
    </row>
    <row r="107" spans="13:29" ht="24">
      <c r="M107" s="68">
        <v>26000105</v>
      </c>
      <c r="N107" s="68"/>
      <c r="O107" s="68" t="e">
        <f t="shared" si="15"/>
        <v>#N/A</v>
      </c>
      <c r="P107" t="e">
        <f t="shared" si="16"/>
        <v>#N/A</v>
      </c>
      <c r="Q107" t="e">
        <f t="shared" si="17"/>
        <v>#N/A</v>
      </c>
      <c r="R107" s="68">
        <v>26</v>
      </c>
      <c r="S107" s="71" t="s">
        <v>1001</v>
      </c>
      <c r="T107" s="69" t="s">
        <v>541</v>
      </c>
      <c r="U107" s="70" t="s">
        <v>161</v>
      </c>
      <c r="V107" s="69">
        <v>1</v>
      </c>
      <c r="Y107" s="70" t="s">
        <v>384</v>
      </c>
      <c r="Z107" s="81" t="s">
        <v>385</v>
      </c>
      <c r="AA107" s="68" t="s">
        <v>386</v>
      </c>
      <c r="AB107" s="81">
        <v>0</v>
      </c>
      <c r="AC107" t="e">
        <f t="shared" si="14"/>
        <v>#N/A</v>
      </c>
    </row>
    <row r="108" spans="13:29" ht="36">
      <c r="M108" s="68">
        <v>26000106</v>
      </c>
      <c r="N108" s="68"/>
      <c r="O108" s="68" t="e">
        <f t="shared" si="15"/>
        <v>#N/A</v>
      </c>
      <c r="P108" t="e">
        <f t="shared" si="16"/>
        <v>#N/A</v>
      </c>
      <c r="Q108" t="e">
        <f t="shared" si="17"/>
        <v>#N/A</v>
      </c>
      <c r="R108" s="68">
        <v>26</v>
      </c>
      <c r="S108" s="71" t="s">
        <v>1002</v>
      </c>
      <c r="T108" s="69" t="s">
        <v>541</v>
      </c>
      <c r="U108" s="70" t="s">
        <v>161</v>
      </c>
      <c r="V108" s="69">
        <v>1</v>
      </c>
      <c r="Y108" s="70" t="s">
        <v>384</v>
      </c>
      <c r="Z108" s="81" t="s">
        <v>385</v>
      </c>
      <c r="AA108" s="68" t="s">
        <v>387</v>
      </c>
      <c r="AB108" s="81">
        <v>0</v>
      </c>
      <c r="AC108" t="e">
        <f t="shared" si="14"/>
        <v>#N/A</v>
      </c>
    </row>
    <row r="109" spans="13:29" ht="36">
      <c r="M109" s="68">
        <v>26000107</v>
      </c>
      <c r="N109" s="68"/>
      <c r="O109" s="68" t="e">
        <f t="shared" si="15"/>
        <v>#N/A</v>
      </c>
      <c r="P109" t="e">
        <f t="shared" si="16"/>
        <v>#N/A</v>
      </c>
      <c r="Q109" t="e">
        <f t="shared" si="17"/>
        <v>#N/A</v>
      </c>
      <c r="R109" s="68">
        <v>26</v>
      </c>
      <c r="S109" s="71" t="s">
        <v>1003</v>
      </c>
      <c r="T109" s="69" t="s">
        <v>541</v>
      </c>
      <c r="U109" s="70" t="s">
        <v>161</v>
      </c>
      <c r="V109" s="69">
        <v>1</v>
      </c>
      <c r="Y109" s="70" t="s">
        <v>384</v>
      </c>
      <c r="Z109" s="81" t="s">
        <v>385</v>
      </c>
      <c r="AA109" s="68" t="s">
        <v>388</v>
      </c>
      <c r="AB109" s="81">
        <v>0</v>
      </c>
      <c r="AC109" t="e">
        <f t="shared" si="14"/>
        <v>#N/A</v>
      </c>
    </row>
    <row r="110" spans="13:29" ht="24">
      <c r="M110" s="68">
        <v>26000108</v>
      </c>
      <c r="N110" s="68"/>
      <c r="O110" s="68" t="e">
        <f t="shared" si="15"/>
        <v>#N/A</v>
      </c>
      <c r="P110" t="e">
        <f t="shared" si="16"/>
        <v>#N/A</v>
      </c>
      <c r="Q110" t="e">
        <f t="shared" si="17"/>
        <v>#N/A</v>
      </c>
      <c r="R110" s="68">
        <v>26</v>
      </c>
      <c r="S110" s="71" t="s">
        <v>1004</v>
      </c>
      <c r="T110" s="69" t="s">
        <v>541</v>
      </c>
      <c r="U110" s="70" t="s">
        <v>161</v>
      </c>
      <c r="V110" s="69">
        <v>1</v>
      </c>
      <c r="Y110" s="70" t="s">
        <v>384</v>
      </c>
      <c r="Z110" s="81" t="s">
        <v>385</v>
      </c>
      <c r="AA110" s="68" t="s">
        <v>389</v>
      </c>
      <c r="AB110" s="81">
        <v>0</v>
      </c>
      <c r="AC110" t="e">
        <f t="shared" si="14"/>
        <v>#N/A</v>
      </c>
    </row>
    <row r="111" spans="13:29" ht="24">
      <c r="M111" s="68">
        <v>26000109</v>
      </c>
      <c r="N111" s="68"/>
      <c r="O111" s="68" t="e">
        <f t="shared" si="15"/>
        <v>#N/A</v>
      </c>
      <c r="P111" t="e">
        <f t="shared" si="16"/>
        <v>#N/A</v>
      </c>
      <c r="Q111" t="e">
        <f t="shared" si="17"/>
        <v>#N/A</v>
      </c>
      <c r="R111" s="68">
        <v>26</v>
      </c>
      <c r="S111" s="71" t="s">
        <v>1005</v>
      </c>
      <c r="T111" s="69" t="s">
        <v>541</v>
      </c>
      <c r="U111" s="70" t="s">
        <v>161</v>
      </c>
      <c r="V111" s="69">
        <v>1</v>
      </c>
      <c r="Y111" s="70" t="s">
        <v>384</v>
      </c>
      <c r="Z111" s="81" t="s">
        <v>385</v>
      </c>
      <c r="AA111" s="68" t="s">
        <v>390</v>
      </c>
      <c r="AB111" s="81">
        <v>0</v>
      </c>
      <c r="AC111" t="e">
        <f t="shared" si="14"/>
        <v>#N/A</v>
      </c>
    </row>
    <row r="112" spans="13:29">
      <c r="M112" s="68">
        <v>26000110</v>
      </c>
      <c r="N112" s="68"/>
      <c r="O112" s="68" t="e">
        <f t="shared" si="15"/>
        <v>#N/A</v>
      </c>
      <c r="P112" t="e">
        <f t="shared" si="16"/>
        <v>#N/A</v>
      </c>
      <c r="Q112" t="e">
        <f t="shared" si="17"/>
        <v>#N/A</v>
      </c>
      <c r="R112" s="68">
        <v>26</v>
      </c>
      <c r="S112" s="71" t="s">
        <v>1006</v>
      </c>
      <c r="T112" s="69" t="s">
        <v>541</v>
      </c>
      <c r="U112" s="70" t="s">
        <v>161</v>
      </c>
      <c r="V112" s="69">
        <v>1</v>
      </c>
      <c r="Y112" s="70" t="s">
        <v>48</v>
      </c>
      <c r="Z112" s="81" t="s">
        <v>48</v>
      </c>
      <c r="AA112" s="68" t="s">
        <v>817</v>
      </c>
      <c r="AB112" s="81">
        <v>0</v>
      </c>
      <c r="AC112" t="str">
        <f t="shared" si="14"/>
        <v>push</v>
      </c>
    </row>
    <row r="113" spans="13:29" ht="36">
      <c r="M113" s="68">
        <v>26001001</v>
      </c>
      <c r="N113" s="68"/>
      <c r="O113" s="68" t="e">
        <f t="shared" si="15"/>
        <v>#N/A</v>
      </c>
      <c r="P113" t="e">
        <f t="shared" si="16"/>
        <v>#N/A</v>
      </c>
      <c r="Q113" t="e">
        <f t="shared" si="17"/>
        <v>#N/A</v>
      </c>
      <c r="R113" s="68">
        <v>26</v>
      </c>
      <c r="S113" s="71" t="s">
        <v>1007</v>
      </c>
      <c r="T113" s="69" t="s">
        <v>541</v>
      </c>
      <c r="U113" s="70" t="s">
        <v>161</v>
      </c>
      <c r="V113" s="69">
        <v>1</v>
      </c>
      <c r="Y113" s="70" t="s">
        <v>60</v>
      </c>
      <c r="Z113" s="81" t="s">
        <v>61</v>
      </c>
      <c r="AA113" s="68" t="s">
        <v>393</v>
      </c>
      <c r="AB113" s="81">
        <v>0</v>
      </c>
      <c r="AC113" t="str">
        <f t="shared" si="14"/>
        <v>game</v>
      </c>
    </row>
    <row r="114" spans="13:29" ht="36">
      <c r="M114" s="68">
        <v>26001002</v>
      </c>
      <c r="N114" s="68"/>
      <c r="O114" s="68" t="e">
        <f t="shared" si="15"/>
        <v>#N/A</v>
      </c>
      <c r="P114" t="e">
        <f t="shared" si="16"/>
        <v>#N/A</v>
      </c>
      <c r="Q114" t="e">
        <f t="shared" si="17"/>
        <v>#N/A</v>
      </c>
      <c r="R114" s="68">
        <v>26</v>
      </c>
      <c r="S114" s="71" t="s">
        <v>1008</v>
      </c>
      <c r="T114" s="69" t="s">
        <v>541</v>
      </c>
      <c r="U114" s="70" t="s">
        <v>161</v>
      </c>
      <c r="V114" s="69">
        <v>1</v>
      </c>
      <c r="Y114" s="70" t="s">
        <v>70</v>
      </c>
      <c r="Z114" s="94"/>
      <c r="AA114" s="70" t="s">
        <v>394</v>
      </c>
      <c r="AB114" s="81">
        <v>0</v>
      </c>
      <c r="AC114" t="str">
        <f t="shared" si="14"/>
        <v>trade</v>
      </c>
    </row>
    <row r="115" spans="13:29" ht="36">
      <c r="M115" s="68">
        <v>26001003</v>
      </c>
      <c r="N115" s="68"/>
      <c r="O115" s="68" t="e">
        <f t="shared" si="15"/>
        <v>#N/A</v>
      </c>
      <c r="P115" t="e">
        <f t="shared" si="16"/>
        <v>#N/A</v>
      </c>
      <c r="Q115" t="e">
        <f t="shared" si="17"/>
        <v>#N/A</v>
      </c>
      <c r="R115" s="68">
        <v>26</v>
      </c>
      <c r="S115" s="71" t="s">
        <v>1009</v>
      </c>
      <c r="T115" s="69" t="s">
        <v>541</v>
      </c>
      <c r="U115" s="70" t="s">
        <v>161</v>
      </c>
      <c r="V115" s="69">
        <v>1</v>
      </c>
      <c r="Y115" s="70" t="s">
        <v>395</v>
      </c>
      <c r="Z115" s="81" t="s">
        <v>395</v>
      </c>
      <c r="AA115" s="68" t="s">
        <v>396</v>
      </c>
      <c r="AB115" s="81">
        <v>0</v>
      </c>
      <c r="AC115" t="e">
        <f t="shared" si="14"/>
        <v>#N/A</v>
      </c>
    </row>
    <row r="116" spans="13:29">
      <c r="M116" s="68">
        <v>27000000</v>
      </c>
      <c r="N116" s="68" t="s">
        <v>817</v>
      </c>
      <c r="O116" s="68" t="e">
        <f t="shared" si="15"/>
        <v>#N/A</v>
      </c>
      <c r="P116" t="e">
        <f t="shared" si="16"/>
        <v>#N/A</v>
      </c>
      <c r="Q116" t="e">
        <f t="shared" si="17"/>
        <v>#N/A</v>
      </c>
      <c r="R116" s="68">
        <v>27</v>
      </c>
      <c r="S116" s="71" t="s">
        <v>708</v>
      </c>
      <c r="T116" s="69" t="s">
        <v>708</v>
      </c>
      <c r="U116" s="70" t="s">
        <v>428</v>
      </c>
      <c r="V116" s="69">
        <v>1</v>
      </c>
      <c r="Y116" s="70" t="s">
        <v>165</v>
      </c>
      <c r="Z116" s="81" t="s">
        <v>166</v>
      </c>
      <c r="AA116" s="68" t="s">
        <v>817</v>
      </c>
      <c r="AB116" s="81">
        <v>0</v>
      </c>
      <c r="AC116" t="str">
        <f t="shared" si="14"/>
        <v>fans</v>
      </c>
    </row>
    <row r="117" spans="13:29">
      <c r="M117" s="68">
        <v>28000000</v>
      </c>
      <c r="N117" s="68"/>
      <c r="O117" s="68" t="e">
        <f t="shared" si="15"/>
        <v>#N/A</v>
      </c>
      <c r="P117" t="e">
        <f t="shared" si="16"/>
        <v>#N/A</v>
      </c>
      <c r="Q117" t="e">
        <f t="shared" si="17"/>
        <v>#N/A</v>
      </c>
      <c r="R117" s="68">
        <v>28</v>
      </c>
      <c r="S117" s="71" t="s">
        <v>392</v>
      </c>
      <c r="T117" s="69" t="s">
        <v>392</v>
      </c>
      <c r="U117" s="70" t="s">
        <v>431</v>
      </c>
      <c r="V117" s="69">
        <v>1</v>
      </c>
      <c r="Y117" s="70" t="s">
        <v>165</v>
      </c>
      <c r="Z117" s="81" t="s">
        <v>166</v>
      </c>
      <c r="AA117" s="68"/>
      <c r="AB117" s="81">
        <v>0</v>
      </c>
      <c r="AC117" t="str">
        <f t="shared" si="14"/>
        <v>fans</v>
      </c>
    </row>
    <row r="118" spans="13:29">
      <c r="M118" s="68">
        <v>29000000</v>
      </c>
      <c r="N118" s="68" t="s">
        <v>433</v>
      </c>
      <c r="O118" s="68" t="e">
        <f t="shared" si="15"/>
        <v>#N/A</v>
      </c>
      <c r="P118" t="e">
        <f t="shared" si="16"/>
        <v>#N/A</v>
      </c>
      <c r="Q118" t="e">
        <f t="shared" si="17"/>
        <v>#N/A</v>
      </c>
      <c r="R118" s="68">
        <v>29</v>
      </c>
      <c r="S118" s="71" t="s">
        <v>710</v>
      </c>
      <c r="T118" s="69" t="s">
        <v>1010</v>
      </c>
      <c r="U118" s="70" t="s">
        <v>146</v>
      </c>
      <c r="V118" s="69">
        <v>1</v>
      </c>
      <c r="Y118" s="70" t="s">
        <v>165</v>
      </c>
      <c r="Z118" s="81" t="s">
        <v>166</v>
      </c>
      <c r="AA118" s="68"/>
      <c r="AB118" s="81">
        <v>0</v>
      </c>
      <c r="AC118" t="str">
        <f t="shared" si="14"/>
        <v>fans</v>
      </c>
    </row>
    <row r="119" spans="13:29">
      <c r="M119" s="68">
        <v>29000001</v>
      </c>
      <c r="N119" s="68" t="s">
        <v>434</v>
      </c>
      <c r="O119" s="68" t="e">
        <f t="shared" si="15"/>
        <v>#N/A</v>
      </c>
      <c r="P119" t="e">
        <f t="shared" si="16"/>
        <v>#N/A</v>
      </c>
      <c r="Q119" t="e">
        <f t="shared" si="17"/>
        <v>#N/A</v>
      </c>
      <c r="R119" s="68">
        <v>29</v>
      </c>
      <c r="S119" s="92" t="s">
        <v>712</v>
      </c>
      <c r="T119" s="69" t="s">
        <v>1010</v>
      </c>
      <c r="U119" s="70" t="s">
        <v>146</v>
      </c>
      <c r="V119" s="69">
        <v>1</v>
      </c>
      <c r="Y119" s="70" t="s">
        <v>165</v>
      </c>
      <c r="Z119" s="81" t="s">
        <v>166</v>
      </c>
      <c r="AA119" s="68"/>
      <c r="AB119" s="81">
        <v>0</v>
      </c>
      <c r="AC119" t="str">
        <f t="shared" si="14"/>
        <v>fans</v>
      </c>
    </row>
    <row r="120" spans="13:29">
      <c r="M120" s="68">
        <v>29000002</v>
      </c>
      <c r="N120" s="68" t="s">
        <v>435</v>
      </c>
      <c r="O120" s="68" t="e">
        <f t="shared" si="15"/>
        <v>#N/A</v>
      </c>
      <c r="P120" t="e">
        <f t="shared" si="16"/>
        <v>#N/A</v>
      </c>
      <c r="Q120" t="e">
        <f t="shared" si="17"/>
        <v>#N/A</v>
      </c>
      <c r="R120" s="68">
        <v>29</v>
      </c>
      <c r="S120" s="71" t="s">
        <v>713</v>
      </c>
      <c r="T120" s="69" t="s">
        <v>1010</v>
      </c>
      <c r="U120" s="70" t="s">
        <v>146</v>
      </c>
      <c r="V120" s="69">
        <v>1</v>
      </c>
      <c r="Y120" s="70" t="s">
        <v>165</v>
      </c>
      <c r="Z120" s="81" t="s">
        <v>166</v>
      </c>
      <c r="AA120" s="68"/>
      <c r="AB120" s="81">
        <v>0</v>
      </c>
      <c r="AC120" t="str">
        <f t="shared" si="14"/>
        <v>fans</v>
      </c>
    </row>
    <row r="121" spans="13:29">
      <c r="M121" s="68">
        <v>29000003</v>
      </c>
      <c r="N121" s="68"/>
      <c r="O121" s="68" t="e">
        <f t="shared" si="15"/>
        <v>#N/A</v>
      </c>
      <c r="P121" t="e">
        <f t="shared" si="16"/>
        <v>#N/A</v>
      </c>
      <c r="Q121" t="e">
        <f t="shared" si="17"/>
        <v>#N/A</v>
      </c>
      <c r="R121" s="68">
        <v>29</v>
      </c>
      <c r="S121" s="71" t="s">
        <v>714</v>
      </c>
      <c r="T121" s="69" t="s">
        <v>1010</v>
      </c>
      <c r="U121" s="70" t="s">
        <v>146</v>
      </c>
      <c r="V121" s="69">
        <v>1</v>
      </c>
      <c r="Y121" s="70" t="s">
        <v>165</v>
      </c>
      <c r="Z121" s="81" t="s">
        <v>166</v>
      </c>
      <c r="AA121" s="68"/>
      <c r="AB121" s="81">
        <v>0</v>
      </c>
      <c r="AC121" t="str">
        <f t="shared" si="14"/>
        <v>fans</v>
      </c>
    </row>
    <row r="122" spans="13:29">
      <c r="M122" s="68">
        <v>29000004</v>
      </c>
      <c r="N122" s="68"/>
      <c r="O122" s="68" t="e">
        <f t="shared" si="15"/>
        <v>#N/A</v>
      </c>
      <c r="P122" t="e">
        <f t="shared" si="16"/>
        <v>#N/A</v>
      </c>
      <c r="Q122" t="e">
        <f t="shared" si="17"/>
        <v>#N/A</v>
      </c>
      <c r="R122" s="68">
        <v>29</v>
      </c>
      <c r="S122" s="71" t="s">
        <v>1011</v>
      </c>
      <c r="T122" s="69" t="s">
        <v>1010</v>
      </c>
      <c r="U122" s="70" t="s">
        <v>146</v>
      </c>
      <c r="V122" s="69">
        <v>1</v>
      </c>
      <c r="Y122" s="70" t="s">
        <v>165</v>
      </c>
      <c r="Z122" s="81" t="s">
        <v>166</v>
      </c>
      <c r="AA122" s="68" t="s">
        <v>817</v>
      </c>
      <c r="AB122" s="81">
        <v>0</v>
      </c>
      <c r="AC122" t="str">
        <f t="shared" si="14"/>
        <v>fans</v>
      </c>
    </row>
    <row r="123" spans="13:29">
      <c r="M123" s="68">
        <v>29000100</v>
      </c>
      <c r="N123" s="68" t="s">
        <v>148</v>
      </c>
      <c r="O123" s="68">
        <f t="shared" si="15"/>
        <v>29000100</v>
      </c>
      <c r="P123" t="str">
        <f t="shared" si="16"/>
        <v>com.huawei.skytone</v>
      </c>
      <c r="Q123" t="e">
        <f t="shared" si="17"/>
        <v>#N/A</v>
      </c>
      <c r="R123" s="68">
        <v>29</v>
      </c>
      <c r="S123" s="92" t="s">
        <v>1012</v>
      </c>
      <c r="T123" s="69" t="s">
        <v>1010</v>
      </c>
      <c r="U123" s="68" t="e">
        <f>VLOOKUP(Q123,Sheet2!P:Q,2,FALSE)</f>
        <v>#N/A</v>
      </c>
      <c r="V123" s="69">
        <v>1</v>
      </c>
      <c r="Y123" s="70" t="s">
        <v>161</v>
      </c>
      <c r="Z123" s="81" t="s">
        <v>161</v>
      </c>
      <c r="AA123" s="68" t="s">
        <v>817</v>
      </c>
      <c r="AB123" s="81">
        <v>0</v>
      </c>
      <c r="AC123" t="str">
        <f t="shared" si="14"/>
        <v>vmall</v>
      </c>
    </row>
    <row r="124" spans="13:29">
      <c r="M124" s="68">
        <v>29000101</v>
      </c>
      <c r="N124" s="68" t="s">
        <v>150</v>
      </c>
      <c r="O124" s="68">
        <f t="shared" si="15"/>
        <v>29000101</v>
      </c>
      <c r="P124" t="str">
        <f t="shared" si="16"/>
        <v>com.huawei.hiskytone</v>
      </c>
      <c r="Q124" t="e">
        <f t="shared" si="17"/>
        <v>#N/A</v>
      </c>
      <c r="R124" s="93">
        <v>29</v>
      </c>
      <c r="S124" s="71" t="s">
        <v>1013</v>
      </c>
      <c r="T124" s="69" t="s">
        <v>1010</v>
      </c>
      <c r="U124" s="68" t="e">
        <f>VLOOKUP(Q124,Sheet2!P:Q,2,FALSE)</f>
        <v>#N/A</v>
      </c>
      <c r="V124" s="69">
        <v>1</v>
      </c>
      <c r="Y124" s="70" t="s">
        <v>161</v>
      </c>
      <c r="Z124" s="81" t="s">
        <v>161</v>
      </c>
      <c r="AA124" s="68"/>
      <c r="AB124" s="81">
        <v>0</v>
      </c>
      <c r="AC124" t="str">
        <f t="shared" si="14"/>
        <v>vmall</v>
      </c>
    </row>
    <row r="125" spans="13:29">
      <c r="M125" s="68">
        <v>30000000</v>
      </c>
      <c r="N125" s="68" t="s">
        <v>86</v>
      </c>
      <c r="O125" s="68">
        <f t="shared" si="15"/>
        <v>30000000</v>
      </c>
      <c r="P125" t="str">
        <f t="shared" si="16"/>
        <v>com.huawei.phoneservice</v>
      </c>
      <c r="Q125" t="e">
        <f t="shared" si="17"/>
        <v>#N/A</v>
      </c>
      <c r="R125" s="68">
        <v>30</v>
      </c>
      <c r="S125" s="71" t="s">
        <v>718</v>
      </c>
      <c r="T125" s="69" t="s">
        <v>718</v>
      </c>
      <c r="U125" s="68" t="e">
        <f>VLOOKUP(Q125,Sheet2!P:Q,2,FALSE)</f>
        <v>#N/A</v>
      </c>
      <c r="V125" s="69">
        <v>1</v>
      </c>
      <c r="Y125" s="70" t="s">
        <v>161</v>
      </c>
      <c r="Z125" s="81" t="s">
        <v>161</v>
      </c>
      <c r="AA125" s="68"/>
      <c r="AB125" s="81">
        <v>0</v>
      </c>
      <c r="AC125" t="str">
        <f t="shared" si="14"/>
        <v>vmall</v>
      </c>
    </row>
    <row r="126" spans="13:29">
      <c r="M126" s="68">
        <v>30000001</v>
      </c>
      <c r="N126" s="68" t="s">
        <v>85</v>
      </c>
      <c r="O126" s="68">
        <f t="shared" si="15"/>
        <v>30000001</v>
      </c>
      <c r="P126" t="str">
        <f t="shared" si="16"/>
        <v>com.huawei.phoneservicepublic</v>
      </c>
      <c r="Q126" t="e">
        <f t="shared" si="17"/>
        <v>#N/A</v>
      </c>
      <c r="R126" s="68">
        <v>30</v>
      </c>
      <c r="S126" s="71" t="s">
        <v>719</v>
      </c>
      <c r="T126" s="69" t="s">
        <v>718</v>
      </c>
      <c r="U126" s="68" t="e">
        <f>VLOOKUP(Q126,Sheet2!P:Q,2,FALSE)</f>
        <v>#N/A</v>
      </c>
      <c r="V126" s="69">
        <v>1</v>
      </c>
      <c r="Y126" s="70" t="s">
        <v>161</v>
      </c>
      <c r="Z126" s="81" t="s">
        <v>161</v>
      </c>
      <c r="AA126" s="68"/>
      <c r="AB126" s="81">
        <v>0</v>
      </c>
      <c r="AC126" t="str">
        <f t="shared" si="14"/>
        <v>vmall</v>
      </c>
    </row>
    <row r="127" spans="13:29">
      <c r="M127" s="68">
        <v>30000100</v>
      </c>
      <c r="N127" s="68" t="s">
        <v>438</v>
      </c>
      <c r="O127" s="68" t="e">
        <f t="shared" si="15"/>
        <v>#N/A</v>
      </c>
      <c r="P127" t="e">
        <f t="shared" si="16"/>
        <v>#N/A</v>
      </c>
      <c r="Q127" t="e">
        <f t="shared" si="17"/>
        <v>#N/A</v>
      </c>
      <c r="R127" s="68">
        <v>30</v>
      </c>
      <c r="S127" s="75" t="s">
        <v>720</v>
      </c>
      <c r="T127" s="69" t="s">
        <v>718</v>
      </c>
      <c r="U127" s="70" t="s">
        <v>83</v>
      </c>
      <c r="V127" s="69">
        <v>1</v>
      </c>
      <c r="Y127" s="70" t="s">
        <v>161</v>
      </c>
      <c r="Z127" s="81" t="s">
        <v>161</v>
      </c>
      <c r="AA127" s="68"/>
      <c r="AB127" s="81">
        <v>0</v>
      </c>
      <c r="AC127" t="str">
        <f t="shared" si="14"/>
        <v>vmall</v>
      </c>
    </row>
    <row r="128" spans="13:29">
      <c r="M128" s="68">
        <v>30001001</v>
      </c>
      <c r="N128" s="68" t="s">
        <v>98</v>
      </c>
      <c r="O128" s="68">
        <f t="shared" si="15"/>
        <v>30001001</v>
      </c>
      <c r="P128" t="str">
        <f t="shared" si="16"/>
        <v>com.huawei.remoteassistant</v>
      </c>
      <c r="Q128" t="e">
        <f t="shared" si="17"/>
        <v>#N/A</v>
      </c>
      <c r="R128" s="68">
        <v>30</v>
      </c>
      <c r="S128" s="75" t="s">
        <v>97</v>
      </c>
      <c r="T128" s="69" t="s">
        <v>718</v>
      </c>
      <c r="U128" s="68" t="e">
        <f>VLOOKUP(Q128,Sheet2!P:Q,2,FALSE)</f>
        <v>#N/A</v>
      </c>
      <c r="V128" s="69">
        <v>1</v>
      </c>
      <c r="Y128" s="70" t="s">
        <v>161</v>
      </c>
      <c r="Z128" s="81" t="s">
        <v>161</v>
      </c>
      <c r="AA128" s="68"/>
      <c r="AB128" s="81">
        <v>0</v>
      </c>
      <c r="AC128" t="str">
        <f t="shared" si="14"/>
        <v>vmall</v>
      </c>
    </row>
    <row r="129" spans="13:29">
      <c r="M129" s="68">
        <v>31000000</v>
      </c>
      <c r="N129" s="68" t="s">
        <v>817</v>
      </c>
      <c r="O129" s="68" t="e">
        <f t="shared" si="15"/>
        <v>#N/A</v>
      </c>
      <c r="P129" t="e">
        <f t="shared" si="16"/>
        <v>#N/A</v>
      </c>
      <c r="Q129" t="e">
        <f t="shared" si="17"/>
        <v>#N/A</v>
      </c>
      <c r="R129" s="68">
        <v>31</v>
      </c>
      <c r="S129" s="71" t="s">
        <v>166</v>
      </c>
      <c r="T129" s="69" t="s">
        <v>1014</v>
      </c>
      <c r="U129" s="70" t="s">
        <v>165</v>
      </c>
      <c r="V129" s="69">
        <v>1</v>
      </c>
      <c r="Y129" s="70" t="s">
        <v>161</v>
      </c>
      <c r="Z129" s="81" t="s">
        <v>161</v>
      </c>
      <c r="AA129" s="68"/>
      <c r="AB129" s="81">
        <v>0</v>
      </c>
      <c r="AC129" t="str">
        <f t="shared" si="14"/>
        <v>vmall</v>
      </c>
    </row>
    <row r="130" spans="13:29">
      <c r="M130" s="68">
        <v>32000000</v>
      </c>
      <c r="N130" s="68" t="s">
        <v>258</v>
      </c>
      <c r="O130" s="68" t="e">
        <f t="shared" ref="O130:O161" si="18">VLOOKUP(M130,J:J,1,FALSE)</f>
        <v>#N/A</v>
      </c>
      <c r="P130" t="e">
        <f t="shared" ref="P130:P161" si="19">VLOOKUP(N130,I:I,1,FALSE)</f>
        <v>#N/A</v>
      </c>
      <c r="Q130" t="str">
        <f t="shared" ref="Q130:Q161" si="20">VLOOKUP(N130,B:B,1,FALSE)</f>
        <v>com.android.contacts</v>
      </c>
      <c r="R130" s="68">
        <v>32</v>
      </c>
      <c r="S130" s="71" t="s">
        <v>170</v>
      </c>
      <c r="T130" s="69" t="s">
        <v>724</v>
      </c>
      <c r="U130" s="70" t="s">
        <v>169</v>
      </c>
      <c r="V130" s="69">
        <v>1</v>
      </c>
      <c r="Y130" s="70" t="s">
        <v>161</v>
      </c>
      <c r="Z130" s="81" t="s">
        <v>161</v>
      </c>
      <c r="AA130" s="68"/>
      <c r="AB130" s="81">
        <v>0</v>
      </c>
      <c r="AC130" t="str">
        <f t="shared" ref="AC130:AC193" si="21">VLOOKUP(Y130,AE:AE,1,FALSE)</f>
        <v>vmall</v>
      </c>
    </row>
    <row r="131" spans="13:29" ht="24">
      <c r="M131" s="68">
        <v>32000001</v>
      </c>
      <c r="N131" s="68" t="s">
        <v>258</v>
      </c>
      <c r="O131" s="68" t="e">
        <f t="shared" si="18"/>
        <v>#N/A</v>
      </c>
      <c r="P131" t="e">
        <f t="shared" si="19"/>
        <v>#N/A</v>
      </c>
      <c r="Q131" t="str">
        <f t="shared" si="20"/>
        <v>com.android.contacts</v>
      </c>
      <c r="R131" s="68">
        <v>32</v>
      </c>
      <c r="S131" s="71" t="s">
        <v>725</v>
      </c>
      <c r="T131" s="69" t="s">
        <v>724</v>
      </c>
      <c r="U131" s="70" t="s">
        <v>169</v>
      </c>
      <c r="V131" s="69">
        <v>1</v>
      </c>
      <c r="Y131" s="70" t="s">
        <v>161</v>
      </c>
      <c r="Z131" s="81" t="s">
        <v>161</v>
      </c>
      <c r="AA131" s="68" t="s">
        <v>412</v>
      </c>
      <c r="AB131" s="81">
        <v>0</v>
      </c>
      <c r="AC131" t="str">
        <f t="shared" si="21"/>
        <v>vmall</v>
      </c>
    </row>
    <row r="132" spans="13:29">
      <c r="M132" s="68">
        <v>32000100</v>
      </c>
      <c r="N132" s="68" t="s">
        <v>206</v>
      </c>
      <c r="O132" s="68" t="e">
        <f t="shared" si="18"/>
        <v>#N/A</v>
      </c>
      <c r="P132" t="e">
        <f t="shared" si="19"/>
        <v>#N/A</v>
      </c>
      <c r="Q132" t="str">
        <f t="shared" si="20"/>
        <v>com.android.mms</v>
      </c>
      <c r="R132" s="68">
        <v>32</v>
      </c>
      <c r="S132" s="71" t="s">
        <v>1015</v>
      </c>
      <c r="T132" s="69" t="s">
        <v>724</v>
      </c>
      <c r="U132" s="70" t="s">
        <v>169</v>
      </c>
      <c r="V132" s="69">
        <v>1</v>
      </c>
      <c r="Y132" s="70" t="s">
        <v>161</v>
      </c>
      <c r="Z132" s="81" t="s">
        <v>161</v>
      </c>
      <c r="AA132" s="68"/>
      <c r="AB132" s="81">
        <v>0</v>
      </c>
      <c r="AC132" t="str">
        <f t="shared" si="21"/>
        <v>vmall</v>
      </c>
    </row>
    <row r="133" spans="13:29">
      <c r="M133" s="68">
        <v>33000000</v>
      </c>
      <c r="N133" s="68"/>
      <c r="O133" s="68" t="e">
        <f t="shared" si="18"/>
        <v>#N/A</v>
      </c>
      <c r="P133" t="e">
        <f t="shared" si="19"/>
        <v>#N/A</v>
      </c>
      <c r="Q133" t="e">
        <f t="shared" si="20"/>
        <v>#N/A</v>
      </c>
      <c r="R133" s="68">
        <v>33</v>
      </c>
      <c r="S133" s="71" t="s">
        <v>1016</v>
      </c>
      <c r="T133" s="69" t="s">
        <v>727</v>
      </c>
      <c r="U133" s="70" t="s">
        <v>440</v>
      </c>
      <c r="V133" s="69">
        <v>1</v>
      </c>
      <c r="Y133" s="70" t="s">
        <v>161</v>
      </c>
      <c r="Z133" s="81" t="s">
        <v>161</v>
      </c>
      <c r="AA133" s="68"/>
      <c r="AB133" s="81">
        <v>0</v>
      </c>
      <c r="AC133" t="str">
        <f t="shared" si="21"/>
        <v>vmall</v>
      </c>
    </row>
    <row r="134" spans="13:29">
      <c r="M134" s="68">
        <v>33000001</v>
      </c>
      <c r="N134" s="68"/>
      <c r="O134" s="68" t="e">
        <f t="shared" si="18"/>
        <v>#N/A</v>
      </c>
      <c r="P134" t="e">
        <f t="shared" si="19"/>
        <v>#N/A</v>
      </c>
      <c r="Q134" t="e">
        <f t="shared" si="20"/>
        <v>#N/A</v>
      </c>
      <c r="R134" s="68">
        <v>33</v>
      </c>
      <c r="S134" s="71" t="s">
        <v>1017</v>
      </c>
      <c r="T134" s="69" t="s">
        <v>727</v>
      </c>
      <c r="U134" s="70" t="s">
        <v>440</v>
      </c>
      <c r="V134" s="69">
        <v>1</v>
      </c>
      <c r="Y134" s="70" t="s">
        <v>161</v>
      </c>
      <c r="Z134" s="81" t="s">
        <v>161</v>
      </c>
      <c r="AA134" s="68"/>
      <c r="AB134" s="81">
        <v>0</v>
      </c>
      <c r="AC134" t="str">
        <f t="shared" si="21"/>
        <v>vmall</v>
      </c>
    </row>
    <row r="135" spans="13:29">
      <c r="M135" s="68">
        <v>33000033</v>
      </c>
      <c r="N135" s="68"/>
      <c r="O135" s="68" t="e">
        <f t="shared" si="18"/>
        <v>#N/A</v>
      </c>
      <c r="P135" t="e">
        <f t="shared" si="19"/>
        <v>#N/A</v>
      </c>
      <c r="Q135" t="e">
        <f t="shared" si="20"/>
        <v>#N/A</v>
      </c>
      <c r="R135" s="68">
        <v>33</v>
      </c>
      <c r="S135" s="71" t="s">
        <v>729</v>
      </c>
      <c r="T135" s="69" t="s">
        <v>727</v>
      </c>
      <c r="U135" s="70" t="s">
        <v>440</v>
      </c>
      <c r="V135" s="69">
        <v>1</v>
      </c>
      <c r="Y135" s="70" t="s">
        <v>161</v>
      </c>
      <c r="Z135" s="81" t="s">
        <v>161</v>
      </c>
      <c r="AA135" s="68"/>
      <c r="AB135" s="81">
        <v>0</v>
      </c>
      <c r="AC135" t="str">
        <f t="shared" si="21"/>
        <v>vmall</v>
      </c>
    </row>
    <row r="136" spans="13:29">
      <c r="M136" s="68">
        <v>33002333</v>
      </c>
      <c r="N136" s="68"/>
      <c r="O136" s="68" t="e">
        <f t="shared" si="18"/>
        <v>#N/A</v>
      </c>
      <c r="P136" t="e">
        <f t="shared" si="19"/>
        <v>#N/A</v>
      </c>
      <c r="Q136" t="e">
        <f t="shared" si="20"/>
        <v>#N/A</v>
      </c>
      <c r="R136" s="68">
        <v>33</v>
      </c>
      <c r="S136" s="71" t="s">
        <v>1018</v>
      </c>
      <c r="T136" s="69" t="s">
        <v>727</v>
      </c>
      <c r="U136" s="70" t="s">
        <v>440</v>
      </c>
      <c r="V136" s="69">
        <v>1</v>
      </c>
      <c r="Y136" s="70" t="s">
        <v>161</v>
      </c>
      <c r="Z136" s="81" t="s">
        <v>161</v>
      </c>
      <c r="AA136" s="68"/>
      <c r="AB136" s="81">
        <v>0</v>
      </c>
      <c r="AC136" t="str">
        <f t="shared" si="21"/>
        <v>vmall</v>
      </c>
    </row>
    <row r="137" spans="13:29">
      <c r="M137" s="68">
        <v>33002334</v>
      </c>
      <c r="N137" s="68"/>
      <c r="O137" s="68" t="e">
        <f t="shared" si="18"/>
        <v>#N/A</v>
      </c>
      <c r="P137" t="e">
        <f t="shared" si="19"/>
        <v>#N/A</v>
      </c>
      <c r="Q137" t="e">
        <f t="shared" si="20"/>
        <v>#N/A</v>
      </c>
      <c r="R137" s="68">
        <v>33</v>
      </c>
      <c r="S137" s="79" t="s">
        <v>1019</v>
      </c>
      <c r="T137" s="69" t="s">
        <v>727</v>
      </c>
      <c r="U137" s="70" t="s">
        <v>440</v>
      </c>
      <c r="V137" s="69">
        <v>1</v>
      </c>
      <c r="Y137" s="70" t="s">
        <v>161</v>
      </c>
      <c r="Z137" s="81" t="s">
        <v>161</v>
      </c>
      <c r="AA137" s="68"/>
      <c r="AB137" s="81">
        <v>0</v>
      </c>
      <c r="AC137" t="str">
        <f t="shared" si="21"/>
        <v>vmall</v>
      </c>
    </row>
    <row r="138" spans="13:29">
      <c r="M138" s="68">
        <v>34000000</v>
      </c>
      <c r="N138" s="68" t="s">
        <v>447</v>
      </c>
      <c r="O138" s="68" t="e">
        <f t="shared" si="18"/>
        <v>#N/A</v>
      </c>
      <c r="P138" t="e">
        <f t="shared" si="19"/>
        <v>#N/A</v>
      </c>
      <c r="Q138" t="e">
        <f t="shared" si="20"/>
        <v>#N/A</v>
      </c>
      <c r="R138" s="68">
        <v>34</v>
      </c>
      <c r="S138" s="79" t="s">
        <v>1020</v>
      </c>
      <c r="T138" s="69" t="s">
        <v>733</v>
      </c>
      <c r="U138" s="70" t="s">
        <v>446</v>
      </c>
      <c r="V138" s="69">
        <v>1</v>
      </c>
      <c r="Y138" s="70" t="s">
        <v>161</v>
      </c>
      <c r="Z138" s="81" t="s">
        <v>161</v>
      </c>
      <c r="AA138" s="68"/>
      <c r="AB138" s="81">
        <v>0</v>
      </c>
      <c r="AC138" t="str">
        <f t="shared" si="21"/>
        <v>vmall</v>
      </c>
    </row>
    <row r="139" spans="13:29">
      <c r="M139" s="68">
        <v>34000001</v>
      </c>
      <c r="N139" s="68"/>
      <c r="O139" s="68" t="e">
        <f t="shared" si="18"/>
        <v>#N/A</v>
      </c>
      <c r="P139" t="e">
        <f t="shared" si="19"/>
        <v>#N/A</v>
      </c>
      <c r="Q139" t="e">
        <f t="shared" si="20"/>
        <v>#N/A</v>
      </c>
      <c r="R139" s="68">
        <v>34</v>
      </c>
      <c r="S139" s="79" t="s">
        <v>1021</v>
      </c>
      <c r="T139" s="69" t="s">
        <v>733</v>
      </c>
      <c r="U139" s="70" t="s">
        <v>446</v>
      </c>
      <c r="V139" s="69">
        <v>1</v>
      </c>
      <c r="Y139" s="70" t="s">
        <v>161</v>
      </c>
      <c r="Z139" s="81" t="s">
        <v>161</v>
      </c>
      <c r="AA139" s="68"/>
      <c r="AB139" s="81">
        <v>0</v>
      </c>
      <c r="AC139" t="str">
        <f t="shared" si="21"/>
        <v>vmall</v>
      </c>
    </row>
    <row r="140" spans="13:29">
      <c r="M140" s="68">
        <v>34000002</v>
      </c>
      <c r="N140" s="68" t="s">
        <v>449</v>
      </c>
      <c r="O140" s="68" t="e">
        <f t="shared" si="18"/>
        <v>#N/A</v>
      </c>
      <c r="P140" t="e">
        <f t="shared" si="19"/>
        <v>#N/A</v>
      </c>
      <c r="Q140" t="e">
        <f t="shared" si="20"/>
        <v>#N/A</v>
      </c>
      <c r="R140" s="68">
        <v>34</v>
      </c>
      <c r="S140" s="79" t="s">
        <v>1022</v>
      </c>
      <c r="T140" s="69" t="s">
        <v>733</v>
      </c>
      <c r="U140" s="70" t="s">
        <v>446</v>
      </c>
      <c r="V140" s="69">
        <v>1</v>
      </c>
      <c r="Y140" s="70" t="s">
        <v>161</v>
      </c>
      <c r="Z140" s="81" t="s">
        <v>161</v>
      </c>
      <c r="AA140" s="68"/>
      <c r="AB140" s="81">
        <v>0</v>
      </c>
      <c r="AC140" t="str">
        <f t="shared" si="21"/>
        <v>vmall</v>
      </c>
    </row>
    <row r="141" spans="13:29">
      <c r="M141" s="68">
        <v>34000100</v>
      </c>
      <c r="N141" s="68" t="s">
        <v>450</v>
      </c>
      <c r="O141" s="68" t="e">
        <f t="shared" si="18"/>
        <v>#N/A</v>
      </c>
      <c r="P141" t="e">
        <f t="shared" si="19"/>
        <v>#N/A</v>
      </c>
      <c r="Q141" t="e">
        <f t="shared" si="20"/>
        <v>#N/A</v>
      </c>
      <c r="R141" s="68">
        <v>34</v>
      </c>
      <c r="S141" s="79" t="s">
        <v>1023</v>
      </c>
      <c r="T141" s="69" t="s">
        <v>733</v>
      </c>
      <c r="U141" s="70" t="s">
        <v>446</v>
      </c>
      <c r="V141" s="69">
        <v>1</v>
      </c>
      <c r="Y141" s="70" t="s">
        <v>161</v>
      </c>
      <c r="Z141" s="81" t="s">
        <v>161</v>
      </c>
      <c r="AA141" s="68"/>
      <c r="AB141" s="81">
        <v>0</v>
      </c>
      <c r="AC141" t="str">
        <f t="shared" si="21"/>
        <v>vmall</v>
      </c>
    </row>
    <row r="142" spans="13:29">
      <c r="M142" s="68">
        <v>34001001</v>
      </c>
      <c r="N142" s="68"/>
      <c r="O142" s="68" t="e">
        <f t="shared" si="18"/>
        <v>#N/A</v>
      </c>
      <c r="P142" t="e">
        <f t="shared" si="19"/>
        <v>#N/A</v>
      </c>
      <c r="Q142" t="e">
        <f t="shared" si="20"/>
        <v>#N/A</v>
      </c>
      <c r="R142" s="68">
        <v>34</v>
      </c>
      <c r="S142" s="79" t="s">
        <v>1024</v>
      </c>
      <c r="T142" s="69" t="s">
        <v>733</v>
      </c>
      <c r="U142" s="70" t="s">
        <v>446</v>
      </c>
      <c r="V142" s="69">
        <v>1</v>
      </c>
      <c r="Y142" s="70" t="s">
        <v>161</v>
      </c>
      <c r="Z142" s="81" t="s">
        <v>161</v>
      </c>
      <c r="AA142" s="68"/>
      <c r="AB142" s="81">
        <v>0</v>
      </c>
      <c r="AC142" t="str">
        <f t="shared" si="21"/>
        <v>vmall</v>
      </c>
    </row>
    <row r="143" spans="13:29" ht="24">
      <c r="M143" s="68">
        <v>35000000</v>
      </c>
      <c r="N143" s="68" t="s">
        <v>122</v>
      </c>
      <c r="O143" s="68">
        <f t="shared" si="18"/>
        <v>35000000</v>
      </c>
      <c r="P143" t="str">
        <f t="shared" si="19"/>
        <v>com.huawei.android.thememanager</v>
      </c>
      <c r="Q143" t="e">
        <f t="shared" si="20"/>
        <v>#N/A</v>
      </c>
      <c r="R143" s="68">
        <v>35</v>
      </c>
      <c r="S143" s="71" t="s">
        <v>121</v>
      </c>
      <c r="T143" s="69" t="s">
        <v>121</v>
      </c>
      <c r="U143" s="68" t="e">
        <f>VLOOKUP(Q143,Sheet2!P:Q,2,FALSE)</f>
        <v>#N/A</v>
      </c>
      <c r="V143" s="69">
        <v>1</v>
      </c>
      <c r="Y143" s="70" t="s">
        <v>161</v>
      </c>
      <c r="Z143" s="81" t="s">
        <v>161</v>
      </c>
      <c r="AA143" s="68"/>
      <c r="AB143" s="81">
        <v>0</v>
      </c>
      <c r="AC143" t="str">
        <f t="shared" si="21"/>
        <v>vmall</v>
      </c>
    </row>
    <row r="144" spans="13:29">
      <c r="M144" s="68">
        <v>36000000</v>
      </c>
      <c r="N144" s="68" t="s">
        <v>145</v>
      </c>
      <c r="O144" s="68">
        <f t="shared" si="18"/>
        <v>36000000</v>
      </c>
      <c r="P144" t="str">
        <f t="shared" si="19"/>
        <v>com.huawei.cloudwifi</v>
      </c>
      <c r="Q144" t="e">
        <f t="shared" si="20"/>
        <v>#N/A</v>
      </c>
      <c r="R144" s="68">
        <v>36</v>
      </c>
      <c r="S144" s="95" t="s">
        <v>1025</v>
      </c>
      <c r="T144" s="69" t="s">
        <v>741</v>
      </c>
      <c r="U144" s="68" t="e">
        <f>VLOOKUP(Q144,Sheet2!P:Q,2,FALSE)</f>
        <v>#N/A</v>
      </c>
      <c r="V144" s="69">
        <v>1</v>
      </c>
      <c r="Y144" s="70" t="s">
        <v>161</v>
      </c>
      <c r="Z144" s="81" t="s">
        <v>161</v>
      </c>
      <c r="AA144" s="68"/>
      <c r="AB144" s="81">
        <v>0</v>
      </c>
      <c r="AC144" t="str">
        <f t="shared" si="21"/>
        <v>vmall</v>
      </c>
    </row>
    <row r="145" spans="13:29">
      <c r="M145" s="68">
        <v>36000100</v>
      </c>
      <c r="N145" s="68" t="s">
        <v>451</v>
      </c>
      <c r="O145" s="68" t="e">
        <f t="shared" si="18"/>
        <v>#N/A</v>
      </c>
      <c r="P145" t="e">
        <f t="shared" si="19"/>
        <v>#N/A</v>
      </c>
      <c r="Q145" t="e">
        <f t="shared" si="20"/>
        <v>#N/A</v>
      </c>
      <c r="R145" s="68">
        <v>36</v>
      </c>
      <c r="S145" s="79" t="s">
        <v>1026</v>
      </c>
      <c r="T145" s="69" t="s">
        <v>741</v>
      </c>
      <c r="U145" s="70" t="s">
        <v>143</v>
      </c>
      <c r="V145" s="69">
        <v>1</v>
      </c>
      <c r="Y145" s="70" t="s">
        <v>161</v>
      </c>
      <c r="Z145" s="81" t="s">
        <v>161</v>
      </c>
      <c r="AA145" s="68"/>
      <c r="AB145" s="81">
        <v>0</v>
      </c>
      <c r="AC145" t="str">
        <f t="shared" si="21"/>
        <v>vmall</v>
      </c>
    </row>
    <row r="146" spans="13:29">
      <c r="M146" s="68">
        <v>37000000</v>
      </c>
      <c r="N146" s="68"/>
      <c r="O146" s="68" t="e">
        <f t="shared" si="18"/>
        <v>#N/A</v>
      </c>
      <c r="P146" t="e">
        <f t="shared" si="19"/>
        <v>#N/A</v>
      </c>
      <c r="Q146" t="e">
        <f t="shared" si="20"/>
        <v>#N/A</v>
      </c>
      <c r="R146" s="68">
        <v>37</v>
      </c>
      <c r="S146" s="71" t="s">
        <v>1027</v>
      </c>
      <c r="T146" s="69" t="s">
        <v>745</v>
      </c>
      <c r="U146" s="70" t="s">
        <v>452</v>
      </c>
      <c r="V146" s="69">
        <v>1</v>
      </c>
      <c r="Y146" s="70" t="s">
        <v>161</v>
      </c>
      <c r="Z146" s="81" t="s">
        <v>161</v>
      </c>
      <c r="AA146" s="68"/>
      <c r="AB146" s="81">
        <v>0</v>
      </c>
      <c r="AC146" t="str">
        <f t="shared" si="21"/>
        <v>vmall</v>
      </c>
    </row>
    <row r="147" spans="13:29">
      <c r="M147" s="68">
        <v>37000001</v>
      </c>
      <c r="N147" s="68" t="s">
        <v>455</v>
      </c>
      <c r="O147" s="68" t="e">
        <f t="shared" si="18"/>
        <v>#N/A</v>
      </c>
      <c r="P147" t="e">
        <f t="shared" si="19"/>
        <v>#N/A</v>
      </c>
      <c r="Q147" t="e">
        <f t="shared" si="20"/>
        <v>#N/A</v>
      </c>
      <c r="R147" s="68">
        <v>37</v>
      </c>
      <c r="S147" s="71" t="s">
        <v>1028</v>
      </c>
      <c r="T147" s="69" t="s">
        <v>745</v>
      </c>
      <c r="U147" s="70" t="s">
        <v>452</v>
      </c>
      <c r="V147" s="69">
        <v>1</v>
      </c>
      <c r="Y147" s="70" t="s">
        <v>428</v>
      </c>
      <c r="Z147" s="81" t="s">
        <v>428</v>
      </c>
      <c r="AA147" s="68" t="s">
        <v>817</v>
      </c>
      <c r="AB147" s="81">
        <v>0</v>
      </c>
      <c r="AC147" t="e">
        <f t="shared" si="21"/>
        <v>#N/A</v>
      </c>
    </row>
    <row r="148" spans="13:29">
      <c r="M148" s="68">
        <v>37000002</v>
      </c>
      <c r="N148" s="68" t="s">
        <v>456</v>
      </c>
      <c r="O148" s="68" t="e">
        <f t="shared" si="18"/>
        <v>#N/A</v>
      </c>
      <c r="P148" t="e">
        <f t="shared" si="19"/>
        <v>#N/A</v>
      </c>
      <c r="Q148" t="e">
        <f t="shared" si="20"/>
        <v>#N/A</v>
      </c>
      <c r="R148" s="68">
        <v>37</v>
      </c>
      <c r="S148" s="71" t="s">
        <v>1029</v>
      </c>
      <c r="T148" s="69" t="s">
        <v>745</v>
      </c>
      <c r="U148" s="70" t="s">
        <v>452</v>
      </c>
      <c r="V148" s="69">
        <v>1</v>
      </c>
      <c r="Y148" s="70" t="s">
        <v>431</v>
      </c>
      <c r="Z148" s="81" t="s">
        <v>392</v>
      </c>
      <c r="AA148" s="68"/>
      <c r="AB148" s="81">
        <v>0</v>
      </c>
      <c r="AC148" t="e">
        <f t="shared" si="21"/>
        <v>#N/A</v>
      </c>
    </row>
    <row r="149" spans="13:29" ht="24">
      <c r="M149" s="68">
        <v>37000100</v>
      </c>
      <c r="N149" s="68" t="s">
        <v>457</v>
      </c>
      <c r="O149" s="68" t="e">
        <f t="shared" si="18"/>
        <v>#N/A</v>
      </c>
      <c r="P149" t="e">
        <f t="shared" si="19"/>
        <v>#N/A</v>
      </c>
      <c r="Q149" t="e">
        <f t="shared" si="20"/>
        <v>#N/A</v>
      </c>
      <c r="R149" s="68">
        <v>37</v>
      </c>
      <c r="S149" s="96" t="s">
        <v>1030</v>
      </c>
      <c r="T149" s="69" t="s">
        <v>745</v>
      </c>
      <c r="U149" s="70" t="s">
        <v>452</v>
      </c>
      <c r="V149" s="69">
        <v>1</v>
      </c>
      <c r="Y149" s="70" t="s">
        <v>146</v>
      </c>
      <c r="Z149" s="81" t="s">
        <v>147</v>
      </c>
      <c r="AA149" s="68" t="s">
        <v>433</v>
      </c>
      <c r="AB149" s="81">
        <v>0</v>
      </c>
      <c r="AC149" t="str">
        <f t="shared" si="21"/>
        <v>vsim</v>
      </c>
    </row>
    <row r="150" spans="13:29" ht="24">
      <c r="M150" s="68">
        <v>38000000</v>
      </c>
      <c r="N150" s="68" t="s">
        <v>108</v>
      </c>
      <c r="O150" s="68">
        <f t="shared" si="18"/>
        <v>38000000</v>
      </c>
      <c r="P150" t="str">
        <f t="shared" si="19"/>
        <v>com.huawei.hwvplayer</v>
      </c>
      <c r="Q150" t="e">
        <f t="shared" si="20"/>
        <v>#N/A</v>
      </c>
      <c r="R150" s="68">
        <v>38</v>
      </c>
      <c r="S150" s="71" t="s">
        <v>749</v>
      </c>
      <c r="T150" s="69" t="s">
        <v>750</v>
      </c>
      <c r="U150" s="68" t="e">
        <f>VLOOKUP(Q150,Sheet2!P:Q,2,FALSE)</f>
        <v>#N/A</v>
      </c>
      <c r="V150" s="69">
        <v>1</v>
      </c>
      <c r="Y150" s="70" t="s">
        <v>146</v>
      </c>
      <c r="Z150" s="81" t="s">
        <v>147</v>
      </c>
      <c r="AA150" s="68" t="s">
        <v>434</v>
      </c>
      <c r="AB150" s="81">
        <v>0</v>
      </c>
      <c r="AC150" t="str">
        <f t="shared" si="21"/>
        <v>vsim</v>
      </c>
    </row>
    <row r="151" spans="13:29" ht="24">
      <c r="M151" s="68">
        <v>38000001</v>
      </c>
      <c r="N151" s="68" t="s">
        <v>112</v>
      </c>
      <c r="O151" s="68">
        <f t="shared" si="18"/>
        <v>38000001</v>
      </c>
      <c r="P151" t="str">
        <f t="shared" si="19"/>
        <v>com.huawei.hwvplayer.youku</v>
      </c>
      <c r="Q151" t="e">
        <f t="shared" si="20"/>
        <v>#N/A</v>
      </c>
      <c r="R151" s="68">
        <v>38</v>
      </c>
      <c r="S151" s="71" t="s">
        <v>751</v>
      </c>
      <c r="T151" s="69" t="s">
        <v>750</v>
      </c>
      <c r="U151" s="68" t="e">
        <f>VLOOKUP(Q151,Sheet2!P:Q,2,FALSE)</f>
        <v>#N/A</v>
      </c>
      <c r="V151" s="69">
        <v>1</v>
      </c>
      <c r="Y151" s="70" t="s">
        <v>146</v>
      </c>
      <c r="Z151" s="81" t="s">
        <v>147</v>
      </c>
      <c r="AA151" s="68" t="s">
        <v>435</v>
      </c>
      <c r="AB151" s="81">
        <v>0</v>
      </c>
      <c r="AC151" t="str">
        <f t="shared" si="21"/>
        <v>vsim</v>
      </c>
    </row>
    <row r="152" spans="13:29">
      <c r="M152" s="68">
        <v>38000002</v>
      </c>
      <c r="N152" s="68"/>
      <c r="O152" s="68" t="e">
        <f t="shared" si="18"/>
        <v>#N/A</v>
      </c>
      <c r="P152" t="e">
        <f t="shared" si="19"/>
        <v>#N/A</v>
      </c>
      <c r="Q152" t="e">
        <f t="shared" si="20"/>
        <v>#N/A</v>
      </c>
      <c r="R152" s="68">
        <v>38</v>
      </c>
      <c r="S152" s="92" t="s">
        <v>1031</v>
      </c>
      <c r="T152" s="69" t="s">
        <v>750</v>
      </c>
      <c r="U152" s="70" t="s">
        <v>458</v>
      </c>
      <c r="V152" s="69">
        <v>1</v>
      </c>
      <c r="Y152" s="70" t="s">
        <v>146</v>
      </c>
      <c r="Z152" s="81" t="s">
        <v>147</v>
      </c>
      <c r="AA152" s="68"/>
      <c r="AB152" s="81">
        <v>0</v>
      </c>
      <c r="AC152" t="str">
        <f t="shared" si="21"/>
        <v>vsim</v>
      </c>
    </row>
    <row r="153" spans="13:29">
      <c r="M153" s="68">
        <v>39000000</v>
      </c>
      <c r="N153" s="68" t="s">
        <v>160</v>
      </c>
      <c r="O153" s="68">
        <f t="shared" si="18"/>
        <v>39000000</v>
      </c>
      <c r="P153" t="str">
        <f t="shared" si="19"/>
        <v>com.huawei.bone</v>
      </c>
      <c r="Q153" t="e">
        <f t="shared" si="20"/>
        <v>#N/A</v>
      </c>
      <c r="R153" s="68">
        <v>39</v>
      </c>
      <c r="S153" s="71" t="s">
        <v>755</v>
      </c>
      <c r="T153" s="69" t="s">
        <v>756</v>
      </c>
      <c r="U153" s="68" t="e">
        <f>VLOOKUP(Q153,Sheet2!P:Q,2,FALSE)</f>
        <v>#N/A</v>
      </c>
      <c r="V153" s="69">
        <v>1</v>
      </c>
      <c r="Y153" s="70" t="s">
        <v>146</v>
      </c>
      <c r="Z153" s="81" t="s">
        <v>147</v>
      </c>
      <c r="AA153" s="68"/>
      <c r="AB153" s="81">
        <v>0</v>
      </c>
      <c r="AC153" t="str">
        <f t="shared" si="21"/>
        <v>vsim</v>
      </c>
    </row>
    <row r="154" spans="13:29" ht="24">
      <c r="M154" s="68">
        <v>39000001</v>
      </c>
      <c r="N154" s="68" t="s">
        <v>159</v>
      </c>
      <c r="O154" s="68">
        <f t="shared" si="18"/>
        <v>39000001</v>
      </c>
      <c r="P154" t="str">
        <f t="shared" si="19"/>
        <v>com.huawei.colorband</v>
      </c>
      <c r="Q154" t="e">
        <f t="shared" si="20"/>
        <v>#N/A</v>
      </c>
      <c r="R154" s="68">
        <v>39</v>
      </c>
      <c r="S154" s="71" t="s">
        <v>757</v>
      </c>
      <c r="T154" s="69" t="s">
        <v>756</v>
      </c>
      <c r="U154" s="68" t="e">
        <f>VLOOKUP(Q154,Sheet2!P:Q,2,FALSE)</f>
        <v>#N/A</v>
      </c>
      <c r="V154" s="69">
        <v>1</v>
      </c>
      <c r="Y154" s="70" t="s">
        <v>83</v>
      </c>
      <c r="Z154" s="81" t="s">
        <v>84</v>
      </c>
      <c r="AA154" s="68" t="s">
        <v>438</v>
      </c>
      <c r="AB154" s="81">
        <v>0</v>
      </c>
      <c r="AC154" t="str">
        <f t="shared" si="21"/>
        <v>phoneservice</v>
      </c>
    </row>
    <row r="155" spans="13:29">
      <c r="M155" s="68">
        <v>39000002</v>
      </c>
      <c r="N155" s="68" t="s">
        <v>157</v>
      </c>
      <c r="O155" s="68">
        <f t="shared" si="18"/>
        <v>39000002</v>
      </c>
      <c r="P155" t="str">
        <f t="shared" si="19"/>
        <v>com.huawei.smartband</v>
      </c>
      <c r="Q155" t="e">
        <f t="shared" si="20"/>
        <v>#N/A</v>
      </c>
      <c r="R155" s="68">
        <v>39</v>
      </c>
      <c r="S155" s="71" t="s">
        <v>1032</v>
      </c>
      <c r="T155" s="69" t="s">
        <v>756</v>
      </c>
      <c r="U155" s="68" t="e">
        <f>VLOOKUP(Q155,Sheet2!P:Q,2,FALSE)</f>
        <v>#N/A</v>
      </c>
      <c r="V155" s="69">
        <v>1</v>
      </c>
      <c r="Y155" s="70" t="s">
        <v>165</v>
      </c>
      <c r="Z155" s="81" t="s">
        <v>166</v>
      </c>
      <c r="AA155" s="68" t="s">
        <v>817</v>
      </c>
      <c r="AB155" s="81">
        <v>0</v>
      </c>
      <c r="AC155" t="str">
        <f t="shared" si="21"/>
        <v>fans</v>
      </c>
    </row>
    <row r="156" spans="13:29">
      <c r="M156" s="68">
        <v>39000003</v>
      </c>
      <c r="N156" s="68"/>
      <c r="O156" s="68" t="e">
        <f t="shared" si="18"/>
        <v>#N/A</v>
      </c>
      <c r="P156" t="e">
        <f t="shared" si="19"/>
        <v>#N/A</v>
      </c>
      <c r="Q156" t="e">
        <f t="shared" si="20"/>
        <v>#N/A</v>
      </c>
      <c r="R156" s="68">
        <v>39</v>
      </c>
      <c r="S156" s="71" t="s">
        <v>1033</v>
      </c>
      <c r="T156" s="69" t="s">
        <v>756</v>
      </c>
      <c r="U156" s="70" t="s">
        <v>155</v>
      </c>
      <c r="V156" s="69">
        <v>1</v>
      </c>
      <c r="Y156" s="70" t="s">
        <v>440</v>
      </c>
      <c r="Z156" s="81" t="s">
        <v>440</v>
      </c>
      <c r="AA156" s="68"/>
      <c r="AB156" s="81">
        <v>0</v>
      </c>
      <c r="AC156" t="e">
        <f t="shared" si="21"/>
        <v>#N/A</v>
      </c>
    </row>
    <row r="157" spans="13:29">
      <c r="M157" s="68">
        <v>39000004</v>
      </c>
      <c r="N157" s="68"/>
      <c r="O157" s="68" t="e">
        <f t="shared" si="18"/>
        <v>#N/A</v>
      </c>
      <c r="P157" t="e">
        <f t="shared" si="19"/>
        <v>#N/A</v>
      </c>
      <c r="Q157" t="e">
        <f t="shared" si="20"/>
        <v>#N/A</v>
      </c>
      <c r="R157" s="68">
        <v>39</v>
      </c>
      <c r="S157" s="71" t="s">
        <v>1034</v>
      </c>
      <c r="T157" s="69" t="s">
        <v>756</v>
      </c>
      <c r="U157" s="70" t="s">
        <v>155</v>
      </c>
      <c r="V157" s="69">
        <v>1</v>
      </c>
      <c r="Y157" s="70" t="s">
        <v>440</v>
      </c>
      <c r="Z157" s="81" t="s">
        <v>440</v>
      </c>
      <c r="AA157" s="68"/>
      <c r="AB157" s="81">
        <v>0</v>
      </c>
      <c r="AC157" t="e">
        <f t="shared" si="21"/>
        <v>#N/A</v>
      </c>
    </row>
    <row r="158" spans="13:29">
      <c r="M158" s="68">
        <v>40000000</v>
      </c>
      <c r="N158" s="68"/>
      <c r="O158" s="68" t="e">
        <f t="shared" si="18"/>
        <v>#N/A</v>
      </c>
      <c r="P158" t="e">
        <f t="shared" si="19"/>
        <v>#N/A</v>
      </c>
      <c r="Q158" t="e">
        <f t="shared" si="20"/>
        <v>#N/A</v>
      </c>
      <c r="R158" s="68">
        <v>40</v>
      </c>
      <c r="S158" s="71" t="s">
        <v>464</v>
      </c>
      <c r="T158" s="69" t="s">
        <v>464</v>
      </c>
      <c r="U158" s="97" t="s">
        <v>1035</v>
      </c>
      <c r="V158" s="69">
        <v>1</v>
      </c>
      <c r="Y158" s="70" t="s">
        <v>440</v>
      </c>
      <c r="Z158" s="81" t="s">
        <v>440</v>
      </c>
      <c r="AA158" s="68"/>
      <c r="AB158" s="81">
        <v>0</v>
      </c>
      <c r="AC158" t="e">
        <f t="shared" si="21"/>
        <v>#N/A</v>
      </c>
    </row>
    <row r="159" spans="13:29">
      <c r="M159" s="68">
        <v>40000001</v>
      </c>
      <c r="N159" s="68"/>
      <c r="O159" s="68" t="e">
        <f t="shared" si="18"/>
        <v>#N/A</v>
      </c>
      <c r="P159" t="e">
        <f t="shared" si="19"/>
        <v>#N/A</v>
      </c>
      <c r="Q159" t="e">
        <f t="shared" si="20"/>
        <v>#N/A</v>
      </c>
      <c r="R159" s="68">
        <v>40</v>
      </c>
      <c r="S159" s="71" t="s">
        <v>1036</v>
      </c>
      <c r="T159" s="69" t="s">
        <v>464</v>
      </c>
      <c r="U159" s="97" t="s">
        <v>1035</v>
      </c>
      <c r="V159" s="69">
        <v>1</v>
      </c>
      <c r="Y159" s="70" t="s">
        <v>440</v>
      </c>
      <c r="Z159" s="81" t="s">
        <v>440</v>
      </c>
      <c r="AA159" s="68"/>
      <c r="AB159" s="81">
        <v>0</v>
      </c>
      <c r="AC159" t="e">
        <f t="shared" si="21"/>
        <v>#N/A</v>
      </c>
    </row>
    <row r="160" spans="13:29">
      <c r="M160" s="68">
        <v>41000000</v>
      </c>
      <c r="N160" s="68" t="s">
        <v>263</v>
      </c>
      <c r="O160" s="68" t="e">
        <f t="shared" si="18"/>
        <v>#N/A</v>
      </c>
      <c r="P160" t="e">
        <f t="shared" si="19"/>
        <v>#N/A</v>
      </c>
      <c r="Q160" t="str">
        <f t="shared" si="20"/>
        <v>com.huawei.vassistant</v>
      </c>
      <c r="R160" s="68">
        <v>41</v>
      </c>
      <c r="S160" s="71" t="s">
        <v>762</v>
      </c>
      <c r="T160" s="69" t="s">
        <v>762</v>
      </c>
      <c r="U160" s="70" t="s">
        <v>261</v>
      </c>
      <c r="V160" s="69">
        <v>1</v>
      </c>
      <c r="Y160" s="70" t="s">
        <v>440</v>
      </c>
      <c r="Z160" s="81" t="s">
        <v>440</v>
      </c>
      <c r="AA160" s="68"/>
      <c r="AB160" s="81">
        <v>0</v>
      </c>
      <c r="AC160" t="e">
        <f t="shared" si="21"/>
        <v>#N/A</v>
      </c>
    </row>
    <row r="161" spans="13:29" ht="24">
      <c r="M161" s="68">
        <v>42000000</v>
      </c>
      <c r="N161" s="68" t="s">
        <v>154</v>
      </c>
      <c r="O161" s="68">
        <f t="shared" si="18"/>
        <v>42000000</v>
      </c>
      <c r="P161" t="str">
        <f t="shared" si="19"/>
        <v>com.huawei.health</v>
      </c>
      <c r="Q161" t="e">
        <f t="shared" si="20"/>
        <v>#N/A</v>
      </c>
      <c r="R161" s="68">
        <v>42</v>
      </c>
      <c r="S161" s="71" t="s">
        <v>763</v>
      </c>
      <c r="T161" s="69" t="s">
        <v>764</v>
      </c>
      <c r="U161" s="68" t="e">
        <f>VLOOKUP(Q161,Sheet2!P:Q,2,FALSE)</f>
        <v>#N/A</v>
      </c>
      <c r="V161" s="69">
        <v>1</v>
      </c>
      <c r="Y161" s="70" t="s">
        <v>446</v>
      </c>
      <c r="Z161" s="81" t="s">
        <v>446</v>
      </c>
      <c r="AA161" s="68" t="s">
        <v>447</v>
      </c>
      <c r="AB161" s="81">
        <v>0</v>
      </c>
      <c r="AC161" t="e">
        <f t="shared" si="21"/>
        <v>#N/A</v>
      </c>
    </row>
    <row r="162" spans="13:29">
      <c r="M162" s="68">
        <v>43000000</v>
      </c>
      <c r="N162" s="68" t="s">
        <v>467</v>
      </c>
      <c r="O162" s="68" t="e">
        <f t="shared" ref="O162:O193" si="22">VLOOKUP(M162,J:J,1,FALSE)</f>
        <v>#N/A</v>
      </c>
      <c r="P162" t="e">
        <f t="shared" ref="P162:P193" si="23">VLOOKUP(N162,I:I,1,FALSE)</f>
        <v>#N/A</v>
      </c>
      <c r="Q162" t="e">
        <f t="shared" ref="Q162:Q193" si="24">VLOOKUP(N162,B:B,1,FALSE)</f>
        <v>#N/A</v>
      </c>
      <c r="R162" s="68">
        <v>43</v>
      </c>
      <c r="S162" s="71" t="s">
        <v>1037</v>
      </c>
      <c r="T162" s="69" t="s">
        <v>88</v>
      </c>
      <c r="U162" s="70" t="s">
        <v>87</v>
      </c>
      <c r="V162" s="69">
        <v>1</v>
      </c>
      <c r="Y162" s="70" t="s">
        <v>446</v>
      </c>
      <c r="Z162" s="81" t="s">
        <v>446</v>
      </c>
      <c r="AA162" s="68"/>
      <c r="AB162" s="81">
        <v>0</v>
      </c>
      <c r="AC162" t="e">
        <f t="shared" si="21"/>
        <v>#N/A</v>
      </c>
    </row>
    <row r="163" spans="13:29" ht="36">
      <c r="M163" s="68">
        <v>43000001</v>
      </c>
      <c r="N163" s="68" t="s">
        <v>468</v>
      </c>
      <c r="O163" s="68" t="e">
        <f t="shared" si="22"/>
        <v>#N/A</v>
      </c>
      <c r="P163" t="e">
        <f t="shared" si="23"/>
        <v>#N/A</v>
      </c>
      <c r="Q163" t="e">
        <f t="shared" si="24"/>
        <v>#N/A</v>
      </c>
      <c r="R163" s="68">
        <v>43</v>
      </c>
      <c r="S163" s="71" t="s">
        <v>766</v>
      </c>
      <c r="T163" s="69" t="s">
        <v>88</v>
      </c>
      <c r="U163" s="70" t="s">
        <v>87</v>
      </c>
      <c r="V163" s="69">
        <v>1</v>
      </c>
      <c r="Y163" s="70" t="s">
        <v>446</v>
      </c>
      <c r="Z163" s="81" t="s">
        <v>446</v>
      </c>
      <c r="AA163" s="68" t="s">
        <v>449</v>
      </c>
      <c r="AB163" s="81">
        <v>0</v>
      </c>
      <c r="AC163" t="e">
        <f t="shared" si="21"/>
        <v>#N/A</v>
      </c>
    </row>
    <row r="164" spans="13:29" ht="36">
      <c r="M164" s="68">
        <v>44000000</v>
      </c>
      <c r="N164" s="68" t="s">
        <v>469</v>
      </c>
      <c r="O164" s="68" t="e">
        <f t="shared" si="22"/>
        <v>#N/A</v>
      </c>
      <c r="P164" t="e">
        <f t="shared" si="23"/>
        <v>#N/A</v>
      </c>
      <c r="Q164" t="e">
        <f t="shared" si="24"/>
        <v>#N/A</v>
      </c>
      <c r="R164" s="68">
        <v>44</v>
      </c>
      <c r="S164" s="71" t="s">
        <v>767</v>
      </c>
      <c r="T164" s="69" t="s">
        <v>767</v>
      </c>
      <c r="U164" s="70" t="s">
        <v>113</v>
      </c>
      <c r="V164" s="69">
        <v>1</v>
      </c>
      <c r="Y164" s="70" t="s">
        <v>446</v>
      </c>
      <c r="Z164" s="81" t="s">
        <v>446</v>
      </c>
      <c r="AA164" s="68" t="s">
        <v>450</v>
      </c>
      <c r="AB164" s="81">
        <v>0</v>
      </c>
      <c r="AC164" t="e">
        <f t="shared" si="21"/>
        <v>#N/A</v>
      </c>
    </row>
    <row r="165" spans="13:29">
      <c r="M165" s="68">
        <v>45000000</v>
      </c>
      <c r="N165" s="68" t="s">
        <v>158</v>
      </c>
      <c r="O165" s="68">
        <f t="shared" si="22"/>
        <v>45000000</v>
      </c>
      <c r="P165" t="str">
        <f t="shared" si="23"/>
        <v>com.huawei.kidwatch</v>
      </c>
      <c r="Q165" t="e">
        <f t="shared" si="24"/>
        <v>#N/A</v>
      </c>
      <c r="R165" s="68">
        <v>45</v>
      </c>
      <c r="S165" s="92" t="s">
        <v>768</v>
      </c>
      <c r="T165" s="69" t="s">
        <v>768</v>
      </c>
      <c r="U165" s="68" t="e">
        <f>VLOOKUP(Q165,Sheet2!P:Q,2,FALSE)</f>
        <v>#N/A</v>
      </c>
      <c r="V165" s="69">
        <v>1</v>
      </c>
      <c r="Y165" s="70" t="s">
        <v>446</v>
      </c>
      <c r="Z165" s="81" t="s">
        <v>446</v>
      </c>
      <c r="AA165" s="68"/>
      <c r="AB165" s="81">
        <v>0</v>
      </c>
      <c r="AC165" t="e">
        <f t="shared" si="21"/>
        <v>#N/A</v>
      </c>
    </row>
    <row r="166" spans="13:29" ht="24">
      <c r="M166" s="68">
        <v>46000000</v>
      </c>
      <c r="N166" s="68" t="s">
        <v>300</v>
      </c>
      <c r="O166" s="68" t="e">
        <f t="shared" si="22"/>
        <v>#N/A</v>
      </c>
      <c r="P166" t="e">
        <f t="shared" si="23"/>
        <v>#N/A</v>
      </c>
      <c r="Q166" t="str">
        <f t="shared" si="24"/>
        <v>com.huawei.eassistant</v>
      </c>
      <c r="R166" s="68">
        <v>46</v>
      </c>
      <c r="S166" s="71" t="s">
        <v>1038</v>
      </c>
      <c r="T166" s="69" t="s">
        <v>770</v>
      </c>
      <c r="U166" s="70" t="s">
        <v>298</v>
      </c>
      <c r="V166" s="69">
        <v>1</v>
      </c>
      <c r="Y166" s="70" t="s">
        <v>143</v>
      </c>
      <c r="Z166" s="81" t="s">
        <v>143</v>
      </c>
      <c r="AA166" s="68" t="s">
        <v>451</v>
      </c>
      <c r="AB166" s="81">
        <v>0</v>
      </c>
      <c r="AC166" t="str">
        <f t="shared" si="21"/>
        <v>wlan</v>
      </c>
    </row>
    <row r="167" spans="13:29" ht="24">
      <c r="M167" s="68">
        <v>47000000</v>
      </c>
      <c r="N167" s="68" t="s">
        <v>472</v>
      </c>
      <c r="O167" s="68" t="e">
        <f t="shared" si="22"/>
        <v>#N/A</v>
      </c>
      <c r="P167" t="e">
        <f t="shared" si="23"/>
        <v>#N/A</v>
      </c>
      <c r="Q167" t="e">
        <f t="shared" si="24"/>
        <v>#N/A</v>
      </c>
      <c r="R167" s="68">
        <v>47</v>
      </c>
      <c r="S167" s="71" t="s">
        <v>471</v>
      </c>
      <c r="T167" s="69" t="s">
        <v>471</v>
      </c>
      <c r="U167" s="70" t="s">
        <v>470</v>
      </c>
      <c r="V167" s="69">
        <v>1</v>
      </c>
      <c r="Y167" s="70" t="s">
        <v>452</v>
      </c>
      <c r="Z167" s="81" t="s">
        <v>453</v>
      </c>
      <c r="AA167" s="68"/>
      <c r="AB167" s="81">
        <v>0</v>
      </c>
      <c r="AC167" t="e">
        <f t="shared" si="21"/>
        <v>#N/A</v>
      </c>
    </row>
    <row r="168" spans="13:29" ht="24">
      <c r="M168" s="68">
        <v>49000000</v>
      </c>
      <c r="N168" s="68" t="s">
        <v>475</v>
      </c>
      <c r="O168" s="68" t="e">
        <f t="shared" si="22"/>
        <v>#N/A</v>
      </c>
      <c r="P168" t="e">
        <f t="shared" si="23"/>
        <v>#N/A</v>
      </c>
      <c r="Q168" t="e">
        <f t="shared" si="24"/>
        <v>#N/A</v>
      </c>
      <c r="R168" s="68">
        <v>49</v>
      </c>
      <c r="S168" s="71" t="s">
        <v>474</v>
      </c>
      <c r="T168" s="69" t="s">
        <v>771</v>
      </c>
      <c r="U168" s="70" t="s">
        <v>772</v>
      </c>
      <c r="V168" s="69">
        <v>1</v>
      </c>
      <c r="Y168" s="70" t="s">
        <v>452</v>
      </c>
      <c r="Z168" s="81" t="s">
        <v>453</v>
      </c>
      <c r="AA168" s="68" t="s">
        <v>455</v>
      </c>
      <c r="AB168" s="81">
        <v>0</v>
      </c>
      <c r="AC168" t="e">
        <f t="shared" si="21"/>
        <v>#N/A</v>
      </c>
    </row>
    <row r="169" spans="13:29" ht="24">
      <c r="M169" s="68">
        <v>50000000</v>
      </c>
      <c r="N169" s="68" t="s">
        <v>478</v>
      </c>
      <c r="O169" s="68" t="e">
        <f t="shared" si="22"/>
        <v>#N/A</v>
      </c>
      <c r="P169" t="e">
        <f t="shared" si="23"/>
        <v>#N/A</v>
      </c>
      <c r="Q169" t="e">
        <f t="shared" si="24"/>
        <v>#N/A</v>
      </c>
      <c r="R169" s="68">
        <v>50</v>
      </c>
      <c r="S169" s="71" t="s">
        <v>477</v>
      </c>
      <c r="T169" s="69" t="s">
        <v>477</v>
      </c>
      <c r="U169" s="70" t="s">
        <v>476</v>
      </c>
      <c r="V169" s="69">
        <v>1</v>
      </c>
      <c r="Y169" s="70" t="s">
        <v>452</v>
      </c>
      <c r="Z169" s="81" t="s">
        <v>453</v>
      </c>
      <c r="AA169" s="68" t="s">
        <v>456</v>
      </c>
      <c r="AB169" s="81">
        <v>0</v>
      </c>
      <c r="AC169" t="e">
        <f t="shared" si="21"/>
        <v>#N/A</v>
      </c>
    </row>
    <row r="170" spans="13:29" ht="24">
      <c r="M170" s="68">
        <v>50000001</v>
      </c>
      <c r="N170" s="68" t="s">
        <v>479</v>
      </c>
      <c r="O170" s="68" t="e">
        <f t="shared" si="22"/>
        <v>#N/A</v>
      </c>
      <c r="P170" t="e">
        <f t="shared" si="23"/>
        <v>#N/A</v>
      </c>
      <c r="Q170" t="e">
        <f t="shared" si="24"/>
        <v>#N/A</v>
      </c>
      <c r="R170" s="68">
        <v>50</v>
      </c>
      <c r="S170" s="98" t="s">
        <v>773</v>
      </c>
      <c r="T170" s="69" t="s">
        <v>477</v>
      </c>
      <c r="U170" s="70" t="s">
        <v>476</v>
      </c>
      <c r="V170" s="69">
        <v>1</v>
      </c>
      <c r="Y170" s="70" t="s">
        <v>452</v>
      </c>
      <c r="Z170" s="81" t="s">
        <v>453</v>
      </c>
      <c r="AA170" s="68" t="s">
        <v>457</v>
      </c>
      <c r="AB170" s="81">
        <v>0</v>
      </c>
      <c r="AC170" t="e">
        <f t="shared" si="21"/>
        <v>#N/A</v>
      </c>
    </row>
    <row r="171" spans="13:29">
      <c r="M171" s="68">
        <v>51000000</v>
      </c>
      <c r="N171" s="68" t="s">
        <v>480</v>
      </c>
      <c r="O171" s="68" t="e">
        <f t="shared" si="22"/>
        <v>#N/A</v>
      </c>
      <c r="P171" t="e">
        <f t="shared" si="23"/>
        <v>#N/A</v>
      </c>
      <c r="Q171" t="e">
        <f t="shared" si="24"/>
        <v>#N/A</v>
      </c>
      <c r="R171" s="68">
        <v>51</v>
      </c>
      <c r="S171" s="71" t="s">
        <v>1039</v>
      </c>
      <c r="T171" s="69" t="s">
        <v>774</v>
      </c>
      <c r="U171" s="70" t="s">
        <v>155</v>
      </c>
      <c r="V171" s="69">
        <v>1</v>
      </c>
      <c r="Y171" s="70" t="s">
        <v>458</v>
      </c>
      <c r="Z171" s="81" t="s">
        <v>459</v>
      </c>
      <c r="AA171" s="68"/>
      <c r="AB171" s="81">
        <v>0</v>
      </c>
      <c r="AC171" t="e">
        <f t="shared" si="21"/>
        <v>#N/A</v>
      </c>
    </row>
    <row r="172" spans="13:29">
      <c r="M172" s="68">
        <v>52000000</v>
      </c>
      <c r="N172" s="68" t="s">
        <v>104</v>
      </c>
      <c r="O172" s="68">
        <f t="shared" si="22"/>
        <v>52000000</v>
      </c>
      <c r="P172" t="str">
        <f t="shared" si="23"/>
        <v>com.huawei.himovie</v>
      </c>
      <c r="Q172" t="e">
        <f t="shared" si="24"/>
        <v>#N/A</v>
      </c>
      <c r="R172" s="68">
        <v>52</v>
      </c>
      <c r="S172" s="71" t="s">
        <v>775</v>
      </c>
      <c r="T172" s="69" t="s">
        <v>776</v>
      </c>
      <c r="U172" s="68" t="e">
        <f>VLOOKUP(Q172,Sheet2!P:Q,2,FALSE)</f>
        <v>#N/A</v>
      </c>
      <c r="V172" s="69">
        <v>1</v>
      </c>
      <c r="Y172" s="70" t="s">
        <v>155</v>
      </c>
      <c r="Z172" s="81" t="s">
        <v>156</v>
      </c>
      <c r="AA172" s="68"/>
      <c r="AB172" s="81">
        <v>0</v>
      </c>
      <c r="AC172" t="str">
        <f t="shared" si="21"/>
        <v>wear</v>
      </c>
    </row>
    <row r="173" spans="13:29">
      <c r="M173" s="68">
        <v>52000100</v>
      </c>
      <c r="N173" s="68" t="s">
        <v>105</v>
      </c>
      <c r="O173" s="68">
        <f t="shared" si="22"/>
        <v>52000100</v>
      </c>
      <c r="P173" t="str">
        <f t="shared" si="23"/>
        <v>com.huawei.himovieTV</v>
      </c>
      <c r="Q173" t="e">
        <f t="shared" si="24"/>
        <v>#N/A</v>
      </c>
      <c r="R173" s="68">
        <v>52</v>
      </c>
      <c r="S173" s="92" t="s">
        <v>777</v>
      </c>
      <c r="T173" s="69" t="s">
        <v>776</v>
      </c>
      <c r="U173" s="68" t="e">
        <f>VLOOKUP(Q173,Sheet2!P:Q,2,FALSE)</f>
        <v>#N/A</v>
      </c>
      <c r="V173" s="69">
        <v>1</v>
      </c>
      <c r="Y173" s="70" t="s">
        <v>155</v>
      </c>
      <c r="Z173" s="81" t="s">
        <v>156</v>
      </c>
      <c r="AA173" s="68"/>
      <c r="AB173" s="81">
        <v>0</v>
      </c>
      <c r="AC173" t="str">
        <f t="shared" si="21"/>
        <v>wear</v>
      </c>
    </row>
    <row r="174" spans="13:29">
      <c r="M174" s="68">
        <v>53000000</v>
      </c>
      <c r="N174" s="68" t="s">
        <v>483</v>
      </c>
      <c r="O174" s="68" t="e">
        <f t="shared" si="22"/>
        <v>#N/A</v>
      </c>
      <c r="P174" t="e">
        <f t="shared" si="23"/>
        <v>#N/A</v>
      </c>
      <c r="Q174" t="e">
        <f t="shared" si="24"/>
        <v>#N/A</v>
      </c>
      <c r="R174" s="68">
        <v>53</v>
      </c>
      <c r="S174" s="71" t="s">
        <v>482</v>
      </c>
      <c r="T174" s="69" t="s">
        <v>482</v>
      </c>
      <c r="U174" s="70" t="s">
        <v>481</v>
      </c>
      <c r="V174" s="69">
        <v>1</v>
      </c>
      <c r="Y174" s="97" t="s">
        <v>1035</v>
      </c>
      <c r="Z174" s="81" t="s">
        <v>464</v>
      </c>
      <c r="AA174" s="68"/>
      <c r="AB174" s="81">
        <v>0</v>
      </c>
      <c r="AC174" t="e">
        <f t="shared" si="21"/>
        <v>#N/A</v>
      </c>
    </row>
    <row r="175" spans="13:29">
      <c r="M175" s="68">
        <v>54000000</v>
      </c>
      <c r="N175" s="68" t="s">
        <v>486</v>
      </c>
      <c r="O175" s="68" t="e">
        <f t="shared" si="22"/>
        <v>#N/A</v>
      </c>
      <c r="P175" t="e">
        <f t="shared" si="23"/>
        <v>#N/A</v>
      </c>
      <c r="Q175" t="e">
        <f t="shared" si="24"/>
        <v>#N/A</v>
      </c>
      <c r="R175" s="68">
        <v>54</v>
      </c>
      <c r="S175" s="99" t="s">
        <v>485</v>
      </c>
      <c r="T175" s="69" t="s">
        <v>485</v>
      </c>
      <c r="U175" s="70" t="s">
        <v>484</v>
      </c>
      <c r="V175" s="69">
        <v>1</v>
      </c>
      <c r="Y175" s="97" t="s">
        <v>1035</v>
      </c>
      <c r="Z175" s="81" t="s">
        <v>464</v>
      </c>
      <c r="AA175" s="68"/>
      <c r="AB175" s="81">
        <v>0</v>
      </c>
      <c r="AC175" t="e">
        <f t="shared" si="21"/>
        <v>#N/A</v>
      </c>
    </row>
    <row r="176" spans="13:29" ht="24">
      <c r="M176" s="68">
        <v>55000000</v>
      </c>
      <c r="N176" s="68" t="s">
        <v>489</v>
      </c>
      <c r="O176" s="68" t="e">
        <f t="shared" si="22"/>
        <v>#N/A</v>
      </c>
      <c r="P176" t="e">
        <f t="shared" si="23"/>
        <v>#N/A</v>
      </c>
      <c r="Q176" t="e">
        <f t="shared" si="24"/>
        <v>#N/A</v>
      </c>
      <c r="R176" s="68">
        <v>55</v>
      </c>
      <c r="S176" s="71" t="s">
        <v>488</v>
      </c>
      <c r="T176" s="69" t="s">
        <v>488</v>
      </c>
      <c r="U176" s="70" t="s">
        <v>487</v>
      </c>
      <c r="V176" s="69">
        <v>1</v>
      </c>
      <c r="Y176" s="70" t="s">
        <v>87</v>
      </c>
      <c r="Z176" s="81" t="s">
        <v>88</v>
      </c>
      <c r="AA176" s="68" t="s">
        <v>467</v>
      </c>
      <c r="AB176" s="81">
        <v>0</v>
      </c>
      <c r="AC176" t="str">
        <f t="shared" si="21"/>
        <v>phoneassist</v>
      </c>
    </row>
    <row r="177" spans="13:29" ht="36">
      <c r="M177" s="68">
        <v>56000000</v>
      </c>
      <c r="N177" s="68" t="s">
        <v>228</v>
      </c>
      <c r="O177" s="68" t="e">
        <f t="shared" si="22"/>
        <v>#N/A</v>
      </c>
      <c r="P177" t="e">
        <f t="shared" si="23"/>
        <v>#N/A</v>
      </c>
      <c r="Q177" t="str">
        <f t="shared" si="24"/>
        <v>com.huawei.hiboard</v>
      </c>
      <c r="R177" s="68">
        <v>56</v>
      </c>
      <c r="S177" s="98" t="s">
        <v>1040</v>
      </c>
      <c r="T177" s="69" t="s">
        <v>778</v>
      </c>
      <c r="U177" s="70" t="s">
        <v>226</v>
      </c>
      <c r="V177" s="69">
        <v>1</v>
      </c>
      <c r="Y177" s="70" t="s">
        <v>87</v>
      </c>
      <c r="Z177" s="81" t="s">
        <v>88</v>
      </c>
      <c r="AA177" s="68" t="s">
        <v>468</v>
      </c>
      <c r="AB177" s="81">
        <v>0</v>
      </c>
      <c r="AC177" t="str">
        <f t="shared" si="21"/>
        <v>phoneassist</v>
      </c>
    </row>
    <row r="178" spans="13:29" ht="24">
      <c r="M178" s="68">
        <v>57000000</v>
      </c>
      <c r="N178" s="68" t="s">
        <v>491</v>
      </c>
      <c r="O178" s="68" t="e">
        <f t="shared" si="22"/>
        <v>#N/A</v>
      </c>
      <c r="P178" t="e">
        <f t="shared" si="23"/>
        <v>#N/A</v>
      </c>
      <c r="Q178" t="e">
        <f t="shared" si="24"/>
        <v>#N/A</v>
      </c>
      <c r="R178" s="68">
        <v>57</v>
      </c>
      <c r="S178" s="100" t="s">
        <v>779</v>
      </c>
      <c r="T178" s="69" t="s">
        <v>780</v>
      </c>
      <c r="U178" s="70" t="s">
        <v>473</v>
      </c>
      <c r="V178" s="69">
        <v>1</v>
      </c>
      <c r="Y178" s="70" t="s">
        <v>113</v>
      </c>
      <c r="Z178" s="81" t="s">
        <v>116</v>
      </c>
      <c r="AA178" s="68" t="s">
        <v>469</v>
      </c>
      <c r="AB178" s="81">
        <v>0</v>
      </c>
      <c r="AC178" t="str">
        <f t="shared" si="21"/>
        <v>hwread</v>
      </c>
    </row>
    <row r="179" spans="13:29" ht="48">
      <c r="M179" s="68">
        <v>57000100</v>
      </c>
      <c r="N179" s="68" t="s">
        <v>475</v>
      </c>
      <c r="O179" s="68" t="e">
        <f t="shared" si="22"/>
        <v>#N/A</v>
      </c>
      <c r="P179" t="e">
        <f t="shared" si="23"/>
        <v>#N/A</v>
      </c>
      <c r="Q179" t="e">
        <f t="shared" si="24"/>
        <v>#N/A</v>
      </c>
      <c r="R179" s="68">
        <v>57</v>
      </c>
      <c r="S179" s="73" t="s">
        <v>1041</v>
      </c>
      <c r="T179" s="69" t="s">
        <v>780</v>
      </c>
      <c r="U179" s="70" t="s">
        <v>473</v>
      </c>
      <c r="V179" s="69">
        <v>1</v>
      </c>
      <c r="Y179" s="70" t="s">
        <v>470</v>
      </c>
      <c r="Z179" s="81" t="s">
        <v>471</v>
      </c>
      <c r="AA179" s="68" t="s">
        <v>472</v>
      </c>
      <c r="AB179" s="81">
        <v>0</v>
      </c>
      <c r="AC179" t="e">
        <f t="shared" si="21"/>
        <v>#N/A</v>
      </c>
    </row>
    <row r="180" spans="13:29" ht="36">
      <c r="M180" s="68">
        <v>58000000</v>
      </c>
      <c r="N180" s="68"/>
      <c r="O180" s="68" t="e">
        <f t="shared" si="22"/>
        <v>#N/A</v>
      </c>
      <c r="P180" t="e">
        <f t="shared" si="23"/>
        <v>#N/A</v>
      </c>
      <c r="Q180" t="e">
        <f t="shared" si="24"/>
        <v>#N/A</v>
      </c>
      <c r="R180" s="68">
        <v>58</v>
      </c>
      <c r="S180" s="73" t="s">
        <v>493</v>
      </c>
      <c r="T180" s="69" t="s">
        <v>493</v>
      </c>
      <c r="U180" s="70" t="s">
        <v>492</v>
      </c>
      <c r="V180" s="69">
        <v>1</v>
      </c>
      <c r="Y180" s="70" t="s">
        <v>772</v>
      </c>
      <c r="Z180" s="81" t="s">
        <v>474</v>
      </c>
      <c r="AA180" s="68" t="s">
        <v>475</v>
      </c>
      <c r="AB180" s="81">
        <v>0</v>
      </c>
      <c r="AC180" t="e">
        <f t="shared" si="21"/>
        <v>#N/A</v>
      </c>
    </row>
    <row r="181" spans="13:29" ht="24">
      <c r="M181" s="68">
        <v>59000000</v>
      </c>
      <c r="N181" s="68" t="s">
        <v>497</v>
      </c>
      <c r="O181" s="68" t="e">
        <f t="shared" si="22"/>
        <v>#N/A</v>
      </c>
      <c r="P181" t="e">
        <f t="shared" si="23"/>
        <v>#N/A</v>
      </c>
      <c r="Q181" t="e">
        <f t="shared" si="24"/>
        <v>#N/A</v>
      </c>
      <c r="R181" s="68">
        <v>59</v>
      </c>
      <c r="S181" s="71" t="s">
        <v>783</v>
      </c>
      <c r="T181" s="69" t="s">
        <v>783</v>
      </c>
      <c r="U181" s="70" t="s">
        <v>495</v>
      </c>
      <c r="V181" s="69">
        <v>1</v>
      </c>
      <c r="Y181" s="70" t="s">
        <v>476</v>
      </c>
      <c r="Z181" s="81" t="s">
        <v>477</v>
      </c>
      <c r="AA181" s="68" t="s">
        <v>478</v>
      </c>
      <c r="AB181" s="81">
        <v>0</v>
      </c>
      <c r="AC181" t="e">
        <f t="shared" si="21"/>
        <v>#N/A</v>
      </c>
    </row>
    <row r="182" spans="13:29" ht="36">
      <c r="M182" s="68">
        <v>60000000</v>
      </c>
      <c r="N182" s="68" t="s">
        <v>260</v>
      </c>
      <c r="O182" s="68" t="e">
        <f t="shared" si="22"/>
        <v>#N/A</v>
      </c>
      <c r="P182" t="e">
        <f t="shared" si="23"/>
        <v>#N/A</v>
      </c>
      <c r="Q182" t="str">
        <f t="shared" si="24"/>
        <v>com.android.calendar</v>
      </c>
      <c r="R182" s="68">
        <v>60</v>
      </c>
      <c r="S182" s="71" t="s">
        <v>1042</v>
      </c>
      <c r="T182" s="69" t="s">
        <v>784</v>
      </c>
      <c r="U182" s="70" t="s">
        <v>172</v>
      </c>
      <c r="V182" s="69">
        <v>1</v>
      </c>
      <c r="Y182" s="70" t="s">
        <v>476</v>
      </c>
      <c r="Z182" s="81" t="s">
        <v>477</v>
      </c>
      <c r="AA182" s="68" t="s">
        <v>479</v>
      </c>
      <c r="AB182" s="81">
        <v>0</v>
      </c>
      <c r="AC182" t="e">
        <f t="shared" si="21"/>
        <v>#N/A</v>
      </c>
    </row>
    <row r="183" spans="13:29" ht="24">
      <c r="M183" s="68">
        <v>61000000</v>
      </c>
      <c r="N183" s="68"/>
      <c r="O183" s="68" t="e">
        <f t="shared" si="22"/>
        <v>#N/A</v>
      </c>
      <c r="P183" t="e">
        <f t="shared" si="23"/>
        <v>#N/A</v>
      </c>
      <c r="Q183" t="e">
        <f t="shared" si="24"/>
        <v>#N/A</v>
      </c>
      <c r="R183" s="68">
        <v>61</v>
      </c>
      <c r="S183" s="71" t="s">
        <v>1043</v>
      </c>
      <c r="T183" s="69" t="s">
        <v>787</v>
      </c>
      <c r="U183" s="70" t="s">
        <v>498</v>
      </c>
      <c r="V183" s="69">
        <v>1</v>
      </c>
      <c r="Y183" s="70" t="s">
        <v>155</v>
      </c>
      <c r="Z183" s="81" t="s">
        <v>156</v>
      </c>
      <c r="AA183" s="68" t="s">
        <v>480</v>
      </c>
      <c r="AB183" s="81">
        <v>0</v>
      </c>
      <c r="AC183" t="str">
        <f t="shared" si="21"/>
        <v>wear</v>
      </c>
    </row>
    <row r="184" spans="13:29">
      <c r="M184" s="68">
        <v>62000000</v>
      </c>
      <c r="N184" s="68" t="s">
        <v>241</v>
      </c>
      <c r="O184" s="68" t="e">
        <f t="shared" si="22"/>
        <v>#N/A</v>
      </c>
      <c r="P184" t="e">
        <f t="shared" si="23"/>
        <v>#N/A</v>
      </c>
      <c r="Q184" t="str">
        <f t="shared" si="24"/>
        <v>com.huawei.parentcontrol</v>
      </c>
      <c r="R184" s="68">
        <v>62</v>
      </c>
      <c r="S184" s="71" t="s">
        <v>788</v>
      </c>
      <c r="T184" s="69" t="s">
        <v>240</v>
      </c>
      <c r="U184" s="70" t="s">
        <v>239</v>
      </c>
      <c r="V184" s="69">
        <v>1</v>
      </c>
      <c r="Y184" s="70" t="s">
        <v>481</v>
      </c>
      <c r="Z184" s="81" t="s">
        <v>482</v>
      </c>
      <c r="AA184" s="68" t="s">
        <v>483</v>
      </c>
      <c r="AB184" s="81">
        <v>0</v>
      </c>
      <c r="AC184" t="e">
        <f t="shared" si="21"/>
        <v>#N/A</v>
      </c>
    </row>
    <row r="185" spans="13:29" ht="24">
      <c r="M185" s="68">
        <v>62000100</v>
      </c>
      <c r="N185" s="68" t="s">
        <v>1044</v>
      </c>
      <c r="O185" s="68" t="e">
        <f t="shared" si="22"/>
        <v>#N/A</v>
      </c>
      <c r="P185" t="e">
        <f t="shared" si="23"/>
        <v>#N/A</v>
      </c>
      <c r="Q185" t="e">
        <f t="shared" si="24"/>
        <v>#N/A</v>
      </c>
      <c r="R185" s="68">
        <v>62</v>
      </c>
      <c r="S185" s="71" t="s">
        <v>789</v>
      </c>
      <c r="T185" s="69" t="s">
        <v>240</v>
      </c>
      <c r="U185" s="70" t="s">
        <v>239</v>
      </c>
      <c r="V185" s="69">
        <v>1</v>
      </c>
      <c r="Y185" s="70" t="s">
        <v>484</v>
      </c>
      <c r="Z185" s="81" t="s">
        <v>485</v>
      </c>
      <c r="AA185" s="68" t="s">
        <v>486</v>
      </c>
      <c r="AB185" s="81">
        <v>0</v>
      </c>
      <c r="AC185" t="e">
        <f t="shared" si="21"/>
        <v>#N/A</v>
      </c>
    </row>
    <row r="186" spans="13:29" ht="36">
      <c r="M186" s="68">
        <v>63000000</v>
      </c>
      <c r="N186" s="68" t="s">
        <v>142</v>
      </c>
      <c r="O186" s="68">
        <f t="shared" si="22"/>
        <v>63000000</v>
      </c>
      <c r="P186" t="str">
        <f t="shared" si="23"/>
        <v>com.hicloud.android.clone</v>
      </c>
      <c r="Q186" t="e">
        <f t="shared" si="24"/>
        <v>#N/A</v>
      </c>
      <c r="R186" s="68">
        <v>63</v>
      </c>
      <c r="S186" s="71" t="s">
        <v>141</v>
      </c>
      <c r="T186" s="69" t="s">
        <v>141</v>
      </c>
      <c r="U186" s="68" t="e">
        <f>VLOOKUP(Q186,Sheet2!P:Q,2,FALSE)</f>
        <v>#N/A</v>
      </c>
      <c r="V186" s="69">
        <v>1</v>
      </c>
      <c r="Y186" s="70" t="s">
        <v>487</v>
      </c>
      <c r="Z186" s="81" t="s">
        <v>488</v>
      </c>
      <c r="AA186" s="68" t="s">
        <v>489</v>
      </c>
      <c r="AB186" s="81">
        <v>0</v>
      </c>
      <c r="AC186" t="e">
        <f t="shared" si="21"/>
        <v>#N/A</v>
      </c>
    </row>
    <row r="187" spans="13:29" ht="24">
      <c r="M187" s="68">
        <v>64000000</v>
      </c>
      <c r="N187" s="68" t="s">
        <v>213</v>
      </c>
      <c r="O187" s="68" t="e">
        <f t="shared" si="22"/>
        <v>#N/A</v>
      </c>
      <c r="P187" t="e">
        <f t="shared" si="23"/>
        <v>#N/A</v>
      </c>
      <c r="Q187" t="str">
        <f t="shared" si="24"/>
        <v>com.example.android.notepad</v>
      </c>
      <c r="R187" s="68">
        <v>64</v>
      </c>
      <c r="S187" s="71" t="s">
        <v>212</v>
      </c>
      <c r="T187" s="69" t="s">
        <v>212</v>
      </c>
      <c r="U187" s="70" t="s">
        <v>211</v>
      </c>
      <c r="V187" s="69">
        <v>1</v>
      </c>
      <c r="Y187" s="70" t="s">
        <v>473</v>
      </c>
      <c r="Z187" s="81" t="s">
        <v>490</v>
      </c>
      <c r="AA187" s="68" t="s">
        <v>491</v>
      </c>
      <c r="AB187" s="81">
        <v>0</v>
      </c>
      <c r="AC187" t="e">
        <f t="shared" si="21"/>
        <v>#N/A</v>
      </c>
    </row>
    <row r="188" spans="13:29" ht="36">
      <c r="M188" s="68">
        <v>65000000</v>
      </c>
      <c r="N188" s="68" t="s">
        <v>504</v>
      </c>
      <c r="O188" s="68" t="e">
        <f t="shared" si="22"/>
        <v>#N/A</v>
      </c>
      <c r="P188" t="e">
        <f t="shared" si="23"/>
        <v>#N/A</v>
      </c>
      <c r="Q188" t="e">
        <f t="shared" si="24"/>
        <v>#N/A</v>
      </c>
      <c r="R188" s="68">
        <v>65</v>
      </c>
      <c r="S188" s="92" t="s">
        <v>503</v>
      </c>
      <c r="T188" s="69" t="s">
        <v>503</v>
      </c>
      <c r="U188" s="70" t="s">
        <v>502</v>
      </c>
      <c r="V188" s="69">
        <v>1</v>
      </c>
      <c r="Y188" s="70" t="s">
        <v>473</v>
      </c>
      <c r="Z188" s="81" t="s">
        <v>490</v>
      </c>
      <c r="AA188" s="68" t="s">
        <v>475</v>
      </c>
      <c r="AB188" s="81">
        <v>0</v>
      </c>
      <c r="AC188" t="e">
        <f t="shared" si="21"/>
        <v>#N/A</v>
      </c>
    </row>
    <row r="189" spans="13:29" ht="24">
      <c r="M189" s="68">
        <v>66000000</v>
      </c>
      <c r="N189" s="68" t="s">
        <v>507</v>
      </c>
      <c r="O189" s="68" t="e">
        <f t="shared" si="22"/>
        <v>#N/A</v>
      </c>
      <c r="P189" t="e">
        <f t="shared" si="23"/>
        <v>#N/A</v>
      </c>
      <c r="Q189" t="e">
        <f t="shared" si="24"/>
        <v>#N/A</v>
      </c>
      <c r="R189" s="68">
        <v>66</v>
      </c>
      <c r="S189" s="71" t="s">
        <v>1045</v>
      </c>
      <c r="T189" s="69" t="s">
        <v>791</v>
      </c>
      <c r="U189" s="70" t="s">
        <v>505</v>
      </c>
      <c r="V189" s="69">
        <v>1</v>
      </c>
      <c r="Y189" s="70" t="s">
        <v>492</v>
      </c>
      <c r="Z189" s="81" t="s">
        <v>493</v>
      </c>
      <c r="AA189" s="68"/>
      <c r="AB189" s="81">
        <v>0</v>
      </c>
      <c r="AC189" t="e">
        <f t="shared" si="21"/>
        <v>#N/A</v>
      </c>
    </row>
    <row r="190" spans="13:29" ht="36">
      <c r="M190" s="68">
        <v>89000000</v>
      </c>
      <c r="N190" s="68"/>
      <c r="O190" s="68" t="e">
        <f t="shared" si="22"/>
        <v>#N/A</v>
      </c>
      <c r="P190" t="e">
        <f t="shared" si="23"/>
        <v>#N/A</v>
      </c>
      <c r="Q190" t="e">
        <f t="shared" si="24"/>
        <v>#N/A</v>
      </c>
      <c r="R190" s="68">
        <v>89</v>
      </c>
      <c r="S190" s="71" t="s">
        <v>1046</v>
      </c>
      <c r="T190" s="69" t="s">
        <v>798</v>
      </c>
      <c r="U190" s="70" t="s">
        <v>431</v>
      </c>
      <c r="V190" s="69">
        <v>1</v>
      </c>
      <c r="Y190" s="70" t="s">
        <v>495</v>
      </c>
      <c r="Z190" s="81" t="s">
        <v>496</v>
      </c>
      <c r="AA190" s="68" t="s">
        <v>497</v>
      </c>
      <c r="AB190" s="81">
        <v>0</v>
      </c>
      <c r="AC190" t="e">
        <f t="shared" si="21"/>
        <v>#N/A</v>
      </c>
    </row>
    <row r="191" spans="13:29">
      <c r="M191" s="68">
        <v>90000000</v>
      </c>
      <c r="N191" s="68"/>
      <c r="O191" s="68" t="e">
        <f t="shared" si="22"/>
        <v>#N/A</v>
      </c>
      <c r="P191" t="e">
        <f t="shared" si="23"/>
        <v>#N/A</v>
      </c>
      <c r="Q191" t="e">
        <f t="shared" si="24"/>
        <v>#N/A</v>
      </c>
      <c r="R191" s="68">
        <v>90</v>
      </c>
      <c r="S191" s="71" t="s">
        <v>1047</v>
      </c>
      <c r="T191" s="69" t="s">
        <v>1048</v>
      </c>
      <c r="U191" s="70" t="s">
        <v>431</v>
      </c>
      <c r="V191" s="69">
        <v>1</v>
      </c>
      <c r="Y191" s="70" t="s">
        <v>498</v>
      </c>
      <c r="Z191" s="81" t="s">
        <v>499</v>
      </c>
      <c r="AA191" s="68"/>
      <c r="AB191" s="81">
        <v>0</v>
      </c>
      <c r="AC191" t="e">
        <f t="shared" si="21"/>
        <v>#N/A</v>
      </c>
    </row>
    <row r="192" spans="13:29" ht="36">
      <c r="M192" s="68">
        <v>90002190</v>
      </c>
      <c r="N192" s="68"/>
      <c r="O192" s="68" t="e">
        <f t="shared" si="22"/>
        <v>#N/A</v>
      </c>
      <c r="P192" t="e">
        <f t="shared" si="23"/>
        <v>#N/A</v>
      </c>
      <c r="Q192" t="e">
        <f t="shared" si="24"/>
        <v>#N/A</v>
      </c>
      <c r="R192" s="68">
        <v>90</v>
      </c>
      <c r="S192" s="71" t="s">
        <v>802</v>
      </c>
      <c r="T192" s="69" t="s">
        <v>1048</v>
      </c>
      <c r="U192" s="70" t="s">
        <v>431</v>
      </c>
      <c r="V192" s="69">
        <v>1</v>
      </c>
      <c r="Y192" s="70" t="s">
        <v>239</v>
      </c>
      <c r="Z192" s="81" t="s">
        <v>240</v>
      </c>
      <c r="AA192" s="68" t="s">
        <v>1044</v>
      </c>
      <c r="AB192" s="81">
        <v>0</v>
      </c>
      <c r="AC192" t="e">
        <f t="shared" si="21"/>
        <v>#N/A</v>
      </c>
    </row>
    <row r="193" spans="13:29" ht="24">
      <c r="M193" s="68">
        <v>90000100</v>
      </c>
      <c r="N193" s="68" t="s">
        <v>512</v>
      </c>
      <c r="O193" s="68" t="e">
        <f t="shared" si="22"/>
        <v>#N/A</v>
      </c>
      <c r="P193" t="e">
        <f t="shared" si="23"/>
        <v>#N/A</v>
      </c>
      <c r="Q193" t="e">
        <f t="shared" si="24"/>
        <v>#N/A</v>
      </c>
      <c r="R193" s="68">
        <v>90</v>
      </c>
      <c r="S193" s="71" t="s">
        <v>1049</v>
      </c>
      <c r="T193" s="69" t="s">
        <v>1048</v>
      </c>
      <c r="U193" s="70" t="s">
        <v>431</v>
      </c>
      <c r="V193" s="69">
        <v>1</v>
      </c>
      <c r="Y193" s="70" t="s">
        <v>502</v>
      </c>
      <c r="Z193" s="81" t="s">
        <v>503</v>
      </c>
      <c r="AA193" s="68" t="s">
        <v>504</v>
      </c>
      <c r="AB193" s="81">
        <v>0</v>
      </c>
      <c r="AC193" t="e">
        <f t="shared" si="21"/>
        <v>#N/A</v>
      </c>
    </row>
    <row r="194" spans="13:29" ht="48">
      <c r="M194" s="68">
        <v>90000200</v>
      </c>
      <c r="N194" s="68" t="s">
        <v>512</v>
      </c>
      <c r="O194" s="68" t="e">
        <f t="shared" ref="O194:O200" si="25">VLOOKUP(M194,J:J,1,FALSE)</f>
        <v>#N/A</v>
      </c>
      <c r="P194" t="e">
        <f t="shared" ref="P194:P200" si="26">VLOOKUP(N194,I:I,1,FALSE)</f>
        <v>#N/A</v>
      </c>
      <c r="Q194" t="e">
        <f t="shared" ref="Q194:Q200" si="27">VLOOKUP(N194,B:B,1,FALSE)</f>
        <v>#N/A</v>
      </c>
      <c r="R194" s="101">
        <v>90</v>
      </c>
      <c r="S194" s="102" t="s">
        <v>804</v>
      </c>
      <c r="T194" s="69" t="s">
        <v>1048</v>
      </c>
      <c r="U194" s="70" t="s">
        <v>431</v>
      </c>
      <c r="V194" s="69">
        <v>1</v>
      </c>
      <c r="Y194" s="70" t="s">
        <v>505</v>
      </c>
      <c r="Z194" s="81" t="s">
        <v>506</v>
      </c>
      <c r="AA194" s="68" t="s">
        <v>507</v>
      </c>
      <c r="AB194" s="81">
        <v>0</v>
      </c>
      <c r="AC194" t="e">
        <f t="shared" ref="AC194:AC203" si="28">VLOOKUP(Y194,AE:AE,1,FALSE)</f>
        <v>#N/A</v>
      </c>
    </row>
    <row r="195" spans="13:29" ht="18.75">
      <c r="M195" s="68">
        <v>90000201</v>
      </c>
      <c r="N195" s="68" t="s">
        <v>115</v>
      </c>
      <c r="O195" s="68">
        <f t="shared" si="25"/>
        <v>90000201</v>
      </c>
      <c r="P195" t="str">
        <f t="shared" si="26"/>
        <v>com.huawei.hwireader</v>
      </c>
      <c r="Q195" t="e">
        <f t="shared" si="27"/>
        <v>#N/A</v>
      </c>
      <c r="R195" s="101">
        <v>90</v>
      </c>
      <c r="S195" s="103" t="s">
        <v>116</v>
      </c>
      <c r="T195" s="69" t="s">
        <v>1048</v>
      </c>
      <c r="U195" s="104" t="s">
        <v>113</v>
      </c>
      <c r="V195" s="69">
        <v>1</v>
      </c>
      <c r="Y195" s="70" t="s">
        <v>431</v>
      </c>
      <c r="Z195" s="81" t="s">
        <v>392</v>
      </c>
      <c r="AA195" s="68"/>
      <c r="AB195" s="81">
        <v>0</v>
      </c>
      <c r="AC195" t="e">
        <f t="shared" si="28"/>
        <v>#N/A</v>
      </c>
    </row>
    <row r="196" spans="13:29" ht="18.75">
      <c r="M196" s="68">
        <v>90000202</v>
      </c>
      <c r="N196" s="68" t="s">
        <v>118</v>
      </c>
      <c r="O196" s="68">
        <f t="shared" si="25"/>
        <v>90000202</v>
      </c>
      <c r="P196" t="str">
        <f t="shared" si="26"/>
        <v>com.huawei.hnreader</v>
      </c>
      <c r="Q196" t="e">
        <f t="shared" si="27"/>
        <v>#N/A</v>
      </c>
      <c r="R196" s="101">
        <v>90</v>
      </c>
      <c r="S196" s="103" t="s">
        <v>119</v>
      </c>
      <c r="T196" s="69" t="s">
        <v>1048</v>
      </c>
      <c r="U196" s="104" t="s">
        <v>117</v>
      </c>
      <c r="V196" s="69">
        <v>1</v>
      </c>
      <c r="Y196" s="70" t="s">
        <v>431</v>
      </c>
      <c r="Z196" s="81" t="s">
        <v>392</v>
      </c>
      <c r="AA196" s="68"/>
      <c r="AB196" s="81">
        <v>0</v>
      </c>
      <c r="AC196" t="e">
        <f t="shared" si="28"/>
        <v>#N/A</v>
      </c>
    </row>
    <row r="197" spans="13:29">
      <c r="M197" s="68">
        <v>90000300</v>
      </c>
      <c r="N197" s="68" t="s">
        <v>513</v>
      </c>
      <c r="O197" s="68" t="e">
        <f t="shared" si="25"/>
        <v>#N/A</v>
      </c>
      <c r="P197" t="e">
        <f t="shared" si="26"/>
        <v>#N/A</v>
      </c>
      <c r="Q197" t="e">
        <f t="shared" si="27"/>
        <v>#N/A</v>
      </c>
      <c r="R197" s="101">
        <v>90</v>
      </c>
      <c r="S197" s="102" t="s">
        <v>807</v>
      </c>
      <c r="T197" s="69" t="s">
        <v>1048</v>
      </c>
      <c r="U197" s="70" t="s">
        <v>431</v>
      </c>
      <c r="V197" s="69">
        <v>1</v>
      </c>
      <c r="Y197" s="70" t="s">
        <v>431</v>
      </c>
      <c r="Z197" s="81" t="s">
        <v>392</v>
      </c>
      <c r="AA197" s="68"/>
      <c r="AB197" s="81">
        <v>0</v>
      </c>
      <c r="AC197" t="e">
        <f t="shared" si="28"/>
        <v>#N/A</v>
      </c>
    </row>
    <row r="198" spans="13:29">
      <c r="M198" s="68">
        <v>90000500</v>
      </c>
      <c r="N198" s="68" t="s">
        <v>514</v>
      </c>
      <c r="O198" s="68" t="e">
        <f t="shared" si="25"/>
        <v>#N/A</v>
      </c>
      <c r="P198" t="e">
        <f t="shared" si="26"/>
        <v>#N/A</v>
      </c>
      <c r="Q198" t="e">
        <f t="shared" si="27"/>
        <v>#N/A</v>
      </c>
      <c r="R198" s="68">
        <v>90</v>
      </c>
      <c r="S198" s="79" t="s">
        <v>1050</v>
      </c>
      <c r="T198" s="69" t="s">
        <v>1048</v>
      </c>
      <c r="U198" s="70" t="s">
        <v>431</v>
      </c>
      <c r="V198" s="69">
        <v>1</v>
      </c>
      <c r="Y198" s="70" t="s">
        <v>431</v>
      </c>
      <c r="Z198" s="81" t="s">
        <v>392</v>
      </c>
      <c r="AA198" s="68" t="s">
        <v>512</v>
      </c>
      <c r="AB198" s="81">
        <v>0</v>
      </c>
      <c r="AC198" t="e">
        <f t="shared" si="28"/>
        <v>#N/A</v>
      </c>
    </row>
    <row r="199" spans="13:29">
      <c r="M199" s="68">
        <v>90002090</v>
      </c>
      <c r="N199" s="68" t="s">
        <v>516</v>
      </c>
      <c r="O199" s="68" t="e">
        <f t="shared" si="25"/>
        <v>#N/A</v>
      </c>
      <c r="P199" t="e">
        <f t="shared" si="26"/>
        <v>#N/A</v>
      </c>
      <c r="Q199" t="e">
        <f t="shared" si="27"/>
        <v>#N/A</v>
      </c>
      <c r="R199" s="68">
        <v>90</v>
      </c>
      <c r="S199" s="71" t="s">
        <v>1051</v>
      </c>
      <c r="T199" s="69" t="s">
        <v>1048</v>
      </c>
      <c r="U199" s="70" t="s">
        <v>60</v>
      </c>
      <c r="V199" s="69">
        <v>1</v>
      </c>
      <c r="Y199" s="70" t="s">
        <v>431</v>
      </c>
      <c r="Z199" s="81" t="s">
        <v>392</v>
      </c>
      <c r="AA199" s="68" t="s">
        <v>512</v>
      </c>
      <c r="AB199" s="81">
        <v>0</v>
      </c>
      <c r="AC199" t="e">
        <f t="shared" si="28"/>
        <v>#N/A</v>
      </c>
    </row>
    <row r="200" spans="13:29">
      <c r="M200" s="68">
        <v>91000000</v>
      </c>
      <c r="N200" s="68" t="s">
        <v>516</v>
      </c>
      <c r="O200" s="68" t="e">
        <f t="shared" si="25"/>
        <v>#N/A</v>
      </c>
      <c r="P200" t="e">
        <f t="shared" si="26"/>
        <v>#N/A</v>
      </c>
      <c r="Q200" t="e">
        <f t="shared" si="27"/>
        <v>#N/A</v>
      </c>
      <c r="R200" s="68">
        <v>91</v>
      </c>
      <c r="S200" s="71" t="s">
        <v>1052</v>
      </c>
      <c r="T200" s="69" t="s">
        <v>811</v>
      </c>
      <c r="U200" s="70" t="s">
        <v>60</v>
      </c>
      <c r="V200" s="69">
        <v>1</v>
      </c>
      <c r="Y200" s="70" t="s">
        <v>431</v>
      </c>
      <c r="Z200" s="81" t="s">
        <v>392</v>
      </c>
      <c r="AA200" s="68" t="s">
        <v>513</v>
      </c>
      <c r="AB200" s="81">
        <v>0</v>
      </c>
      <c r="AC200" t="e">
        <f t="shared" si="28"/>
        <v>#N/A</v>
      </c>
    </row>
    <row r="201" spans="13:29">
      <c r="Y201" s="70" t="s">
        <v>431</v>
      </c>
      <c r="Z201" s="81" t="s">
        <v>392</v>
      </c>
      <c r="AA201" s="68" t="s">
        <v>514</v>
      </c>
      <c r="AB201" s="81">
        <v>0</v>
      </c>
      <c r="AC201" t="e">
        <f t="shared" si="28"/>
        <v>#N/A</v>
      </c>
    </row>
    <row r="202" spans="13:29">
      <c r="Y202" s="70" t="s">
        <v>60</v>
      </c>
      <c r="Z202" s="81" t="s">
        <v>515</v>
      </c>
      <c r="AA202" s="68" t="s">
        <v>516</v>
      </c>
      <c r="AB202" s="81">
        <v>0</v>
      </c>
      <c r="AC202" t="str">
        <f t="shared" si="28"/>
        <v>game</v>
      </c>
    </row>
    <row r="203" spans="13:29">
      <c r="Y203" s="70" t="s">
        <v>60</v>
      </c>
      <c r="Z203" s="81" t="s">
        <v>515</v>
      </c>
      <c r="AA203" s="68" t="s">
        <v>516</v>
      </c>
      <c r="AB203" s="81">
        <v>0</v>
      </c>
      <c r="AC203" t="str">
        <f t="shared" si="28"/>
        <v>game</v>
      </c>
    </row>
  </sheetData>
  <autoFilter ref="M2:V200"/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设备业务</vt:lpstr>
      <vt:lpstr>帐号业务</vt:lpstr>
      <vt:lpstr>UP</vt:lpstr>
      <vt:lpstr>UP业务编号</vt:lpstr>
      <vt:lpstr>Sheet3</vt:lpstr>
      <vt:lpstr>Sheet2</vt:lpstr>
      <vt:lpstr>大数据</vt:lpstr>
      <vt:lpstr>BISDK</vt:lpstr>
      <vt:lpstr>Sheet4</vt:lpstr>
      <vt:lpstr>Sheet5</vt:lpstr>
      <vt:lpstr>Sheet6</vt:lpstr>
      <vt:lpstr>Sheet7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xuaiqin</cp:lastModifiedBy>
  <cp:lastPrinted>2016-06-30T03:01:00Z</cp:lastPrinted>
  <dcterms:created xsi:type="dcterms:W3CDTF">2003-11-11T03:59:00Z</dcterms:created>
  <dcterms:modified xsi:type="dcterms:W3CDTF">2017-05-16T08:56:56Z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(4)xPIfDBNaCWEZOWKcMvMSURa7P5aZGT3vW89ptnwqENwFKhOYoj/4c5iQfJiQsmIVUBY5A9tV_x000d__x000d__x000d_
SpQXKoG3kDrHxbtwjjI2bTOdUwIkYr/W5/+ylhwSIPBkBSDq6AQyWQGUv+jLThg3nrFatU8D_x000d__x000d__x000d_
RxtLhhYzX+BOVOjRyKSUGFoqvbhe2mN9kaXYBU4xRuexYD0ZYCcYqGJrDgubNmnPhNmEYf4a_x000d__x000d__x000d_
+x3adntaFX6SA9Biln0bE</vt:lpwstr>
  </property>
  <property fmtid="{D5CDD505-2E9C-101B-9397-08002B2CF9AE}" pid="3" name="_ms_pID_7253431">
    <vt:lpwstr>D8O3VmwI+Z+PlISGjFExb4WrgeTq4XPkfm0hCre81xp56PEebhl_x000d__x000d__x000d_
XYYXFD11XlLvvike5JRQtmqtTp4NshrAT8MsoZP7ICMzMUYFkHT930bCAaaAhcJX/MpzdKQQ_x000d__x000d__x000d_
4Hyq5K+q74HwhApKetItk1FOE2x06JQRrdmUyTTBnHF0jbdXNYG1uTWPm9eJFNsKgN98Nr25_x000d__x000d__x000d_
s3UqtHQxxlK3pQexaSvmzHwV41HRA6xXiARy3iGtqp</vt:lpwstr>
  </property>
  <property fmtid="{D5CDD505-2E9C-101B-9397-08002B2CF9AE}" pid="4" name="_ms_pID_7253432">
    <vt:lpwstr>oNeTSWQYm0V5/MXRxHPt5ydn4yE2/u_x000d__x000d__x000d_
OQM/XRq8IseLeSeO9Eh/26gAvz5+qhierc1T8lvMZuPaU36C/9G9PuxqRsVgLFiPPxNFudRA_x000d__x000d__x000d_
AGuFqScwKMQtVeOuWcxq2qiNRCNBrGLp0A0L1Uba+TxrBvw/TowZdC4rQ07UpqVflcfepn32_x000d__x000d__x000d_
QtuRfZiZW20W7j/yyk5RsN1Kd44oVQTQuz4kuVKSNALeLaLc5hVkRqeL3TvVNn/</vt:lpwstr>
  </property>
  <property fmtid="{D5CDD505-2E9C-101B-9397-08002B2CF9AE}" pid="5" name="_ms_pID_7253433">
    <vt:lpwstr>OZ31sW5W4_x000d__x000d__x000d_
1++nvbQyLnNmMOnfXeqLBhOdakc=</vt:lpwstr>
  </property>
  <property fmtid="{D5CDD505-2E9C-101B-9397-08002B2CF9AE}" pid="6" name="KSOProductBuildVer">
    <vt:lpwstr>2052-10.1.0.5850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1484527806</vt:lpwstr>
  </property>
</Properties>
</file>