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90" windowWidth="19200" windowHeight="11640" tabRatio="912" firstSheet="2" activeTab="4"/>
  </bookViews>
  <sheets>
    <sheet name="文档规范说明" sheetId="10" r:id="rId1"/>
    <sheet name="汇总层-主题域说明" sheetId="11" r:id="rId2"/>
    <sheet name="汇总层表说明" sheetId="9" r:id="rId3"/>
    <sheet name="01设备" sheetId="4" r:id="rId4"/>
    <sheet name="02帐号" sheetId="1" r:id="rId5"/>
    <sheet name="03业务-公共" sheetId="2" r:id="rId6"/>
    <sheet name="04业务-联盟" sheetId="3" r:id="rId7"/>
    <sheet name="05业务-应用" sheetId="5" r:id="rId8"/>
    <sheet name="06业务-营销" sheetId="6" r:id="rId9"/>
    <sheet name="07业务-支付" sheetId="7" r:id="rId10"/>
    <sheet name="08业务-其他" sheetId="8" r:id="rId11"/>
  </sheets>
  <externalReferences>
    <externalReference r:id="rId12"/>
  </externalReferences>
  <definedNames>
    <definedName name="_xlnm._FilterDatabase" localSheetId="3" hidden="1">'01设备'!$A$1:$M$137</definedName>
    <definedName name="_xlnm._FilterDatabase" localSheetId="4" hidden="1">'02帐号'!$A$1:$M$57</definedName>
    <definedName name="_xlnm._FilterDatabase" localSheetId="5" hidden="1">'03业务-公共'!$A$1:$M$120</definedName>
    <definedName name="_xlnm._FilterDatabase" localSheetId="6" hidden="1">'04业务-联盟'!$A$1:$M$13</definedName>
    <definedName name="_xlnm._FilterDatabase" localSheetId="7" hidden="1">'05业务-应用'!$A$1:$M$77</definedName>
    <definedName name="_xlnm._FilterDatabase" localSheetId="8" hidden="1">'06业务-营销'!$A$1:$M$55</definedName>
    <definedName name="_xlnm._FilterDatabase" localSheetId="9" hidden="1">'07业务-支付'!$A$1:$M$130</definedName>
    <definedName name="_xlnm._FilterDatabase" localSheetId="10" hidden="1">'08业务-其他'!$A$1:$M$79</definedName>
    <definedName name="_xlnm._FilterDatabase" localSheetId="2" hidden="1">汇总层表说明!$A$2:$L$39</definedName>
  </definedNames>
  <calcPr calcId="152511"/>
</workbook>
</file>

<file path=xl/calcChain.xml><?xml version="1.0" encoding="utf-8"?>
<calcChain xmlns="http://schemas.openxmlformats.org/spreadsheetml/2006/main">
  <c r="D13" i="7" l="1"/>
  <c r="D14" i="7" s="1"/>
  <c r="D15" i="7" s="1"/>
  <c r="D16" i="7" s="1"/>
  <c r="D17" i="7" s="1"/>
  <c r="D18" i="7" s="1"/>
  <c r="D19" i="7" s="1"/>
  <c r="D20" i="7" s="1"/>
  <c r="D21" i="7" s="1"/>
  <c r="D22" i="7" s="1"/>
  <c r="D23" i="7" s="1"/>
  <c r="D24" i="7"/>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8" i="5" l="1"/>
  <c r="D19" i="5" s="1"/>
  <c r="D36" i="5"/>
  <c r="K3" i="9" l="1"/>
  <c r="J3" i="9"/>
  <c r="D20" i="2" l="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c r="D80" i="2" s="1"/>
  <c r="D81" i="2" s="1"/>
  <c r="D82" i="2" s="1"/>
  <c r="D83" i="2" s="1"/>
  <c r="D84" i="2" s="1"/>
  <c r="D85" i="2" s="1"/>
  <c r="D86" i="2" s="1"/>
  <c r="D87" i="2" s="1"/>
  <c r="D88" i="2" s="1"/>
  <c r="D89" i="2" s="1"/>
  <c r="D90" i="2" s="1"/>
  <c r="D91" i="2" s="1"/>
  <c r="D92" i="2" s="1"/>
  <c r="D93" i="2" s="1"/>
  <c r="D94" i="2" s="1"/>
  <c r="D95" i="2" s="1"/>
  <c r="D96" i="2" s="1"/>
  <c r="D97" i="2" s="1"/>
  <c r="D98" i="2" s="1"/>
  <c r="D99" i="2" s="1"/>
  <c r="D100" i="2"/>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B12" i="9" l="1"/>
  <c r="B13" i="9" s="1"/>
  <c r="B14" i="9" s="1"/>
  <c r="D93" i="4" l="1"/>
  <c r="D94" i="4" s="1"/>
  <c r="D95" i="4" s="1"/>
  <c r="D96" i="4" s="1"/>
  <c r="D97" i="4" s="1"/>
  <c r="D98" i="4" s="1"/>
  <c r="D99" i="4" s="1"/>
  <c r="D100" i="4" s="1"/>
  <c r="D101" i="4" s="1"/>
  <c r="D102" i="4" s="1"/>
  <c r="D103" i="4" s="1"/>
  <c r="D104" i="4" s="1"/>
  <c r="D105" i="4" s="1"/>
  <c r="D106" i="4" s="1"/>
  <c r="D107" i="4" s="1"/>
  <c r="D108" i="4" s="1"/>
  <c r="D109" i="4"/>
  <c r="D110" i="4" s="1"/>
  <c r="D111" i="4" s="1"/>
  <c r="D112" i="4" s="1"/>
  <c r="D113" i="4" s="1"/>
  <c r="D114" i="4" s="1"/>
  <c r="D115" i="4" s="1"/>
  <c r="D116" i="4" s="1"/>
  <c r="D117" i="4" s="1"/>
  <c r="D118" i="4" s="1"/>
  <c r="D119" i="4" s="1"/>
  <c r="D120" i="4" s="1"/>
  <c r="D121" i="4" s="1"/>
  <c r="D122" i="4" s="1"/>
  <c r="D123" i="4" s="1"/>
  <c r="D124" i="4" s="1"/>
  <c r="D125" i="4" s="1"/>
  <c r="D126" i="4" s="1"/>
  <c r="D127" i="4" s="1"/>
  <c r="D128" i="4"/>
  <c r="D129" i="4" s="1"/>
  <c r="D130" i="4" s="1"/>
  <c r="D131" i="4" s="1"/>
  <c r="D132" i="4" s="1"/>
  <c r="D133" i="4"/>
  <c r="D134" i="4" s="1"/>
  <c r="D135" i="4" s="1"/>
  <c r="D136" i="4" s="1"/>
  <c r="D137" i="4" s="1"/>
  <c r="G5" i="9" l="1"/>
  <c r="I5" i="9"/>
  <c r="G4" i="9" l="1"/>
  <c r="I4" i="9"/>
  <c r="D27" i="4" l="1"/>
  <c r="D28" i="4" s="1"/>
  <c r="D29" i="4" s="1"/>
  <c r="D40" i="4"/>
  <c r="D41" i="4" s="1"/>
  <c r="D42" i="4" s="1"/>
  <c r="D43" i="4" s="1"/>
  <c r="D44" i="4" s="1"/>
  <c r="D45" i="4" s="1"/>
  <c r="D46" i="4" s="1"/>
  <c r="D47" i="4" s="1"/>
  <c r="D48" i="4" s="1"/>
  <c r="D49" i="4" s="1"/>
  <c r="D50" i="4" s="1"/>
  <c r="D51" i="4" s="1"/>
  <c r="D52" i="4" s="1"/>
  <c r="D53" i="4" s="1"/>
  <c r="D54" i="4" s="1"/>
  <c r="D55" i="4" s="1"/>
  <c r="D56" i="4" s="1"/>
  <c r="D57" i="4"/>
  <c r="D58" i="4" s="1"/>
  <c r="D59" i="4" s="1"/>
  <c r="D76" i="4"/>
  <c r="D77" i="4" s="1"/>
  <c r="D78" i="4" s="1"/>
  <c r="D2" i="4"/>
  <c r="D3" i="4" s="1"/>
  <c r="D4" i="4" s="1"/>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60" i="4" l="1"/>
  <c r="D61" i="4" s="1"/>
  <c r="D79" i="4"/>
  <c r="D80" i="4" s="1"/>
  <c r="D30" i="4"/>
  <c r="D31" i="4" s="1"/>
  <c r="D32" i="4" s="1"/>
  <c r="D33" i="4" s="1"/>
  <c r="D34" i="4" s="1"/>
  <c r="D35" i="4" s="1"/>
  <c r="D36" i="4" s="1"/>
  <c r="D37" i="4" s="1"/>
  <c r="D38" i="4" s="1"/>
  <c r="D39" i="4" s="1"/>
  <c r="D45" i="1"/>
  <c r="D46" i="1" s="1"/>
  <c r="D47" i="1" s="1"/>
  <c r="D48" i="1" s="1"/>
  <c r="D49" i="1" s="1"/>
  <c r="D50" i="1" s="1"/>
  <c r="D51" i="1" s="1"/>
  <c r="D52" i="1" s="1"/>
  <c r="D53" i="1" s="1"/>
  <c r="D54" i="1" s="1"/>
  <c r="D55" i="1" s="1"/>
  <c r="D56" i="1" s="1"/>
  <c r="D57" i="1" s="1"/>
  <c r="D17" i="1"/>
  <c r="D18" i="1" s="1"/>
  <c r="D19" i="1" s="1"/>
  <c r="D20" i="1" s="1"/>
  <c r="D21" i="1" s="1"/>
  <c r="D22" i="1" s="1"/>
  <c r="D23" i="1" s="1"/>
  <c r="D24" i="1" s="1"/>
  <c r="D25" i="1" s="1"/>
  <c r="D26" i="1" s="1"/>
  <c r="D27" i="1" s="1"/>
  <c r="D28" i="1" s="1"/>
  <c r="D29" i="1" s="1"/>
  <c r="D30" i="1"/>
  <c r="D31" i="1" s="1"/>
  <c r="D32" i="1" s="1"/>
  <c r="D33" i="1" s="1"/>
  <c r="D34" i="1" s="1"/>
  <c r="D35" i="1" s="1"/>
  <c r="D36" i="1" s="1"/>
  <c r="D37" i="1" s="1"/>
  <c r="D38" i="1" s="1"/>
  <c r="D39" i="1" s="1"/>
  <c r="D40" i="1" s="1"/>
  <c r="D41" i="1" s="1"/>
  <c r="D42" i="1" s="1"/>
  <c r="D43" i="1" s="1"/>
  <c r="D44" i="1" s="1"/>
  <c r="D62" i="4" l="1"/>
  <c r="D63" i="4" s="1"/>
  <c r="D64" i="4" s="1"/>
  <c r="D65" i="4" s="1"/>
  <c r="D66" i="4" s="1"/>
  <c r="D67" i="4" s="1"/>
  <c r="D68" i="4" s="1"/>
  <c r="D69" i="4" s="1"/>
  <c r="D70" i="4" s="1"/>
  <c r="D71" i="4" s="1"/>
  <c r="D72" i="4" s="1"/>
  <c r="D73" i="4" s="1"/>
  <c r="D74" i="4" s="1"/>
  <c r="D75" i="4" s="1"/>
  <c r="D81" i="4"/>
  <c r="D82" i="4" s="1"/>
  <c r="D83" i="4" s="1"/>
  <c r="D84" i="4" s="1"/>
  <c r="D85" i="4" s="1"/>
  <c r="D86" i="4" s="1"/>
  <c r="D87" i="4" s="1"/>
  <c r="D88" i="4" s="1"/>
  <c r="D89" i="4" s="1"/>
  <c r="D90" i="4" s="1"/>
  <c r="D91" i="4" s="1"/>
  <c r="D92" i="4" s="1"/>
  <c r="D2" i="1"/>
  <c r="D3" i="1" s="1"/>
  <c r="D4" i="1" s="1"/>
  <c r="D5" i="1" s="1"/>
  <c r="D6" i="1" s="1"/>
  <c r="D7" i="1" s="1"/>
  <c r="D8" i="1" l="1"/>
  <c r="D9" i="1" s="1"/>
  <c r="D10" i="1" s="1"/>
  <c r="D11" i="1" s="1"/>
  <c r="D12" i="1" s="1"/>
  <c r="D13" i="1" s="1"/>
  <c r="D14" i="1" s="1"/>
  <c r="D15" i="1" s="1"/>
  <c r="D16" i="1" s="1"/>
  <c r="D2" i="6" l="1"/>
  <c r="D3" i="6" s="1"/>
  <c r="D4" i="6" s="1"/>
  <c r="D5" i="6" s="1"/>
  <c r="D6" i="6" s="1"/>
  <c r="D7" i="6" s="1"/>
  <c r="D8" i="6" s="1"/>
  <c r="D9" i="6" s="1"/>
  <c r="D10" i="6" s="1"/>
  <c r="D11" i="6" s="1"/>
  <c r="D12" i="6" s="1"/>
  <c r="D13" i="6" s="1"/>
  <c r="D14" i="6" s="1"/>
  <c r="D15" i="6" s="1"/>
  <c r="D16" i="6" s="1"/>
  <c r="D17" i="6" s="1"/>
  <c r="D18" i="6" s="1"/>
  <c r="D19" i="6" s="1"/>
  <c r="D20" i="6" s="1"/>
  <c r="D21" i="6" s="1"/>
  <c r="D22" i="6" s="1"/>
  <c r="D23" i="6" s="1"/>
  <c r="D24" i="6" s="1"/>
  <c r="D25" i="6" s="1"/>
  <c r="D26" i="6" s="1"/>
  <c r="D27" i="6" s="1"/>
  <c r="D28" i="6" s="1"/>
  <c r="D29" i="6" s="1"/>
  <c r="D30" i="6" s="1"/>
  <c r="D31" i="6"/>
  <c r="D32" i="6" s="1"/>
  <c r="D33" i="6" s="1"/>
  <c r="D34" i="6" s="1"/>
  <c r="D35" i="6" s="1"/>
  <c r="D36" i="6" s="1"/>
  <c r="D37" i="6" s="1"/>
  <c r="D38" i="6" s="1"/>
  <c r="D39" i="6" s="1"/>
  <c r="D40" i="6" s="1"/>
  <c r="D41" i="6" s="1"/>
  <c r="D42" i="6" s="1"/>
  <c r="D43" i="6" s="1"/>
  <c r="D44" i="6" s="1"/>
  <c r="D45" i="6" s="1"/>
  <c r="D46" i="6" s="1"/>
  <c r="D47" i="6" s="1"/>
  <c r="D48" i="6" s="1"/>
  <c r="D49" i="6" s="1"/>
  <c r="D50" i="6" s="1"/>
  <c r="D51" i="6" s="1"/>
  <c r="D52" i="6" s="1"/>
  <c r="D53" i="6" s="1"/>
  <c r="D54" i="6" s="1"/>
  <c r="D55" i="6" s="1"/>
  <c r="D20" i="5"/>
  <c r="D21" i="5" s="1"/>
  <c r="D22" i="5" s="1"/>
  <c r="D23" i="5" s="1"/>
  <c r="D24" i="5" s="1"/>
  <c r="D25" i="5" s="1"/>
  <c r="D26" i="5" s="1"/>
  <c r="D27" i="5" s="1"/>
  <c r="D28" i="5" s="1"/>
  <c r="D29" i="5" s="1"/>
  <c r="D30" i="5" s="1"/>
  <c r="D31" i="5" s="1"/>
  <c r="D32" i="5" s="1"/>
  <c r="D33" i="5" s="1"/>
  <c r="D34" i="5" s="1"/>
  <c r="D35" i="5" s="1"/>
  <c r="D37" i="5"/>
  <c r="D38" i="5" s="1"/>
  <c r="D39" i="5" s="1"/>
  <c r="D40" i="5" s="1"/>
  <c r="D41" i="5" s="1"/>
  <c r="D42" i="5" s="1"/>
  <c r="D43" i="5" s="1"/>
  <c r="D44" i="5" s="1"/>
  <c r="D45" i="5" s="1"/>
  <c r="D46" i="5" s="1"/>
  <c r="D47" i="5" s="1"/>
  <c r="D48" i="5" s="1"/>
  <c r="D49" i="5" s="1"/>
  <c r="D50" i="5" s="1"/>
  <c r="D51" i="5" s="1"/>
  <c r="D52" i="5" s="1"/>
  <c r="D53" i="5" s="1"/>
  <c r="D54" i="5" s="1"/>
  <c r="D64" i="5"/>
  <c r="D65" i="5" s="1"/>
  <c r="D66" i="5" s="1"/>
  <c r="D67" i="5" s="1"/>
  <c r="D68" i="5" s="1"/>
  <c r="D2" i="5"/>
  <c r="D55" i="5" l="1"/>
  <c r="D56" i="5" s="1"/>
  <c r="D69" i="5"/>
  <c r="D70" i="5" s="1"/>
  <c r="D71" i="5" s="1"/>
  <c r="D11" i="2"/>
  <c r="D12" i="2" s="1"/>
  <c r="D13" i="2" s="1"/>
  <c r="D14" i="2" s="1"/>
  <c r="D15" i="2" s="1"/>
  <c r="D16" i="2" s="1"/>
  <c r="D17" i="2" s="1"/>
  <c r="D18" i="2" s="1"/>
  <c r="D19" i="2" s="1"/>
  <c r="D2" i="2"/>
  <c r="D3" i="2" s="1"/>
  <c r="D4" i="2" s="1"/>
  <c r="D5" i="2" s="1"/>
  <c r="D6" i="2" s="1"/>
  <c r="D7" i="2" s="1"/>
  <c r="D8" i="2" s="1"/>
  <c r="D9" i="2" s="1"/>
  <c r="D10" i="2" s="1"/>
  <c r="D2" i="7"/>
  <c r="G17" i="9"/>
  <c r="F17" i="9"/>
  <c r="I17" i="9"/>
  <c r="D66" i="8"/>
  <c r="D67" i="8" s="1"/>
  <c r="D68" i="8" s="1"/>
  <c r="D69" i="8" s="1"/>
  <c r="D57" i="5" l="1"/>
  <c r="D58" i="5" s="1"/>
  <c r="D59" i="5" s="1"/>
  <c r="D60" i="5" s="1"/>
  <c r="D61" i="5" s="1"/>
  <c r="D62" i="5" s="1"/>
  <c r="D63" i="5" s="1"/>
  <c r="D70" i="8"/>
  <c r="D71" i="8"/>
  <c r="D72" i="5"/>
  <c r="D73" i="5" s="1"/>
  <c r="D74" i="5" s="1"/>
  <c r="D75" i="5" s="1"/>
  <c r="D76" i="5" s="1"/>
  <c r="D77" i="5" s="1"/>
  <c r="D52" i="8"/>
  <c r="D53" i="8" s="1"/>
  <c r="D54" i="8" s="1"/>
  <c r="D55" i="8" s="1"/>
  <c r="D56" i="8" s="1"/>
  <c r="D57" i="8" s="1"/>
  <c r="D58" i="8" s="1"/>
  <c r="D59" i="8" s="1"/>
  <c r="D60" i="8" s="1"/>
  <c r="D61" i="8" s="1"/>
  <c r="D62" i="8" s="1"/>
  <c r="D63" i="8" s="1"/>
  <c r="D64" i="8" s="1"/>
  <c r="D65" i="8" s="1"/>
  <c r="D72" i="8" l="1"/>
  <c r="D73" i="8" s="1"/>
  <c r="D74" i="8" s="1"/>
  <c r="D75" i="8" s="1"/>
  <c r="D76" i="8" s="1"/>
  <c r="D77" i="8" s="1"/>
  <c r="D78" i="8" s="1"/>
  <c r="D79" i="8" s="1"/>
  <c r="D3" i="7"/>
  <c r="D4" i="7" s="1"/>
  <c r="D5" i="7" s="1"/>
  <c r="D6" i="7" s="1"/>
  <c r="D7" i="7" s="1"/>
  <c r="D8" i="7" s="1"/>
  <c r="D9" i="7" s="1"/>
  <c r="D10" i="7" s="1"/>
  <c r="D11" i="7" s="1"/>
  <c r="D12" i="7" s="1"/>
  <c r="D2" i="8"/>
  <c r="D31" i="8" l="1"/>
  <c r="D32" i="8" s="1"/>
  <c r="D33" i="8" s="1"/>
  <c r="D34" i="8" s="1"/>
  <c r="D35" i="8" s="1"/>
  <c r="D36" i="8" s="1"/>
  <c r="D37" i="8" s="1"/>
  <c r="D38" i="8" s="1"/>
  <c r="D39" i="8" s="1"/>
  <c r="D40" i="8" s="1"/>
  <c r="D41" i="8" s="1"/>
  <c r="D42" i="8" s="1"/>
  <c r="D43" i="8" s="1"/>
  <c r="D44" i="8" s="1"/>
  <c r="D45" i="8" s="1"/>
  <c r="D46" i="8" s="1"/>
  <c r="D47" i="8" s="1"/>
  <c r="D48" i="8" s="1"/>
  <c r="D49" i="8" s="1"/>
  <c r="D50" i="8" s="1"/>
  <c r="D51" i="8" s="1"/>
  <c r="D3" i="8"/>
  <c r="D4" i="8" s="1"/>
  <c r="D5" i="8" s="1"/>
  <c r="D6" i="8" s="1"/>
  <c r="D7" i="8" s="1"/>
  <c r="D8" i="8" s="1"/>
  <c r="D9" i="8" s="1"/>
  <c r="D10" i="8" s="1"/>
  <c r="D11" i="8" s="1"/>
  <c r="D12" i="8" s="1"/>
  <c r="D13" i="8" s="1"/>
  <c r="D14" i="8" s="1"/>
  <c r="D14" i="3"/>
  <c r="D15" i="3" s="1"/>
  <c r="D8" i="3"/>
  <c r="D9" i="3" s="1"/>
  <c r="D10" i="3" s="1"/>
  <c r="D11" i="3" s="1"/>
  <c r="D12" i="3" s="1"/>
  <c r="D13" i="3" s="1"/>
  <c r="D15" i="8" l="1"/>
  <c r="D16" i="8" s="1"/>
  <c r="D2" i="3"/>
  <c r="D3" i="3" s="1"/>
  <c r="D4" i="3" s="1"/>
  <c r="D5" i="3" s="1"/>
  <c r="D6" i="3" s="1"/>
  <c r="D7" i="3" s="1"/>
  <c r="D17" i="8" l="1"/>
  <c r="D18" i="8" s="1"/>
  <c r="D19" i="8" s="1"/>
  <c r="D20" i="8" s="1"/>
  <c r="D21" i="8" s="1"/>
  <c r="D22" i="8" s="1"/>
  <c r="D23" i="8" s="1"/>
  <c r="D24" i="8" s="1"/>
  <c r="D25" i="8" s="1"/>
  <c r="D26" i="8" s="1"/>
  <c r="D27" i="8" s="1"/>
  <c r="D28" i="8" s="1"/>
  <c r="D29" i="8" s="1"/>
  <c r="D30" i="8" s="1"/>
  <c r="J11" i="9"/>
  <c r="K11" i="9"/>
  <c r="J10" i="9" l="1"/>
  <c r="J12" i="9"/>
  <c r="K12" i="9"/>
  <c r="J13" i="9"/>
  <c r="K13" i="9"/>
  <c r="J14" i="9"/>
  <c r="K14" i="9"/>
  <c r="J15" i="9"/>
  <c r="K15" i="9"/>
  <c r="B15" i="9"/>
  <c r="B16" i="9" s="1"/>
  <c r="B17" i="9" s="1"/>
  <c r="B18" i="9"/>
  <c r="B19" i="9" s="1"/>
  <c r="B20" i="9"/>
  <c r="B21" i="9" s="1"/>
  <c r="B22" i="9" s="1"/>
  <c r="B23" i="9" s="1"/>
  <c r="B24" i="9"/>
  <c r="B25" i="9" s="1"/>
  <c r="B26" i="9"/>
  <c r="B27" i="9" s="1"/>
  <c r="B28" i="9" s="1"/>
  <c r="B29" i="9" s="1"/>
  <c r="B30" i="9"/>
  <c r="B31" i="9" s="1"/>
  <c r="B32" i="9" s="1"/>
  <c r="B33" i="9" s="1"/>
  <c r="B34" i="9" s="1"/>
  <c r="B35" i="9" s="1"/>
  <c r="B36" i="9"/>
  <c r="B37" i="9" s="1"/>
  <c r="B38" i="9" s="1"/>
  <c r="B39" i="9" s="1"/>
  <c r="B3" i="9"/>
  <c r="B4" i="9" s="1"/>
  <c r="B5" i="9" s="1"/>
  <c r="B6" i="9" s="1"/>
  <c r="B7" i="9" s="1"/>
  <c r="B8" i="9" s="1"/>
  <c r="B9" i="9" s="1"/>
  <c r="B10" i="9" s="1"/>
  <c r="B11" i="9" s="1"/>
  <c r="E6" i="11"/>
  <c r="E7" i="11"/>
  <c r="E8" i="11"/>
  <c r="E9" i="11"/>
  <c r="E10" i="11"/>
  <c r="E3" i="11"/>
  <c r="E4" i="11"/>
  <c r="E5" i="11"/>
  <c r="G11" i="9" l="1"/>
  <c r="I11" i="9"/>
  <c r="I6" i="9" l="1"/>
  <c r="I7" i="9"/>
  <c r="I8" i="9"/>
  <c r="I9" i="9"/>
  <c r="I10" i="9"/>
  <c r="I12" i="9"/>
  <c r="I13" i="9"/>
  <c r="I14" i="9"/>
  <c r="I15" i="9"/>
  <c r="I16" i="9"/>
  <c r="I18" i="9"/>
  <c r="I19" i="9"/>
  <c r="I20" i="9"/>
  <c r="I21" i="9"/>
  <c r="I22" i="9"/>
  <c r="I23" i="9"/>
  <c r="I24" i="9"/>
  <c r="I25" i="9"/>
  <c r="I26" i="9"/>
  <c r="I27" i="9"/>
  <c r="I28" i="9"/>
  <c r="I29" i="9"/>
  <c r="I30" i="9"/>
  <c r="I31" i="9"/>
  <c r="I32" i="9"/>
  <c r="I33" i="9"/>
  <c r="I34" i="9"/>
  <c r="I35" i="9"/>
  <c r="I36" i="9"/>
  <c r="I37" i="9"/>
  <c r="I38" i="9"/>
  <c r="I39" i="9"/>
  <c r="I3" i="9"/>
  <c r="F6" i="9"/>
  <c r="F7" i="9"/>
  <c r="F8" i="9"/>
  <c r="F9" i="9"/>
  <c r="F10" i="9"/>
  <c r="F12" i="9"/>
  <c r="F13" i="9"/>
  <c r="F14" i="9"/>
  <c r="F15" i="9"/>
  <c r="F16" i="9"/>
  <c r="F18" i="9"/>
  <c r="F19" i="9"/>
  <c r="F20" i="9"/>
  <c r="F21" i="9"/>
  <c r="F22" i="9"/>
  <c r="F23" i="9"/>
  <c r="F24" i="9"/>
  <c r="F25" i="9"/>
  <c r="F26" i="9"/>
  <c r="F27" i="9"/>
  <c r="F28" i="9"/>
  <c r="F29" i="9"/>
  <c r="F30" i="9"/>
  <c r="F31" i="9"/>
  <c r="F32" i="9"/>
  <c r="F33" i="9"/>
  <c r="F34" i="9"/>
  <c r="F35" i="9"/>
  <c r="F36" i="9"/>
  <c r="F37" i="9"/>
  <c r="F38" i="9"/>
  <c r="F39" i="9"/>
  <c r="F3" i="9"/>
  <c r="G37" i="9"/>
  <c r="G38" i="9"/>
  <c r="G39" i="9"/>
  <c r="G36" i="9"/>
  <c r="G31" i="9"/>
  <c r="G32" i="9"/>
  <c r="G33" i="9"/>
  <c r="G34" i="9"/>
  <c r="G35" i="9"/>
  <c r="G30" i="9"/>
  <c r="G27" i="9"/>
  <c r="G28" i="9"/>
  <c r="G29" i="9"/>
  <c r="G26" i="9"/>
  <c r="G25" i="9"/>
  <c r="G24" i="9"/>
  <c r="G21" i="9"/>
  <c r="G22" i="9"/>
  <c r="G23" i="9"/>
  <c r="G20" i="9"/>
  <c r="G19" i="9"/>
  <c r="G18" i="9"/>
  <c r="G13" i="9"/>
  <c r="G14" i="9"/>
  <c r="G15" i="9"/>
  <c r="G16" i="9"/>
  <c r="G12" i="9"/>
  <c r="G6" i="9"/>
  <c r="G7" i="9"/>
  <c r="G8" i="9"/>
  <c r="G9" i="9"/>
  <c r="G10" i="9"/>
  <c r="G3" i="9"/>
  <c r="F9" i="11" l="1"/>
  <c r="F3" i="11"/>
  <c r="F10" i="11"/>
  <c r="F4" i="11"/>
  <c r="F5" i="11"/>
  <c r="F8" i="11"/>
  <c r="F7" i="11"/>
  <c r="F6" i="11"/>
  <c r="J6" i="9"/>
  <c r="J7" i="9"/>
  <c r="J8" i="9"/>
  <c r="J9" i="9"/>
  <c r="J18" i="9"/>
  <c r="J19" i="9"/>
  <c r="J20" i="9"/>
  <c r="J21" i="9"/>
  <c r="J22" i="9"/>
  <c r="J23" i="9"/>
  <c r="J24" i="9"/>
  <c r="J25" i="9"/>
  <c r="J26" i="9"/>
  <c r="J27" i="9"/>
  <c r="J28" i="9"/>
  <c r="J29" i="9"/>
  <c r="J30" i="9"/>
  <c r="J31" i="9"/>
  <c r="J32" i="9"/>
  <c r="J33" i="9"/>
  <c r="J34" i="9"/>
  <c r="J35" i="9"/>
  <c r="J36" i="9"/>
  <c r="J37" i="9"/>
  <c r="J38" i="9"/>
  <c r="J39" i="9"/>
  <c r="K6" i="9"/>
  <c r="K7" i="9"/>
  <c r="K8" i="9"/>
  <c r="K9" i="9"/>
  <c r="K10" i="9"/>
  <c r="K18" i="9"/>
  <c r="K19" i="9"/>
  <c r="K20" i="9"/>
  <c r="K21" i="9"/>
  <c r="K22" i="9"/>
  <c r="K23" i="9"/>
  <c r="K24" i="9"/>
  <c r="K25" i="9"/>
  <c r="K26" i="9"/>
  <c r="K27" i="9"/>
  <c r="K28" i="9"/>
  <c r="K29" i="9"/>
  <c r="K30" i="9"/>
  <c r="K31" i="9"/>
  <c r="K32" i="9"/>
  <c r="K33" i="9"/>
  <c r="K34" i="9"/>
  <c r="K35" i="9"/>
  <c r="K36" i="9"/>
  <c r="K37" i="9"/>
  <c r="K38" i="9"/>
  <c r="K39" i="9"/>
  <c r="D3" i="5" l="1"/>
  <c r="D4" i="5" s="1"/>
  <c r="D5" i="5" s="1"/>
  <c r="D6" i="5" s="1"/>
  <c r="D7" i="5" s="1"/>
  <c r="D8" i="5" s="1"/>
  <c r="D9" i="5" l="1"/>
  <c r="D10" i="5" s="1"/>
  <c r="D11" i="5" l="1"/>
  <c r="D12" i="5" s="1"/>
  <c r="D13" i="5" s="1"/>
  <c r="D14" i="5" s="1"/>
  <c r="D15" i="5" s="1"/>
  <c r="D16" i="5" s="1"/>
  <c r="D17" i="5" s="1"/>
</calcChain>
</file>

<file path=xl/comments1.xml><?xml version="1.0" encoding="utf-8"?>
<comments xmlns="http://schemas.openxmlformats.org/spreadsheetml/2006/main">
  <authors>
    <author>作者</author>
  </authors>
  <commentList>
    <comment ref="I1" authorId="0" shapeId="0">
      <text>
        <r>
          <rPr>
            <b/>
            <sz val="9"/>
            <color indexed="81"/>
            <rFont val="宋体"/>
            <family val="3"/>
            <charset val="134"/>
          </rPr>
          <t>许爱琴:
值域引用代码，代码编号，取值限定条件说明</t>
        </r>
      </text>
    </comment>
  </commentList>
</comments>
</file>

<file path=xl/comments2.xml><?xml version="1.0" encoding="utf-8"?>
<comments xmlns="http://schemas.openxmlformats.org/spreadsheetml/2006/main">
  <authors>
    <author>作者</author>
  </authors>
  <commentList>
    <comment ref="I1" authorId="0" shapeId="0">
      <text>
        <r>
          <rPr>
            <b/>
            <sz val="9"/>
            <color indexed="81"/>
            <rFont val="宋体"/>
            <family val="3"/>
            <charset val="134"/>
          </rPr>
          <t>许爱琴:
值域引用代码，代码编号，取值限定条件说明</t>
        </r>
      </text>
    </comment>
  </commentList>
</comments>
</file>

<file path=xl/sharedStrings.xml><?xml version="1.0" encoding="utf-8"?>
<sst xmlns="http://schemas.openxmlformats.org/spreadsheetml/2006/main" count="6619" uniqueCount="2532">
  <si>
    <t>所属主题</t>
    <phoneticPr fontId="5" type="noConversion"/>
  </si>
  <si>
    <t>表中文名</t>
    <phoneticPr fontId="5" type="noConversion"/>
  </si>
  <si>
    <t>表英文名</t>
    <phoneticPr fontId="5" type="noConversion"/>
  </si>
  <si>
    <t>字段序号</t>
    <phoneticPr fontId="5" type="noConversion"/>
  </si>
  <si>
    <t>字段中文名</t>
    <phoneticPr fontId="5" type="noConversion"/>
  </si>
  <si>
    <t>字段英文名</t>
    <phoneticPr fontId="5" type="noConversion"/>
  </si>
  <si>
    <t>业务定义</t>
    <phoneticPr fontId="5" type="noConversion"/>
  </si>
  <si>
    <t>业务规则</t>
    <phoneticPr fontId="5" type="noConversion"/>
  </si>
  <si>
    <t>值域说明/引用代码</t>
    <phoneticPr fontId="5" type="noConversion"/>
  </si>
  <si>
    <t>数据样例</t>
    <phoneticPr fontId="5" type="noConversion"/>
  </si>
  <si>
    <t>数据类别</t>
    <phoneticPr fontId="5" type="noConversion"/>
  </si>
  <si>
    <t>修改日期</t>
    <phoneticPr fontId="5" type="noConversion"/>
  </si>
  <si>
    <t>修改内容</t>
    <phoneticPr fontId="5" type="noConversion"/>
  </si>
  <si>
    <t>设备业务活跃汇总日表</t>
    <phoneticPr fontId="2" type="noConversion"/>
  </si>
  <si>
    <t>IMEI</t>
  </si>
  <si>
    <t>Did</t>
  </si>
  <si>
    <t>Region_Cd</t>
  </si>
  <si>
    <t>Series_Name</t>
  </si>
  <si>
    <t>Device_Name</t>
  </si>
  <si>
    <t>HW_Device_Flg</t>
  </si>
  <si>
    <t>Currt_EMUI_Ver</t>
  </si>
  <si>
    <t>Pt_Service</t>
  </si>
  <si>
    <t>First_Usage_Time</t>
  </si>
  <si>
    <t>First_BISDK_Time</t>
  </si>
  <si>
    <t>First_Bdreporter_Time</t>
  </si>
  <si>
    <t>First_UP_Time</t>
  </si>
  <si>
    <t>First_EMUI_Time</t>
  </si>
  <si>
    <t>Last_Usage_Time</t>
  </si>
  <si>
    <t>Last_Bdreporter_Time</t>
  </si>
  <si>
    <t>Last_UP_Time</t>
  </si>
  <si>
    <t>Last_EMUI_Time</t>
  </si>
  <si>
    <t>Last_Server_Time</t>
  </si>
  <si>
    <t>Pt_D</t>
  </si>
  <si>
    <t>UP_Id</t>
  </si>
  <si>
    <t>Channel_Id</t>
  </si>
  <si>
    <t>Package_Name</t>
  </si>
  <si>
    <t>Self_Register_Flg</t>
  </si>
  <si>
    <t>Service_Set</t>
  </si>
  <si>
    <t>Register_Acct_Type_Cd</t>
  </si>
  <si>
    <t>Register_Channel_Id</t>
  </si>
  <si>
    <t>Register_City</t>
  </si>
  <si>
    <t>Register_Time</t>
  </si>
  <si>
    <t>Usage_Cnt</t>
  </si>
  <si>
    <t>Service_Id</t>
  </si>
  <si>
    <t>Pay_Success_Cnt</t>
  </si>
  <si>
    <t>Pay_Success_Amt</t>
  </si>
  <si>
    <t>Pay_Fail_Cnt</t>
  </si>
  <si>
    <t>Pay_Fail_Amt</t>
  </si>
  <si>
    <t>Pay_Refund_Cnt</t>
  </si>
  <si>
    <t>Pay_Refund_Amt</t>
  </si>
  <si>
    <t>First_Pay_Time</t>
  </si>
  <si>
    <t>Last_Pay_Time</t>
  </si>
  <si>
    <t>Pt_M</t>
  </si>
  <si>
    <t>Usage_Duration</t>
  </si>
  <si>
    <t>App_Id</t>
  </si>
  <si>
    <t>App_Ver</t>
  </si>
  <si>
    <t>Active_Users</t>
  </si>
  <si>
    <t>New_Users</t>
  </si>
  <si>
    <t>Total_Active_Users</t>
  </si>
  <si>
    <t>Self_Register_Active_Users</t>
  </si>
  <si>
    <t>Self_Register_New_Users</t>
  </si>
  <si>
    <t>Total_Self_Register_Active_Users</t>
  </si>
  <si>
    <t>Pay_Success_Users</t>
  </si>
  <si>
    <t>Pay_Fail_Users</t>
  </si>
  <si>
    <t>Pay_Refund_Users</t>
  </si>
  <si>
    <t>Total_Pay_Success_Users</t>
  </si>
  <si>
    <t>Total_Pay_Success_Cnt</t>
  </si>
  <si>
    <t>Total_Pay_Success_Amt</t>
  </si>
  <si>
    <t>Total_Pay_Fail_Users</t>
  </si>
  <si>
    <t>Total_Pay_Fail_Cnt</t>
  </si>
  <si>
    <t>Total_Pay_Fail_Amt</t>
  </si>
  <si>
    <t>Total_Pay_Refund_Users</t>
  </si>
  <si>
    <t>Total_Pay_Refund_Cnt</t>
  </si>
  <si>
    <t>Total_Pay_Refund_Amt</t>
  </si>
  <si>
    <t>Dev_App_Id</t>
  </si>
  <si>
    <t>Dev_Up_Id</t>
  </si>
  <si>
    <t>API_Type_Cd</t>
  </si>
  <si>
    <t>API_Cnt</t>
  </si>
  <si>
    <t>First_API_Date</t>
  </si>
  <si>
    <t>Last_API_Date</t>
  </si>
  <si>
    <t>HOTA_Interface_Prod_Class</t>
  </si>
  <si>
    <t>ROM_Ver</t>
  </si>
  <si>
    <t>Commc_Point</t>
  </si>
  <si>
    <t>Upgrade_Src</t>
  </si>
  <si>
    <t>Upgrade_Action_Status_Cd</t>
  </si>
  <si>
    <t>Upgrade_Oper_Cnt</t>
  </si>
  <si>
    <t>Update_Flg</t>
  </si>
  <si>
    <t>Detail_Oper_Flg</t>
  </si>
  <si>
    <t>Install_Type_Cd</t>
  </si>
  <si>
    <t>Oper_Cnt</t>
  </si>
  <si>
    <t>App_Level_Cd</t>
  </si>
  <si>
    <t>App_First_Class_Cd</t>
  </si>
  <si>
    <t>App_Second_Class_Cd</t>
  </si>
  <si>
    <t>Hispace_Oper_Type_Cd</t>
  </si>
  <si>
    <t>Hispace_Client_Type_Cd</t>
  </si>
  <si>
    <t>Oper_Src</t>
  </si>
  <si>
    <t>Sub_Src</t>
  </si>
  <si>
    <t>List_Id</t>
  </si>
  <si>
    <t>Session_Id</t>
  </si>
  <si>
    <t>Quick_Search_Compl_Flg</t>
  </si>
  <si>
    <t>App_Tags_Id</t>
  </si>
  <si>
    <t>Search_Src</t>
  </si>
  <si>
    <t>Search_Cnt</t>
  </si>
  <si>
    <t>Adv_Id</t>
  </si>
  <si>
    <t>Adv_Prim_Id</t>
  </si>
  <si>
    <t>Task_Id</t>
  </si>
  <si>
    <t>Slot_Id</t>
  </si>
  <si>
    <t>Media_Busin_Id</t>
  </si>
  <si>
    <t>Site_Id</t>
  </si>
  <si>
    <t>Result_Type_Cd</t>
  </si>
  <si>
    <t>Adv_Bill_Mode_Cd</t>
  </si>
  <si>
    <t>Inter_Type_Cd</t>
  </si>
  <si>
    <t>Creat_Type_Cd</t>
  </si>
  <si>
    <t>Adv_Type_Cd</t>
  </si>
  <si>
    <t>Req_Cnt</t>
  </si>
  <si>
    <t>Valid_Req_Cnt</t>
  </si>
  <si>
    <t>Show_Cnt</t>
  </si>
  <si>
    <t>Valid_Show_Cnt</t>
  </si>
  <si>
    <t>Click_Cnt</t>
  </si>
  <si>
    <t>Valid_Click_Cnt</t>
  </si>
  <si>
    <t>Task_Name</t>
  </si>
  <si>
    <t>Mkt_Channel</t>
  </si>
  <si>
    <t>Put_Time</t>
  </si>
  <si>
    <t>End_Time</t>
  </si>
  <si>
    <t>Adv_Send_Cnt</t>
  </si>
  <si>
    <t>Adv_Disp_Cnt</t>
  </si>
  <si>
    <t>User_Del_Cnt</t>
  </si>
  <si>
    <t>Down_Cnt</t>
  </si>
  <si>
    <t>Game_Coupon_Txn_Cnt</t>
  </si>
  <si>
    <t>Game_Coupon_Txn_Amt</t>
  </si>
  <si>
    <t>Cash_Txn_Cnt</t>
  </si>
  <si>
    <t>Cash_Txn_Amt</t>
  </si>
  <si>
    <t>Service_Order_Status_Cd</t>
  </si>
  <si>
    <t>Pay_Cnt</t>
  </si>
  <si>
    <t>Pay_Amt</t>
  </si>
  <si>
    <t>Project_Id</t>
  </si>
  <si>
    <t>Service_Catalog</t>
  </si>
  <si>
    <t>Theme_Id</t>
  </si>
  <si>
    <t>Goods_Id</t>
  </si>
  <si>
    <t>Theme_Type_Cd</t>
  </si>
  <si>
    <t>Hwmovie_Id</t>
  </si>
  <si>
    <t>Video_Src_Resolution</t>
  </si>
  <si>
    <t>Play_Zone</t>
  </si>
  <si>
    <t>Play_Catalog_Id</t>
  </si>
  <si>
    <t>Login_User_Flg</t>
  </si>
  <si>
    <t>VIP_Flg</t>
  </si>
  <si>
    <t>Play_Cnt</t>
  </si>
  <si>
    <t>Play_Duration</t>
  </si>
  <si>
    <t>Play_Success_Cnt</t>
  </si>
  <si>
    <t>Play_Fail_Cnt</t>
  </si>
  <si>
    <t>Play_Break_Cnt</t>
  </si>
  <si>
    <t>Stop_Cnt</t>
  </si>
  <si>
    <t>Stop_Duration</t>
  </si>
  <si>
    <t>First_Login_Date</t>
  </si>
  <si>
    <t>First_Singlechat_Date</t>
  </si>
  <si>
    <t>Login_Cnt</t>
  </si>
  <si>
    <t>Groupchat_Msgs</t>
  </si>
  <si>
    <t>New_Friends</t>
  </si>
  <si>
    <t>Families</t>
  </si>
  <si>
    <t>New_Families</t>
  </si>
  <si>
    <t>New_Family_Members</t>
  </si>
  <si>
    <t>New_Groupchat_Members</t>
  </si>
  <si>
    <t>Pay_Down_Flg</t>
  </si>
  <si>
    <t>Wear_IMEI</t>
  </si>
  <si>
    <t>First_Usage_Date</t>
  </si>
  <si>
    <t>Last_Usage_Date</t>
  </si>
  <si>
    <t>天分区</t>
    <phoneticPr fontId="2" type="noConversion"/>
  </si>
  <si>
    <t>Dws_Device_Service_Active_Dm</t>
    <phoneticPr fontId="2" type="noConversion"/>
  </si>
  <si>
    <t>表英文名</t>
    <phoneticPr fontId="2" type="noConversion"/>
  </si>
  <si>
    <t>字段序号</t>
    <phoneticPr fontId="2" type="noConversion"/>
  </si>
  <si>
    <t>字段英文名</t>
    <phoneticPr fontId="2" type="noConversion"/>
  </si>
  <si>
    <t>帐号业务活跃汇总日表</t>
    <phoneticPr fontId="2" type="noConversion"/>
  </si>
  <si>
    <t>Dws_Up_Service_Active_Dm</t>
    <phoneticPr fontId="2" type="noConversion"/>
  </si>
  <si>
    <t>游戏券支付汇总日表</t>
    <phoneticPr fontId="2" type="noConversion"/>
  </si>
  <si>
    <t>Dws_Service_Game_Coupon_Trade_Dm</t>
    <phoneticPr fontId="2" type="noConversion"/>
  </si>
  <si>
    <t>编号类</t>
  </si>
  <si>
    <t>120000
320000
630000
150000
…</t>
    <phoneticPr fontId="2" type="noConversion"/>
  </si>
  <si>
    <t>分区日期</t>
  </si>
  <si>
    <t>/</t>
  </si>
  <si>
    <t>格式为yyyyMMdd</t>
  </si>
  <si>
    <t>日期类</t>
  </si>
  <si>
    <t>文本类</t>
  </si>
  <si>
    <t>华为内部识别华为云服务用户的唯一编号，华为云服务消费者注册华为账号后，内部生成的识别用户唯一编号。</t>
  </si>
  <si>
    <t>sha256加密，32位数字与小写字母密文</t>
  </si>
  <si>
    <t>000451aefb12efd343qfe1456ghr42xy</t>
  </si>
  <si>
    <t>用户登录时绑定的帐号类型，例如手机、邮箱注册登陆，或第三方应用帐号登陆，例如微信、微博等</t>
  </si>
  <si>
    <t>代码类</t>
  </si>
  <si>
    <t>帐号业务活跃汇总日表</t>
  </si>
  <si>
    <t>支付多维汇总累计表</t>
  </si>
  <si>
    <t>业务支付汇总日表</t>
  </si>
  <si>
    <t>业务支付汇总月表</t>
  </si>
  <si>
    <t>帐号业务支付汇总日表</t>
  </si>
  <si>
    <t>帐号业务支付汇总月表</t>
  </si>
  <si>
    <t>帐号业务支付汇总累计表</t>
  </si>
  <si>
    <t>设备业务支付汇总月表</t>
  </si>
  <si>
    <t>设备业务支付汇总累计表</t>
  </si>
  <si>
    <t>主题支付汇总日表</t>
  </si>
  <si>
    <t>游戏券支付汇总日表</t>
  </si>
  <si>
    <t>联盟广告业务操作汇总日表</t>
  </si>
  <si>
    <t>应用市场搜索日志汇总日表</t>
  </si>
  <si>
    <t>应用升级操作汇总日表</t>
  </si>
  <si>
    <t>开发者应用API调用汇总日表</t>
  </si>
  <si>
    <t>开发者应用API调用汇总累计表</t>
  </si>
  <si>
    <t>PUSH营销汇总日表</t>
  </si>
  <si>
    <t>客户端下载安装汇总日表</t>
  </si>
  <si>
    <t>应用市场操作汇总日表</t>
  </si>
  <si>
    <t>帐号</t>
  </si>
  <si>
    <t>设备</t>
  </si>
  <si>
    <t>业务-联盟</t>
  </si>
  <si>
    <t>业务-其他</t>
  </si>
  <si>
    <t>业务-应用</t>
  </si>
  <si>
    <t>业务-营销</t>
  </si>
  <si>
    <t>业务-支付</t>
  </si>
  <si>
    <t>应用编号</t>
  </si>
  <si>
    <t>格式为：yyyy-MM-dd HH:mm:ss</t>
  </si>
  <si>
    <t>日期时间类</t>
  </si>
  <si>
    <t>数字组成</t>
  </si>
  <si>
    <t>加密前有数字组成，加密后由一串字符组成：长度为64位的数字、字母组成</t>
  </si>
  <si>
    <t>0655d168ecd454122b0ff27f249d463c37a0faec39654f394c0beaddd8ff0eab</t>
  </si>
  <si>
    <t>CD1080</t>
  </si>
  <si>
    <t>1：是</t>
  </si>
  <si>
    <t>1</t>
  </si>
  <si>
    <t>指示器类</t>
  </si>
  <si>
    <t>1：更新</t>
  </si>
  <si>
    <t>引发操作行为的来源</t>
  </si>
  <si>
    <t>对操作来源的补充说明</t>
  </si>
  <si>
    <t>该应用所在应用市场榜单编号</t>
  </si>
  <si>
    <t>数字编号</t>
  </si>
  <si>
    <t>标识此条记录的唯一编号</t>
  </si>
  <si>
    <t>标识是否为快搜补全标志</t>
  </si>
  <si>
    <t>该应用所在标签编号</t>
  </si>
  <si>
    <t>数字字母编号</t>
  </si>
  <si>
    <t>标识应用目前在应用市场中的展示级别，例如能展示不能下载，能下载</t>
  </si>
  <si>
    <t>标识产出应用的来源方编号</t>
  </si>
  <si>
    <t>用户搜索时候的关键字</t>
  </si>
  <si>
    <t>素材ID</t>
  </si>
  <si>
    <t>CP(广告主)在系统中的唯一id</t>
  </si>
  <si>
    <t>32位长度的字符串</t>
  </si>
  <si>
    <t>结果类型</t>
  </si>
  <si>
    <t>计费方式，CPT,CPM,CPC,CPI,CPR,CPA</t>
  </si>
  <si>
    <t>交互类型</t>
  </si>
  <si>
    <t>创意类型，即广告展示的类型</t>
  </si>
  <si>
    <t>请求的广告类型</t>
  </si>
  <si>
    <t>产生交易的对应app应用编号</t>
  </si>
  <si>
    <t>10159734</t>
  </si>
  <si>
    <t>商户应用的收款项目编号</t>
  </si>
  <si>
    <t>交易购买行为具体服务内容类型</t>
  </si>
  <si>
    <t>0: 保留
1: 虚拟产品 ；
2: 信用卡还款 ；
3: 公共事业缴费 ；
4: 手机充值 ；
5: 普通商品；
H0：华为钱包充值；
H1：Vmall预付款充值；
H2：绑卡营销；
H8：余额充值；
H9：余额提现；
X1：美食；
X2：电影票；
X3：惠生活(红酒)；
X33：惠生活（必须使用现金余额和易宝借记卡、信用卡支付的业务）；
X4：主题；
X5：应用商店；
X6：游戏；
X7：天际通；
V0：vmall实体商品</t>
  </si>
  <si>
    <t>X6</t>
  </si>
  <si>
    <t>购买商品的内容编号</t>
  </si>
  <si>
    <t>标识订单支付的具体生活服务的不同服务业务类型</t>
  </si>
  <si>
    <t>支付方式渠道</t>
  </si>
  <si>
    <t>标识订单目前支付结果</t>
  </si>
  <si>
    <t>付款方式</t>
  </si>
  <si>
    <t>购买主题所属内容类型，例如是主题还是壁纸</t>
  </si>
  <si>
    <t>长度为10位的编号，例如当前样例编号为4级编号</t>
  </si>
  <si>
    <t>穿戴设备所属类型</t>
  </si>
  <si>
    <t>B0</t>
  </si>
  <si>
    <t>识别穿戴设备的唯一编号</t>
  </si>
  <si>
    <t>5</t>
  </si>
  <si>
    <t>数值类</t>
  </si>
  <si>
    <t>0.00</t>
  </si>
  <si>
    <t>金额类</t>
  </si>
  <si>
    <t>设备</t>
    <phoneticPr fontId="2" type="noConversion"/>
  </si>
  <si>
    <t>订单支付成功的笔数</t>
  </si>
  <si>
    <t>订单支付成功的金额</t>
  </si>
  <si>
    <t>订单支付失败的笔数</t>
  </si>
  <si>
    <t>订单支付失败的金额</t>
  </si>
  <si>
    <t>订单支付退款的笔数</t>
  </si>
  <si>
    <t>订单支付退款的金额</t>
  </si>
  <si>
    <t>‘首次使用时间’为统计日的用户数</t>
  </si>
  <si>
    <t>‘最近一次使用时间’截止到统计日的用户数</t>
  </si>
  <si>
    <t>‘自注册标志’为1，且‘最近一次使用时间’为统计日的用户数</t>
  </si>
  <si>
    <t>‘自注册标志’为1，且‘首次使用时间’为统计日的用户数</t>
  </si>
  <si>
    <t>‘自注册标志’为1，且‘最近一次使用时间’截止到统计日的用户数</t>
  </si>
  <si>
    <t>‘最近一次使用时间’为统计月的用户数</t>
  </si>
  <si>
    <t>‘首次使用时间’为统计月的用户数</t>
  </si>
  <si>
    <t>‘最近一次使用时间’截止到统计月的用户数</t>
  </si>
  <si>
    <t>‘自注册标志’为1，且‘最近一次使用时间’为统计月的用户数</t>
  </si>
  <si>
    <t>‘自注册标志’为1，且‘首次使用时间’为统计月的用户数</t>
  </si>
  <si>
    <t>‘自注册标志’为1，且‘最近一次使用时间’截止到统计月的用户数</t>
  </si>
  <si>
    <t>业务-公共</t>
    <phoneticPr fontId="2" type="noConversion"/>
  </si>
  <si>
    <t>业务-联盟</t>
    <phoneticPr fontId="2" type="noConversion"/>
  </si>
  <si>
    <t>业务-公共</t>
    <phoneticPr fontId="2" type="noConversion"/>
  </si>
  <si>
    <t>业务活跃汇总日表</t>
    <phoneticPr fontId="2" type="noConversion"/>
  </si>
  <si>
    <t>Dws_Service_Active_Dm</t>
    <phoneticPr fontId="2" type="noConversion"/>
  </si>
  <si>
    <t>业务编号</t>
    <phoneticPr fontId="2" type="noConversion"/>
  </si>
  <si>
    <t>编号类</t>
    <phoneticPr fontId="2" type="noConversion"/>
  </si>
  <si>
    <t>活跃用户数</t>
    <phoneticPr fontId="2" type="noConversion"/>
  </si>
  <si>
    <t>‘最近一次使用时间’为统计日的用户数</t>
    <phoneticPr fontId="2" type="noConversion"/>
  </si>
  <si>
    <t>新增用户数</t>
    <phoneticPr fontId="2" type="noConversion"/>
  </si>
  <si>
    <t>累计活跃用户数</t>
    <phoneticPr fontId="2" type="noConversion"/>
  </si>
  <si>
    <t>自注册活跃用户数</t>
    <phoneticPr fontId="2" type="noConversion"/>
  </si>
  <si>
    <t>自注册新增用户数</t>
    <phoneticPr fontId="2" type="noConversion"/>
  </si>
  <si>
    <t>累计自注册活跃用户数</t>
    <phoneticPr fontId="2" type="noConversion"/>
  </si>
  <si>
    <t>业务活跃汇总月表</t>
    <phoneticPr fontId="2" type="noConversion"/>
  </si>
  <si>
    <t>Dws_Service_Active_Mm</t>
    <phoneticPr fontId="2" type="noConversion"/>
  </si>
  <si>
    <t>月分区</t>
    <phoneticPr fontId="2" type="noConversion"/>
  </si>
  <si>
    <t>PUSH应用消息汇总日表</t>
    <phoneticPr fontId="2" type="noConversion"/>
  </si>
  <si>
    <t>Dws_Service_Push_Mc_Dm</t>
    <phoneticPr fontId="2" type="noConversion"/>
  </si>
  <si>
    <t>天分区</t>
    <phoneticPr fontId="2" type="noConversion"/>
  </si>
  <si>
    <t>应用编号</t>
    <phoneticPr fontId="2" type="noConversion"/>
  </si>
  <si>
    <t>如果该应用产品是由华为的开发者开发，该字段记录开发者开发该应用时的应用编号</t>
    <phoneticPr fontId="2" type="noConversion"/>
  </si>
  <si>
    <t>业务支付汇总日表</t>
    <phoneticPr fontId="2" type="noConversion"/>
  </si>
  <si>
    <t>Dws_Service_Trade_Dm</t>
    <phoneticPr fontId="2" type="noConversion"/>
  </si>
  <si>
    <t>支付成功用户数</t>
    <phoneticPr fontId="2" type="noConversion"/>
  </si>
  <si>
    <t>该业务当日支付成功的用户数量</t>
    <phoneticPr fontId="2" type="noConversion"/>
  </si>
  <si>
    <t>支付成功笔数</t>
    <phoneticPr fontId="2" type="noConversion"/>
  </si>
  <si>
    <t>该业务当日支付成功的总笔数</t>
    <phoneticPr fontId="2" type="noConversion"/>
  </si>
  <si>
    <t>支付成功金额</t>
    <phoneticPr fontId="2" type="noConversion"/>
  </si>
  <si>
    <t>该业务当日支付成功的总金额</t>
    <phoneticPr fontId="2" type="noConversion"/>
  </si>
  <si>
    <t>支付失败用户数</t>
    <phoneticPr fontId="2" type="noConversion"/>
  </si>
  <si>
    <t>该业务当日支付失败的用户数量</t>
    <phoneticPr fontId="2" type="noConversion"/>
  </si>
  <si>
    <t>支付失败笔数</t>
    <phoneticPr fontId="2" type="noConversion"/>
  </si>
  <si>
    <t>该业务当日支付失败的总笔数</t>
    <phoneticPr fontId="2" type="noConversion"/>
  </si>
  <si>
    <t>支付失败金额</t>
    <phoneticPr fontId="2" type="noConversion"/>
  </si>
  <si>
    <t>该业务当日支付失败的总金额</t>
    <phoneticPr fontId="2" type="noConversion"/>
  </si>
  <si>
    <t>支付退款用户数</t>
    <phoneticPr fontId="2" type="noConversion"/>
  </si>
  <si>
    <t>该业务当日支付退款的用户数量</t>
    <phoneticPr fontId="2" type="noConversion"/>
  </si>
  <si>
    <t>支付退款笔数</t>
    <phoneticPr fontId="2" type="noConversion"/>
  </si>
  <si>
    <t>该业务当日支付退款的总笔数</t>
    <phoneticPr fontId="2" type="noConversion"/>
  </si>
  <si>
    <t>支付退款金额</t>
    <phoneticPr fontId="2" type="noConversion"/>
  </si>
  <si>
    <t>该业务当日支付退款的总金额</t>
    <phoneticPr fontId="2" type="noConversion"/>
  </si>
  <si>
    <t>累计支付成功用户数</t>
    <phoneticPr fontId="2" type="noConversion"/>
  </si>
  <si>
    <t>该业务累计支付成功的用户数量</t>
    <phoneticPr fontId="2" type="noConversion"/>
  </si>
  <si>
    <t>累计支付成功笔数</t>
    <phoneticPr fontId="2" type="noConversion"/>
  </si>
  <si>
    <t>该业务累计支付成功的总笔数</t>
    <phoneticPr fontId="2" type="noConversion"/>
  </si>
  <si>
    <t>累计支付成功金额</t>
    <phoneticPr fontId="2" type="noConversion"/>
  </si>
  <si>
    <t>该业务累计支付成功的总金额</t>
    <phoneticPr fontId="2" type="noConversion"/>
  </si>
  <si>
    <t>累计支付失败用户数</t>
    <phoneticPr fontId="2" type="noConversion"/>
  </si>
  <si>
    <t>该业务累计支付失败的用户数量</t>
    <phoneticPr fontId="2" type="noConversion"/>
  </si>
  <si>
    <t>累计支付失败笔数</t>
    <phoneticPr fontId="2" type="noConversion"/>
  </si>
  <si>
    <t>该业务累计支付失败的总笔数</t>
    <phoneticPr fontId="2" type="noConversion"/>
  </si>
  <si>
    <t>累计支付失败金额</t>
    <phoneticPr fontId="2" type="noConversion"/>
  </si>
  <si>
    <t>该业务累计支付失败的总金额</t>
    <phoneticPr fontId="2" type="noConversion"/>
  </si>
  <si>
    <t>累计支付退款用户数</t>
    <phoneticPr fontId="2" type="noConversion"/>
  </si>
  <si>
    <t>该业务累计支付退款的用户数量</t>
    <phoneticPr fontId="2" type="noConversion"/>
  </si>
  <si>
    <t>累计支付退款笔数</t>
    <phoneticPr fontId="2" type="noConversion"/>
  </si>
  <si>
    <t>该业务累计支付退款的总笔数</t>
    <phoneticPr fontId="2" type="noConversion"/>
  </si>
  <si>
    <t>累计支付退款金额</t>
    <phoneticPr fontId="2" type="noConversion"/>
  </si>
  <si>
    <t>该业务累计支付退款的总金额</t>
    <phoneticPr fontId="2" type="noConversion"/>
  </si>
  <si>
    <t>业务支付汇总月表</t>
    <phoneticPr fontId="2" type="noConversion"/>
  </si>
  <si>
    <t>Dws_Service_Trade_Mm</t>
    <phoneticPr fontId="2" type="noConversion"/>
  </si>
  <si>
    <t>该业务当月支付成功的用户数量</t>
    <phoneticPr fontId="2" type="noConversion"/>
  </si>
  <si>
    <t>该业务当月支付成功的总笔数</t>
    <phoneticPr fontId="2" type="noConversion"/>
  </si>
  <si>
    <t>该业务当月支付成功的总金额</t>
    <phoneticPr fontId="2" type="noConversion"/>
  </si>
  <si>
    <t>该业务当月支付失败的用户数量</t>
    <phoneticPr fontId="2" type="noConversion"/>
  </si>
  <si>
    <t>该业务当月支付失败的总笔数</t>
    <phoneticPr fontId="2" type="noConversion"/>
  </si>
  <si>
    <t>该业务当月支付失败的总金额</t>
    <phoneticPr fontId="2" type="noConversion"/>
  </si>
  <si>
    <t>该业务当月支付退款的用户数量</t>
    <phoneticPr fontId="2" type="noConversion"/>
  </si>
  <si>
    <t>该业务当月支付退款的总笔数</t>
    <phoneticPr fontId="2" type="noConversion"/>
  </si>
  <si>
    <t>该业务当月支付退款的总金额</t>
    <phoneticPr fontId="2" type="noConversion"/>
  </si>
  <si>
    <t>所属主题</t>
    <phoneticPr fontId="5" type="noConversion"/>
  </si>
  <si>
    <t>表中文名</t>
    <phoneticPr fontId="5" type="noConversion"/>
  </si>
  <si>
    <t>表英文名</t>
    <phoneticPr fontId="5" type="noConversion"/>
  </si>
  <si>
    <t>字段序号</t>
    <phoneticPr fontId="5" type="noConversion"/>
  </si>
  <si>
    <t>字段中文名</t>
    <phoneticPr fontId="5" type="noConversion"/>
  </si>
  <si>
    <t>字段英文名</t>
    <phoneticPr fontId="5" type="noConversion"/>
  </si>
  <si>
    <t>业务定义</t>
    <phoneticPr fontId="5" type="noConversion"/>
  </si>
  <si>
    <t>业务规则</t>
    <phoneticPr fontId="5" type="noConversion"/>
  </si>
  <si>
    <t>值域说明/引用代码</t>
    <phoneticPr fontId="5" type="noConversion"/>
  </si>
  <si>
    <t>数据样例</t>
    <phoneticPr fontId="5" type="noConversion"/>
  </si>
  <si>
    <t>数据类别</t>
    <phoneticPr fontId="5" type="noConversion"/>
  </si>
  <si>
    <t>修改日期</t>
    <phoneticPr fontId="5" type="noConversion"/>
  </si>
  <si>
    <t>修改内容</t>
    <phoneticPr fontId="5" type="noConversion"/>
  </si>
  <si>
    <t>业务活跃汇总日表</t>
    <phoneticPr fontId="2" type="noConversion"/>
  </si>
  <si>
    <t>Dws_Service_Active_Dm</t>
    <phoneticPr fontId="2" type="noConversion"/>
  </si>
  <si>
    <t>天分区</t>
    <phoneticPr fontId="2" type="noConversion"/>
  </si>
  <si>
    <t>编号类</t>
    <phoneticPr fontId="2" type="noConversion"/>
  </si>
  <si>
    <t>设备</t>
    <phoneticPr fontId="2" type="noConversion"/>
  </si>
  <si>
    <t>设备业务活跃汇总日表</t>
    <phoneticPr fontId="2" type="noConversion"/>
  </si>
  <si>
    <t>Dws_Device_Service_Active_Dm</t>
    <phoneticPr fontId="2" type="noConversion"/>
  </si>
  <si>
    <t>设备编号</t>
    <phoneticPr fontId="2" type="noConversion"/>
  </si>
  <si>
    <t>国际移动设备身份码，用来识别终端设备的唯一编号</t>
    <phoneticPr fontId="2" type="noConversion"/>
  </si>
  <si>
    <t>14~16位数字与小写字母组成</t>
    <phoneticPr fontId="2" type="noConversion"/>
  </si>
  <si>
    <t>业务分区</t>
    <phoneticPr fontId="2" type="noConversion"/>
  </si>
  <si>
    <t>设备唯一号</t>
    <phoneticPr fontId="2" type="noConversion"/>
  </si>
  <si>
    <t>当存在多个IMEI对应一个物理设备时，由整合模型层为其同一生成一个唯一的编号</t>
    <phoneticPr fontId="2" type="noConversion"/>
  </si>
  <si>
    <t>当前为32位字符串或者36位字符串（32位全字符+4位"-"拼接共计36位)</t>
    <phoneticPr fontId="2" type="noConversion"/>
  </si>
  <si>
    <t>编号类</t>
    <phoneticPr fontId="2" type="noConversion"/>
  </si>
  <si>
    <t>设备</t>
    <phoneticPr fontId="2" type="noConversion"/>
  </si>
  <si>
    <t>设备业务活跃汇总日表</t>
    <phoneticPr fontId="2" type="noConversion"/>
  </si>
  <si>
    <t>Dws_Device_Service_Active_Dm</t>
    <phoneticPr fontId="2" type="noConversion"/>
  </si>
  <si>
    <t>行政区划代码</t>
    <phoneticPr fontId="2" type="noConversion"/>
  </si>
  <si>
    <t>120000
320000
630000
150000
…</t>
    <phoneticPr fontId="2" type="noConversion"/>
  </si>
  <si>
    <t>代码类</t>
    <phoneticPr fontId="2" type="noConversion"/>
  </si>
  <si>
    <t>系列名称</t>
    <phoneticPr fontId="2" type="noConversion"/>
  </si>
  <si>
    <t>关联Bom系列关系表取中文系列名或英文系列名</t>
    <phoneticPr fontId="2" type="noConversion"/>
  </si>
  <si>
    <t>文本类</t>
    <phoneticPr fontId="2" type="noConversion"/>
  </si>
  <si>
    <t>外部型号</t>
    <phoneticPr fontId="2" type="noConversion"/>
  </si>
  <si>
    <t>记录终端设备的外部型号，如：HUAWEI ALE-CL00、MediaPad X1等</t>
    <phoneticPr fontId="2" type="noConversion"/>
  </si>
  <si>
    <t>华为设备标志</t>
    <phoneticPr fontId="2" type="noConversion"/>
  </si>
  <si>
    <t>记录该设备是否是华为的终端设备</t>
    <phoneticPr fontId="2" type="noConversion"/>
  </si>
  <si>
    <t>取值只有0和1两种</t>
    <phoneticPr fontId="2" type="noConversion"/>
  </si>
  <si>
    <t>指示器类</t>
    <phoneticPr fontId="2" type="noConversion"/>
  </si>
  <si>
    <t>当前EMUI版本</t>
    <phoneticPr fontId="2" type="noConversion"/>
  </si>
  <si>
    <t>记录设备当前最新的EMUI用户界面的版本</t>
    <phoneticPr fontId="2" type="noConversion"/>
  </si>
  <si>
    <t>首次使用时间</t>
    <phoneticPr fontId="2" type="noConversion"/>
  </si>
  <si>
    <t>该华为设备首次有所操作动作的时间</t>
    <phoneticPr fontId="2" type="noConversion"/>
  </si>
  <si>
    <t>首次BISDK采集时间</t>
    <phoneticPr fontId="2" type="noConversion"/>
  </si>
  <si>
    <t>该华为设备首次BISDK操作动作的时间</t>
    <phoneticPr fontId="2" type="noConversion"/>
  </si>
  <si>
    <t>首次用户体验日志采集时间</t>
    <phoneticPr fontId="2" type="noConversion"/>
  </si>
  <si>
    <t>该华为设备首次BDREPORTER操作动作的时间</t>
    <phoneticPr fontId="2" type="noConversion"/>
  </si>
  <si>
    <t>首次帐号操作时间</t>
    <phoneticPr fontId="2" type="noConversion"/>
  </si>
  <si>
    <t>该华为设备首次账号操作动作的时间</t>
    <phoneticPr fontId="2" type="noConversion"/>
  </si>
  <si>
    <t>首次EMUI操作时间</t>
    <phoneticPr fontId="2" type="noConversion"/>
  </si>
  <si>
    <t>该华为设备首次大数据采集操作动作的时间</t>
    <phoneticPr fontId="2" type="noConversion"/>
  </si>
  <si>
    <t>首次应用服务器采集时间</t>
    <phoneticPr fontId="2" type="noConversion"/>
  </si>
  <si>
    <t>该华为设备首次应用操作动作的时间</t>
    <phoneticPr fontId="2" type="noConversion"/>
  </si>
  <si>
    <t>最近使用时间</t>
    <phoneticPr fontId="2" type="noConversion"/>
  </si>
  <si>
    <t>最近BISDK采集时间</t>
    <phoneticPr fontId="2" type="noConversion"/>
  </si>
  <si>
    <t>最近用户体验日志采集时间</t>
    <phoneticPr fontId="2" type="noConversion"/>
  </si>
  <si>
    <t>最近帐号操作时间</t>
    <phoneticPr fontId="2" type="noConversion"/>
  </si>
  <si>
    <t>最近EMUI操作时间</t>
    <phoneticPr fontId="2" type="noConversion"/>
  </si>
  <si>
    <t>最近应用服务器采集时间</t>
    <phoneticPr fontId="2" type="noConversion"/>
  </si>
  <si>
    <t>设备应用使用汇总日表</t>
    <phoneticPr fontId="2" type="noConversion"/>
  </si>
  <si>
    <t>Dws_Device_App_Usage_Dm</t>
    <phoneticPr fontId="2" type="noConversion"/>
  </si>
  <si>
    <t>设备应用使用汇总日表</t>
    <phoneticPr fontId="2" type="noConversion"/>
  </si>
  <si>
    <t>Dws_Device_App_Usage_Dm</t>
    <phoneticPr fontId="2" type="noConversion"/>
  </si>
  <si>
    <t>包名</t>
    <phoneticPr fontId="2" type="noConversion"/>
  </si>
  <si>
    <t>识别不同业务的包名名称</t>
    <phoneticPr fontId="2" type="noConversion"/>
  </si>
  <si>
    <t>使用次数</t>
    <phoneticPr fontId="2" type="noConversion"/>
  </si>
  <si>
    <t>当日操作对应应用的次数</t>
    <phoneticPr fontId="2" type="noConversion"/>
  </si>
  <si>
    <t>当日使用对应应用的总共时长</t>
    <phoneticPr fontId="2" type="noConversion"/>
  </si>
  <si>
    <t>设备业务支付汇总日表</t>
    <phoneticPr fontId="2" type="noConversion"/>
  </si>
  <si>
    <t>Dws_Device_Service_Trade_Dm</t>
    <phoneticPr fontId="2" type="noConversion"/>
  </si>
  <si>
    <t>设备业务支付汇总日表</t>
    <phoneticPr fontId="2" type="noConversion"/>
  </si>
  <si>
    <t>Dws_Device_Service_Trade_Dm</t>
    <phoneticPr fontId="2" type="noConversion"/>
  </si>
  <si>
    <t>支付成功笔数</t>
    <phoneticPr fontId="2" type="noConversion"/>
  </si>
  <si>
    <t>订单支付成功的笔数</t>
    <phoneticPr fontId="2" type="noConversion"/>
  </si>
  <si>
    <t>订单支付成功的金额</t>
    <phoneticPr fontId="2" type="noConversion"/>
  </si>
  <si>
    <t>订单支付失败的笔数</t>
    <phoneticPr fontId="2" type="noConversion"/>
  </si>
  <si>
    <t>订单支付失败的金额</t>
    <phoneticPr fontId="2" type="noConversion"/>
  </si>
  <si>
    <t>订单支付退款的笔数</t>
    <phoneticPr fontId="2" type="noConversion"/>
  </si>
  <si>
    <t>订单支付退款的金额</t>
    <phoneticPr fontId="2" type="noConversion"/>
  </si>
  <si>
    <t>设备业务支付汇总累计表</t>
    <phoneticPr fontId="2" type="noConversion"/>
  </si>
  <si>
    <t>Dws_Device_Service_Trade_Dt</t>
    <phoneticPr fontId="2" type="noConversion"/>
  </si>
  <si>
    <t>设备业务支付汇总累计表</t>
    <phoneticPr fontId="2" type="noConversion"/>
  </si>
  <si>
    <t>Dws_Device_Service_Trade_Dt</t>
    <phoneticPr fontId="2" type="noConversion"/>
  </si>
  <si>
    <t>首次支付时间</t>
    <phoneticPr fontId="2" type="noConversion"/>
  </si>
  <si>
    <t>第一笔支付交易对应的日期</t>
    <phoneticPr fontId="2" type="noConversion"/>
  </si>
  <si>
    <t>最近支付时间</t>
    <phoneticPr fontId="2" type="noConversion"/>
  </si>
  <si>
    <t>最近一笔支付交易对应的日期</t>
    <phoneticPr fontId="2" type="noConversion"/>
  </si>
  <si>
    <t>订单支付成功的笔数</t>
    <phoneticPr fontId="2" type="noConversion"/>
  </si>
  <si>
    <t>设备业务支付汇总月表</t>
    <phoneticPr fontId="2" type="noConversion"/>
  </si>
  <si>
    <t>Dws_Device_Service_Trade_Mm</t>
    <phoneticPr fontId="2" type="noConversion"/>
  </si>
  <si>
    <t>设备业务支付汇总月表</t>
    <phoneticPr fontId="2" type="noConversion"/>
  </si>
  <si>
    <t>Dws_Device_Service_Trade_Mm</t>
    <phoneticPr fontId="2" type="noConversion"/>
  </si>
  <si>
    <t>设备业务版本活跃汇总日表</t>
    <phoneticPr fontId="2" type="noConversion"/>
  </si>
  <si>
    <t>Dws_Device_Service_Ver_Active_Dm</t>
    <phoneticPr fontId="2" type="noConversion"/>
  </si>
  <si>
    <t>应用版本</t>
    <phoneticPr fontId="2" type="noConversion"/>
  </si>
  <si>
    <t>客户端应用版本号</t>
    <phoneticPr fontId="2" type="noConversion"/>
  </si>
  <si>
    <t>文本类</t>
    <phoneticPr fontId="2" type="noConversion"/>
  </si>
  <si>
    <t>用户操作的记录表中对应的来源</t>
    <phoneticPr fontId="2" type="noConversion"/>
  </si>
  <si>
    <t>代码类</t>
    <phoneticPr fontId="2" type="noConversion"/>
  </si>
  <si>
    <t>设备业务版本活跃汇总日表</t>
    <phoneticPr fontId="2" type="noConversion"/>
  </si>
  <si>
    <t>Dws_Device_Service_Ver_Active_Dm</t>
    <phoneticPr fontId="2" type="noConversion"/>
  </si>
  <si>
    <t>设备第一次使用应用的日期</t>
    <phoneticPr fontId="2" type="noConversion"/>
  </si>
  <si>
    <t>最近使用时间</t>
    <phoneticPr fontId="2" type="noConversion"/>
  </si>
  <si>
    <t>设备最近一次使用应用的日期</t>
    <phoneticPr fontId="2" type="noConversion"/>
  </si>
  <si>
    <t>序号</t>
    <phoneticPr fontId="5" type="noConversion"/>
  </si>
  <si>
    <t>表说明</t>
    <phoneticPr fontId="5" type="noConversion"/>
  </si>
  <si>
    <t>来源表</t>
    <phoneticPr fontId="5" type="noConversion"/>
  </si>
  <si>
    <t>字段个数</t>
    <phoneticPr fontId="5" type="noConversion"/>
  </si>
  <si>
    <t>算法</t>
    <phoneticPr fontId="5" type="noConversion"/>
  </si>
  <si>
    <t>更新时间</t>
    <phoneticPr fontId="5" type="noConversion"/>
  </si>
  <si>
    <t>状态说明</t>
    <phoneticPr fontId="5" type="noConversion"/>
  </si>
  <si>
    <t>设备业务版本活跃汇总日表</t>
    <phoneticPr fontId="2" type="noConversion"/>
  </si>
  <si>
    <t>根据不同的数据来源，分类统计出每个设备编号在各个业务不同应用版本的活跃情况。</t>
    <phoneticPr fontId="2" type="noConversion"/>
  </si>
  <si>
    <t>按月统计每个设备编号在各个业务应用中支付相关状态的笔数和金额。</t>
    <phoneticPr fontId="2" type="noConversion"/>
  </si>
  <si>
    <t>统计每个设备编号在各个业务应用中支付相关状态的笔数和金额。</t>
    <phoneticPr fontId="2" type="noConversion"/>
  </si>
  <si>
    <t>设备应用使用汇总日表</t>
    <phoneticPr fontId="2" type="noConversion"/>
  </si>
  <si>
    <t>业务-公共</t>
    <phoneticPr fontId="2" type="noConversion"/>
  </si>
  <si>
    <t>按月统计每个业务编号中的活跃用户、新增用户、累计活跃及其自注册标志的相关值。</t>
    <phoneticPr fontId="2" type="noConversion"/>
  </si>
  <si>
    <t>按月统计每个业务应用中支付相关状态的笔数和金额及其相关累计值。</t>
    <phoneticPr fontId="2" type="noConversion"/>
  </si>
  <si>
    <t>统计各个开发者应用编号、开发者编号，在不同API类型的调用次数。</t>
    <phoneticPr fontId="2" type="noConversion"/>
  </si>
  <si>
    <t>统计各个开发者应用编号、开发者编号，在不同API类型的累计调用次数、首次调用日期、最近调用日期。</t>
    <phoneticPr fontId="2" type="noConversion"/>
  </si>
  <si>
    <t>统计各个设备下载的各主题内容的次数情况。</t>
    <phoneticPr fontId="2" type="noConversion"/>
  </si>
  <si>
    <t>统计各个华为帐号编号在各个设备上播放视频成功、失败、中数等状态的次数和播放、卡顿时长。</t>
    <phoneticPr fontId="2" type="noConversion"/>
  </si>
  <si>
    <t>统计各个设备使用穿戴设备的首次使用和最近使用日期。</t>
    <phoneticPr fontId="2" type="noConversion"/>
  </si>
  <si>
    <t>统计华为帐号编号的首次登陆、单聊、群聊统计日期数据、登录次数、聊天消息数、成员数等等。</t>
    <phoneticPr fontId="2" type="noConversion"/>
  </si>
  <si>
    <t>将广告请求日志、广告展示日志、广告点击日志三张日志表中共有的维度提炼出来，汇总请求次数、有效请求次数、展示次数、点击次数。</t>
    <phoneticPr fontId="2" type="noConversion"/>
  </si>
  <si>
    <t>将PUSH和Hicloud两种类型的广告，根据投放任务的基础属性来汇总广告发送次数、到达次数、显示次数、清除次数、点击次数、下载次数。</t>
    <phoneticPr fontId="2" type="noConversion"/>
  </si>
  <si>
    <t>统计各个设备每日不同来源、不同渠道的关键词搜索次数。</t>
    <phoneticPr fontId="2" type="noConversion"/>
  </si>
  <si>
    <t>统计各个设备每日不同HOTA产品分类、不同版本、不同局点、不同升级来源、不同升级操作的升级操作次数。</t>
    <phoneticPr fontId="2" type="noConversion"/>
  </si>
  <si>
    <t>统计各个设备对应的各个应用不同维度的请求、下载、安装次数。</t>
    <phoneticPr fontId="2" type="noConversion"/>
  </si>
  <si>
    <t>将扩展字段拆分出多个标志作为维度，统计各个设备当日不同的应用操作次数汇总。</t>
    <phoneticPr fontId="2" type="noConversion"/>
  </si>
  <si>
    <t>按日统计帐号、设备、业务及其应用等多维度的支付笔数、金额汇总。</t>
    <phoneticPr fontId="2" type="noConversion"/>
  </si>
  <si>
    <t>按月统计帐号、设备、业务及其应用等多维度的支付笔数、金额汇总。</t>
    <phoneticPr fontId="2" type="noConversion"/>
  </si>
  <si>
    <t>统计帐号、设备、业务及其应用等多维度的支付笔数、金额汇总及其首次交易日期、上次交易日期。</t>
    <phoneticPr fontId="2" type="noConversion"/>
  </si>
  <si>
    <t>统计生活服务订单表中，每日每个华为帐号编号在不同的支付方式、订单类型、订单状态的支付金额、支付笔数。</t>
    <phoneticPr fontId="2" type="noConversion"/>
  </si>
  <si>
    <t>统计订单支付表中的主题支付业务相关支付状态的笔数和金额。</t>
    <phoneticPr fontId="2" type="noConversion"/>
  </si>
  <si>
    <t>统计游戏券订单表中，每日每个华为帐号编号在不同游戏应用中的交易笔数、交易金额。</t>
    <phoneticPr fontId="2" type="noConversion"/>
  </si>
  <si>
    <t>按月统计每个华为帐号编号在各个业务应用中支付相关状态的笔数和金额。</t>
    <phoneticPr fontId="2" type="noConversion"/>
  </si>
  <si>
    <t>帐号</t>
    <phoneticPr fontId="2" type="noConversion"/>
  </si>
  <si>
    <t>帐号</t>
    <phoneticPr fontId="2" type="noConversion"/>
  </si>
  <si>
    <t>帐号业务活跃汇总日表</t>
    <phoneticPr fontId="2" type="noConversion"/>
  </si>
  <si>
    <t>Dws_Up_Service_Active_Dm</t>
    <phoneticPr fontId="2" type="noConversion"/>
  </si>
  <si>
    <t>华为帐号编号</t>
    <phoneticPr fontId="2" type="noConversion"/>
  </si>
  <si>
    <t>渠道编号</t>
    <phoneticPr fontId="2" type="noConversion"/>
  </si>
  <si>
    <t>渠道代码</t>
    <phoneticPr fontId="2" type="noConversion"/>
  </si>
  <si>
    <t>自注册标志</t>
    <phoneticPr fontId="2" type="noConversion"/>
  </si>
  <si>
    <t>注册渠道对应的业务编号与登录渠道对应的业务编号一致为自注册，填1，否则填0</t>
    <phoneticPr fontId="2" type="noConversion"/>
  </si>
  <si>
    <t>取值只有0和1两种</t>
    <phoneticPr fontId="2" type="noConversion"/>
  </si>
  <si>
    <t>指示器类</t>
    <phoneticPr fontId="2" type="noConversion"/>
  </si>
  <si>
    <t>业务集</t>
    <phoneticPr fontId="2" type="noConversion"/>
  </si>
  <si>
    <t>用于汇总分区的拼接字段</t>
    <phoneticPr fontId="2" type="noConversion"/>
  </si>
  <si>
    <t>注册帐号类型代码</t>
    <phoneticPr fontId="2" type="noConversion"/>
  </si>
  <si>
    <t>注册渠道编号</t>
    <phoneticPr fontId="2" type="noConversion"/>
  </si>
  <si>
    <t>标识一个业务的唯一编号</t>
    <phoneticPr fontId="2" type="noConversion"/>
  </si>
  <si>
    <t>注册城市</t>
    <phoneticPr fontId="2" type="noConversion"/>
  </si>
  <si>
    <t>注册时间</t>
    <phoneticPr fontId="2" type="noConversion"/>
  </si>
  <si>
    <t>指该华为用户注册华为帐号成为华为云服务使用者的日期时间</t>
    <phoneticPr fontId="2" type="noConversion"/>
  </si>
  <si>
    <t>首次使用时间</t>
    <phoneticPr fontId="2" type="noConversion"/>
  </si>
  <si>
    <t>帐号第一次注册和使用日期</t>
    <phoneticPr fontId="2" type="noConversion"/>
  </si>
  <si>
    <t>帐号最近一次注册和使用日期</t>
    <phoneticPr fontId="2" type="noConversion"/>
  </si>
  <si>
    <t>使用次数</t>
    <phoneticPr fontId="2" type="noConversion"/>
  </si>
  <si>
    <t>帐号所有的使用次数汇总</t>
    <phoneticPr fontId="2" type="noConversion"/>
  </si>
  <si>
    <t>帐号业务支付汇总日表</t>
    <phoneticPr fontId="2" type="noConversion"/>
  </si>
  <si>
    <t>Dws_Up_Service_Trade_Dm</t>
    <phoneticPr fontId="2" type="noConversion"/>
  </si>
  <si>
    <t>注册华为帐号时的客户端IP地址，对应的城市</t>
    <phoneticPr fontId="2" type="noConversion"/>
  </si>
  <si>
    <t>帐号业务支付汇总累计表</t>
    <phoneticPr fontId="2" type="noConversion"/>
  </si>
  <si>
    <t>Dws_Up_Service_Trade_Dt</t>
    <phoneticPr fontId="2" type="noConversion"/>
  </si>
  <si>
    <t>首次支付时间</t>
    <phoneticPr fontId="2" type="noConversion"/>
  </si>
  <si>
    <t>第一笔支付交易对应的日期</t>
    <phoneticPr fontId="2" type="noConversion"/>
  </si>
  <si>
    <t>帐号业务支付汇总月表</t>
    <phoneticPr fontId="2" type="noConversion"/>
  </si>
  <si>
    <t>Dws_Up_Service_Trade_Mm</t>
    <phoneticPr fontId="2" type="noConversion"/>
  </si>
  <si>
    <t>当日调用API的总次数</t>
    <phoneticPr fontId="2" type="noConversion"/>
  </si>
  <si>
    <t>累计调用API的总次数</t>
    <phoneticPr fontId="2" type="noConversion"/>
  </si>
  <si>
    <t>第一次调用API日期</t>
    <phoneticPr fontId="2" type="noConversion"/>
  </si>
  <si>
    <t>最近一次调用API日期</t>
    <phoneticPr fontId="2" type="noConversion"/>
  </si>
  <si>
    <t>开发者应用编号</t>
    <phoneticPr fontId="2" type="noConversion"/>
  </si>
  <si>
    <t>开发者应用API调用汇总日表</t>
    <phoneticPr fontId="2" type="noConversion"/>
  </si>
  <si>
    <t>Dws_Service_Dev_App_Api_Dm</t>
    <phoneticPr fontId="2" type="noConversion"/>
  </si>
  <si>
    <t>开发者应用编号</t>
    <phoneticPr fontId="2" type="noConversion"/>
  </si>
  <si>
    <t>标识一个开发应用的唯一编号。联盟的app_id在100W到200W之间，减去100W前面加上C；其他直接前面加C与应用市场的相关联，应用市场有SC的去掉S。</t>
    <phoneticPr fontId="2" type="noConversion"/>
  </si>
  <si>
    <t>开发者编号</t>
    <phoneticPr fontId="2" type="noConversion"/>
  </si>
  <si>
    <t>记录该应用对应的开发者唯一编号，也就是开发者信息表的USER_ID</t>
    <phoneticPr fontId="2" type="noConversion"/>
  </si>
  <si>
    <t>API类型代码</t>
    <phoneticPr fontId="2" type="noConversion"/>
  </si>
  <si>
    <t>API调用次数</t>
    <phoneticPr fontId="2" type="noConversion"/>
  </si>
  <si>
    <t>开发者应用API调用汇总累计表</t>
    <phoneticPr fontId="2" type="noConversion"/>
  </si>
  <si>
    <t>Dws_Service_Dev_App_Api_Dt</t>
    <phoneticPr fontId="2" type="noConversion"/>
  </si>
  <si>
    <t>首次调用日期</t>
    <phoneticPr fontId="2" type="noConversion"/>
  </si>
  <si>
    <t>最近调用日期</t>
    <phoneticPr fontId="2" type="noConversion"/>
  </si>
  <si>
    <t>业务-应用</t>
    <phoneticPr fontId="2" type="noConversion"/>
  </si>
  <si>
    <t>业务-应用</t>
    <phoneticPr fontId="2" type="noConversion"/>
  </si>
  <si>
    <t>应用升级操作汇总日表</t>
    <phoneticPr fontId="2" type="noConversion"/>
  </si>
  <si>
    <t>Dws_Service_App_Upgrade_Oper_Dm</t>
    <phoneticPr fontId="2" type="noConversion"/>
  </si>
  <si>
    <t>HOTA接口产品分类</t>
    <phoneticPr fontId="2" type="noConversion"/>
  </si>
  <si>
    <t>每个业务局点对应的一个业务产品</t>
    <phoneticPr fontId="2" type="noConversion"/>
  </si>
  <si>
    <t>ROM版本</t>
    <phoneticPr fontId="2" type="noConversion"/>
  </si>
  <si>
    <t>记录设备ROM的版本</t>
    <phoneticPr fontId="2" type="noConversion"/>
  </si>
  <si>
    <t>局点</t>
    <phoneticPr fontId="2" type="noConversion"/>
  </si>
  <si>
    <t>HOTA服务器分配给各业务的局点</t>
    <phoneticPr fontId="2" type="noConversion"/>
  </si>
  <si>
    <t>升级来源</t>
    <phoneticPr fontId="2" type="noConversion"/>
  </si>
  <si>
    <t>升级动作状态代码</t>
    <phoneticPr fontId="2" type="noConversion"/>
  </si>
  <si>
    <t>标识不同升级动作事件</t>
    <phoneticPr fontId="2" type="noConversion"/>
  </si>
  <si>
    <t>业务-应用</t>
    <phoneticPr fontId="2" type="noConversion"/>
  </si>
  <si>
    <t>应用升级操作汇总日表</t>
    <phoneticPr fontId="2" type="noConversion"/>
  </si>
  <si>
    <t>Dws_Service_App_Upgrade_Oper_Dm</t>
    <phoneticPr fontId="2" type="noConversion"/>
  </si>
  <si>
    <t>升级操作次数</t>
    <phoneticPr fontId="2" type="noConversion"/>
  </si>
  <si>
    <t>当日升级操作的总次数</t>
    <phoneticPr fontId="2" type="noConversion"/>
  </si>
  <si>
    <t>客户端下载安装汇总日表</t>
    <phoneticPr fontId="2" type="noConversion"/>
  </si>
  <si>
    <t>Dws_Service_Client_Down_Install_Dm</t>
    <phoneticPr fontId="2" type="noConversion"/>
  </si>
  <si>
    <t>天分区</t>
    <phoneticPr fontId="2" type="noConversion"/>
  </si>
  <si>
    <t>应用市场客户端操作类型代码</t>
    <phoneticPr fontId="2" type="noConversion"/>
  </si>
  <si>
    <t>Hispace_Client_Oper_Type_Cd</t>
    <phoneticPr fontId="2" type="noConversion"/>
  </si>
  <si>
    <t>标识用户不同操作行为</t>
    <phoneticPr fontId="2" type="noConversion"/>
  </si>
  <si>
    <t>更新标志</t>
    <phoneticPr fontId="2" type="noConversion"/>
  </si>
  <si>
    <t>标识是否更新</t>
    <phoneticPr fontId="2" type="noConversion"/>
  </si>
  <si>
    <t>标识APP在应用市场的客户端不同类型</t>
    <phoneticPr fontId="2" type="noConversion"/>
  </si>
  <si>
    <t>详情操作标志</t>
    <phoneticPr fontId="2" type="noConversion"/>
  </si>
  <si>
    <t>标识是否为详情操作</t>
    <phoneticPr fontId="2" type="noConversion"/>
  </si>
  <si>
    <t>业务-应用</t>
    <phoneticPr fontId="2" type="noConversion"/>
  </si>
  <si>
    <t>客户端下载安装汇总日表</t>
    <phoneticPr fontId="2" type="noConversion"/>
  </si>
  <si>
    <t>Dws_Service_Client_Down_Install_Dm</t>
    <phoneticPr fontId="2" type="noConversion"/>
  </si>
  <si>
    <t>安装类型代码</t>
    <phoneticPr fontId="2" type="noConversion"/>
  </si>
  <si>
    <t>客户端下载安装汇总日表</t>
    <phoneticPr fontId="2" type="noConversion"/>
  </si>
  <si>
    <t>Dws_Service_Client_Down_Install_Dm</t>
    <phoneticPr fontId="2" type="noConversion"/>
  </si>
  <si>
    <t>操作次数</t>
    <phoneticPr fontId="2" type="noConversion"/>
  </si>
  <si>
    <t>当日各种操作的总次数</t>
    <phoneticPr fontId="2" type="noConversion"/>
  </si>
  <si>
    <t>应用市场操作汇总日表</t>
    <phoneticPr fontId="2" type="noConversion"/>
  </si>
  <si>
    <t>Dws_Service_Hispace_Oper_Dm</t>
    <phoneticPr fontId="2" type="noConversion"/>
  </si>
  <si>
    <t>应用一级分类代码</t>
    <phoneticPr fontId="2" type="noConversion"/>
  </si>
  <si>
    <t>应用二级分类代码</t>
    <phoneticPr fontId="2" type="noConversion"/>
  </si>
  <si>
    <t>应用市场客户端类型代码</t>
    <phoneticPr fontId="2" type="noConversion"/>
  </si>
  <si>
    <t>应用市场操作汇总日表</t>
    <phoneticPr fontId="2" type="noConversion"/>
  </si>
  <si>
    <t>Dws_Service_Hispace_Oper_Dm</t>
    <phoneticPr fontId="2" type="noConversion"/>
  </si>
  <si>
    <t>更新标志</t>
    <phoneticPr fontId="2" type="noConversion"/>
  </si>
  <si>
    <t>标识是否更新</t>
    <phoneticPr fontId="2" type="noConversion"/>
  </si>
  <si>
    <t>操作来源</t>
    <phoneticPr fontId="2" type="noConversion"/>
  </si>
  <si>
    <t>子来源</t>
    <phoneticPr fontId="2" type="noConversion"/>
  </si>
  <si>
    <t>榜单编号</t>
    <phoneticPr fontId="2" type="noConversion"/>
  </si>
  <si>
    <t>会话编号</t>
    <phoneticPr fontId="2" type="noConversion"/>
  </si>
  <si>
    <t>快搜补全标志</t>
    <phoneticPr fontId="2" type="noConversion"/>
  </si>
  <si>
    <t>业务-应用</t>
    <phoneticPr fontId="2" type="noConversion"/>
  </si>
  <si>
    <t>应用市场操作汇总日表</t>
    <phoneticPr fontId="2" type="noConversion"/>
  </si>
  <si>
    <t>Dws_Service_Hispace_Oper_Dm</t>
    <phoneticPr fontId="2" type="noConversion"/>
  </si>
  <si>
    <t>应用标签编号</t>
    <phoneticPr fontId="2" type="noConversion"/>
  </si>
  <si>
    <t>应用市场操作汇总日表</t>
    <phoneticPr fontId="2" type="noConversion"/>
  </si>
  <si>
    <t>Dws_Service_Hispace_Oper_Dm</t>
    <phoneticPr fontId="2" type="noConversion"/>
  </si>
  <si>
    <t>应用市场搜索日志汇总日表</t>
    <phoneticPr fontId="2" type="noConversion"/>
  </si>
  <si>
    <t>Dws_Service_Hispace_Search_Dm</t>
    <phoneticPr fontId="2" type="noConversion"/>
  </si>
  <si>
    <t>关键词</t>
    <phoneticPr fontId="2" type="noConversion"/>
  </si>
  <si>
    <t>搜索来源</t>
    <phoneticPr fontId="2" type="noConversion"/>
  </si>
  <si>
    <t>应用市场搜索日志汇总日表</t>
    <phoneticPr fontId="2" type="noConversion"/>
  </si>
  <si>
    <t>Dws_Service_Hispace_Search_Dm</t>
    <phoneticPr fontId="2" type="noConversion"/>
  </si>
  <si>
    <t>搜索次数</t>
    <phoneticPr fontId="2" type="noConversion"/>
  </si>
  <si>
    <t>当日搜索的总次数</t>
    <phoneticPr fontId="2" type="noConversion"/>
  </si>
  <si>
    <t>应用升级操作汇总日表</t>
    <phoneticPr fontId="2" type="noConversion"/>
  </si>
  <si>
    <t>Dws_Service_App_Upgrade_Oper_Dm</t>
    <phoneticPr fontId="2" type="noConversion"/>
  </si>
  <si>
    <t>设备编号</t>
    <phoneticPr fontId="2" type="noConversion"/>
  </si>
  <si>
    <t>国际移动设备身份码，用来识别终端设备的唯一编号</t>
    <phoneticPr fontId="2" type="noConversion"/>
  </si>
  <si>
    <t>14~16位数字与小写字母组成</t>
    <phoneticPr fontId="2" type="noConversion"/>
  </si>
  <si>
    <t>文本类</t>
    <phoneticPr fontId="2" type="noConversion"/>
  </si>
  <si>
    <t>设备唯一号</t>
    <phoneticPr fontId="2" type="noConversion"/>
  </si>
  <si>
    <t>当存在多个IMEI对应一个物理设备时，由整合模型层为其同一生成一个唯一的编号</t>
    <phoneticPr fontId="2" type="noConversion"/>
  </si>
  <si>
    <t>当前为32位字符串或者36位字符串（32位全字符+4位"-"拼接共计36位)</t>
    <phoneticPr fontId="2" type="noConversion"/>
  </si>
  <si>
    <t>行政区划代码</t>
    <phoneticPr fontId="2" type="noConversion"/>
  </si>
  <si>
    <t>代码类</t>
    <phoneticPr fontId="2" type="noConversion"/>
  </si>
  <si>
    <t>系列名称</t>
    <phoneticPr fontId="2" type="noConversion"/>
  </si>
  <si>
    <t>关联Bom系列关系表取中文系列名或英文系列名</t>
    <phoneticPr fontId="2" type="noConversion"/>
  </si>
  <si>
    <t>外部型号</t>
    <phoneticPr fontId="2" type="noConversion"/>
  </si>
  <si>
    <t>记录终端设备的外部型号，如：HUAWEI ALE-CL00、MediaPad X1等</t>
    <phoneticPr fontId="2" type="noConversion"/>
  </si>
  <si>
    <t>华为设备标志</t>
    <phoneticPr fontId="2" type="noConversion"/>
  </si>
  <si>
    <t>记录该设备是否是华为的终端设备</t>
    <phoneticPr fontId="2" type="noConversion"/>
  </si>
  <si>
    <t>取值只有0和1两种</t>
    <phoneticPr fontId="2" type="noConversion"/>
  </si>
  <si>
    <t>指示器类</t>
    <phoneticPr fontId="2" type="noConversion"/>
  </si>
  <si>
    <t>当前EMUI版本</t>
    <phoneticPr fontId="2" type="noConversion"/>
  </si>
  <si>
    <t>记录设备当前最新的EMUI用户界面的版本</t>
    <phoneticPr fontId="2" type="noConversion"/>
  </si>
  <si>
    <t>华为设备类型</t>
  </si>
  <si>
    <t>HW_Device_Type</t>
  </si>
  <si>
    <t>总的请求次数</t>
    <phoneticPr fontId="2" type="noConversion"/>
  </si>
  <si>
    <t>业务-营销</t>
    <phoneticPr fontId="2" type="noConversion"/>
  </si>
  <si>
    <t>业务-营销</t>
    <phoneticPr fontId="2" type="noConversion"/>
  </si>
  <si>
    <t>联盟广告业务操作汇总日表</t>
    <phoneticPr fontId="2" type="noConversion"/>
  </si>
  <si>
    <t>Dws_Service_Allian_Adv_Oper_Dm</t>
    <phoneticPr fontId="2" type="noConversion"/>
  </si>
  <si>
    <t>任务编号</t>
    <phoneticPr fontId="2" type="noConversion"/>
  </si>
  <si>
    <t>业务-营销</t>
    <phoneticPr fontId="2" type="noConversion"/>
  </si>
  <si>
    <t>有效请求次数</t>
    <phoneticPr fontId="2" type="noConversion"/>
  </si>
  <si>
    <t>总的有效请求次数</t>
    <phoneticPr fontId="2" type="noConversion"/>
  </si>
  <si>
    <t>展示次数</t>
    <phoneticPr fontId="2" type="noConversion"/>
  </si>
  <si>
    <t>总的展示次数</t>
    <phoneticPr fontId="2" type="noConversion"/>
  </si>
  <si>
    <t>有效展示次数</t>
    <phoneticPr fontId="2" type="noConversion"/>
  </si>
  <si>
    <t>总的有效展示次数</t>
    <phoneticPr fontId="2" type="noConversion"/>
  </si>
  <si>
    <t>点击次数</t>
    <phoneticPr fontId="2" type="noConversion"/>
  </si>
  <si>
    <t>总的点击次数</t>
    <phoneticPr fontId="2" type="noConversion"/>
  </si>
  <si>
    <t>有效点击次数</t>
    <phoneticPr fontId="2" type="noConversion"/>
  </si>
  <si>
    <t>总的有效点击次数</t>
    <phoneticPr fontId="2" type="noConversion"/>
  </si>
  <si>
    <t>PUSH营销汇总日表</t>
    <phoneticPr fontId="2" type="noConversion"/>
  </si>
  <si>
    <t>Dws_Service_Push_Campaign_Dm</t>
    <phoneticPr fontId="2" type="noConversion"/>
  </si>
  <si>
    <t>任务类型代码</t>
    <phoneticPr fontId="2" type="noConversion"/>
  </si>
  <si>
    <t>任务名称</t>
    <phoneticPr fontId="2" type="noConversion"/>
  </si>
  <si>
    <t>市场渠道</t>
    <phoneticPr fontId="2" type="noConversion"/>
  </si>
  <si>
    <t>投放时间</t>
    <phoneticPr fontId="2" type="noConversion"/>
  </si>
  <si>
    <t>结束时间</t>
    <phoneticPr fontId="2" type="noConversion"/>
  </si>
  <si>
    <t>PUSH营销汇总日表</t>
    <phoneticPr fontId="2" type="noConversion"/>
  </si>
  <si>
    <t>Dws_Service_Push_Campaign_Dm</t>
    <phoneticPr fontId="2" type="noConversion"/>
  </si>
  <si>
    <t>任务内容</t>
    <phoneticPr fontId="2" type="noConversion"/>
  </si>
  <si>
    <t>广告发送次数</t>
    <phoneticPr fontId="2" type="noConversion"/>
  </si>
  <si>
    <t>广告到达次数</t>
    <phoneticPr fontId="2" type="noConversion"/>
  </si>
  <si>
    <t>广告显示次数</t>
    <phoneticPr fontId="2" type="noConversion"/>
  </si>
  <si>
    <t>用户清除次数</t>
    <phoneticPr fontId="2" type="noConversion"/>
  </si>
  <si>
    <t>下载次数</t>
    <phoneticPr fontId="2" type="noConversion"/>
  </si>
  <si>
    <t>联盟广告业务操作汇总日表</t>
    <phoneticPr fontId="2" type="noConversion"/>
  </si>
  <si>
    <t>Dws_Service_Allian_Adv_Oper_Dm</t>
    <phoneticPr fontId="2" type="noConversion"/>
  </si>
  <si>
    <t>广告编号</t>
    <phoneticPr fontId="2" type="noConversion"/>
  </si>
  <si>
    <t>广告主编号</t>
    <phoneticPr fontId="2" type="noConversion"/>
  </si>
  <si>
    <t>任务编号</t>
    <phoneticPr fontId="2" type="noConversion"/>
  </si>
  <si>
    <t>包名</t>
    <phoneticPr fontId="2" type="noConversion"/>
  </si>
  <si>
    <t>识别不同业务的包名名称</t>
    <phoneticPr fontId="2" type="noConversion"/>
  </si>
  <si>
    <t>广告位编号</t>
    <phoneticPr fontId="2" type="noConversion"/>
  </si>
  <si>
    <t>媒体商编号</t>
    <phoneticPr fontId="2" type="noConversion"/>
  </si>
  <si>
    <t>站点编号</t>
    <phoneticPr fontId="2" type="noConversion"/>
  </si>
  <si>
    <t>结果类型代码</t>
    <phoneticPr fontId="2" type="noConversion"/>
  </si>
  <si>
    <t>广告计费方式代码</t>
    <phoneticPr fontId="2" type="noConversion"/>
  </si>
  <si>
    <t>交互类型代码</t>
    <phoneticPr fontId="2" type="noConversion"/>
  </si>
  <si>
    <t>创意类型代码</t>
    <phoneticPr fontId="2" type="noConversion"/>
  </si>
  <si>
    <t>广告类型代码</t>
    <phoneticPr fontId="2" type="noConversion"/>
  </si>
  <si>
    <t>请求次数</t>
    <phoneticPr fontId="2" type="noConversion"/>
  </si>
  <si>
    <t>业务-支付</t>
    <phoneticPr fontId="2" type="noConversion"/>
  </si>
  <si>
    <t>业务-支付</t>
    <phoneticPr fontId="2" type="noConversion"/>
  </si>
  <si>
    <t>游戏券支付汇总日表</t>
    <phoneticPr fontId="2" type="noConversion"/>
  </si>
  <si>
    <t>Dws_Service_Game_Coupon_Trade_Dm</t>
    <phoneticPr fontId="2" type="noConversion"/>
  </si>
  <si>
    <t>游戏券交易笔数</t>
    <phoneticPr fontId="2" type="noConversion"/>
  </si>
  <si>
    <t>游戏券的总交易笔数</t>
    <phoneticPr fontId="2" type="noConversion"/>
  </si>
  <si>
    <t>游戏券交易金额</t>
    <phoneticPr fontId="2" type="noConversion"/>
  </si>
  <si>
    <t>游戏券的总交易金额</t>
    <phoneticPr fontId="2" type="noConversion"/>
  </si>
  <si>
    <t>现金交易笔数</t>
    <phoneticPr fontId="2" type="noConversion"/>
  </si>
  <si>
    <t>现金的总交易笔数</t>
    <phoneticPr fontId="2" type="noConversion"/>
  </si>
  <si>
    <t>现金交易金额</t>
    <phoneticPr fontId="2" type="noConversion"/>
  </si>
  <si>
    <t>现金的总交易金额</t>
    <phoneticPr fontId="2" type="noConversion"/>
  </si>
  <si>
    <t>生活服务支付汇总日表</t>
    <phoneticPr fontId="2" type="noConversion"/>
  </si>
  <si>
    <t>Dws_Service_LifeService_Trade_Dm</t>
    <phoneticPr fontId="2" type="noConversion"/>
  </si>
  <si>
    <t>支付笔数</t>
    <phoneticPr fontId="2" type="noConversion"/>
  </si>
  <si>
    <t>生活服务的总支付笔数</t>
    <phoneticPr fontId="2" type="noConversion"/>
  </si>
  <si>
    <t>支付金额</t>
    <phoneticPr fontId="2" type="noConversion"/>
  </si>
  <si>
    <t>生活服务的总支付金额</t>
    <phoneticPr fontId="2" type="noConversion"/>
  </si>
  <si>
    <t>支付多维汇总日表</t>
    <phoneticPr fontId="2" type="noConversion"/>
  </si>
  <si>
    <t>Dws_Service_Olap_Trade_Dm</t>
    <phoneticPr fontId="2" type="noConversion"/>
  </si>
  <si>
    <t>Dws_Service_Olap_Trade_Dm</t>
    <phoneticPr fontId="2" type="noConversion"/>
  </si>
  <si>
    <t>项目编号</t>
    <phoneticPr fontId="2" type="noConversion"/>
  </si>
  <si>
    <t>服务目录</t>
    <phoneticPr fontId="2" type="noConversion"/>
  </si>
  <si>
    <t>业务-支付</t>
    <phoneticPr fontId="2" type="noConversion"/>
  </si>
  <si>
    <t>支付多维汇总日表</t>
    <phoneticPr fontId="2" type="noConversion"/>
  </si>
  <si>
    <t>Dws_Service_Olap_Trade_Dm</t>
    <phoneticPr fontId="2" type="noConversion"/>
  </si>
  <si>
    <t>支付多维汇总累计表</t>
    <phoneticPr fontId="2" type="noConversion"/>
  </si>
  <si>
    <t>Dws_Service_Olap_Trade_Dt</t>
    <phoneticPr fontId="2" type="noConversion"/>
  </si>
  <si>
    <t>支付多维汇总累计表</t>
    <phoneticPr fontId="2" type="noConversion"/>
  </si>
  <si>
    <t>Dws_Service_Olap_Trade_Dt</t>
    <phoneticPr fontId="2" type="noConversion"/>
  </si>
  <si>
    <t>支付多维汇总月表</t>
    <phoneticPr fontId="2" type="noConversion"/>
  </si>
  <si>
    <t>Dws_Service_Olap_Trade_Mm</t>
    <phoneticPr fontId="2" type="noConversion"/>
  </si>
  <si>
    <t>支付多维汇总月表</t>
    <phoneticPr fontId="2" type="noConversion"/>
  </si>
  <si>
    <t>Dws_Service_Olap_Trade_Mm</t>
    <phoneticPr fontId="2" type="noConversion"/>
  </si>
  <si>
    <t>主题支付汇总日表</t>
    <phoneticPr fontId="2" type="noConversion"/>
  </si>
  <si>
    <t>Dws_Service_Theme_Trade_Dm</t>
    <phoneticPr fontId="2" type="noConversion"/>
  </si>
  <si>
    <t>主题编号</t>
    <phoneticPr fontId="2" type="noConversion"/>
  </si>
  <si>
    <t>商品编号</t>
    <phoneticPr fontId="2" type="noConversion"/>
  </si>
  <si>
    <t>主题类型代码</t>
    <phoneticPr fontId="2" type="noConversion"/>
  </si>
  <si>
    <t>主题支付汇总日表</t>
    <phoneticPr fontId="2" type="noConversion"/>
  </si>
  <si>
    <t>Dws_Service_Theme_Trade_Dm</t>
    <phoneticPr fontId="2" type="noConversion"/>
  </si>
  <si>
    <t>字段序号</t>
    <phoneticPr fontId="5" type="noConversion"/>
  </si>
  <si>
    <t>字段中文名</t>
    <phoneticPr fontId="5" type="noConversion"/>
  </si>
  <si>
    <t>字段英文名</t>
    <phoneticPr fontId="5" type="noConversion"/>
  </si>
  <si>
    <t>业务定义</t>
    <phoneticPr fontId="5" type="noConversion"/>
  </si>
  <si>
    <t>业务规则</t>
    <phoneticPr fontId="5" type="noConversion"/>
  </si>
  <si>
    <t>数据类别</t>
    <phoneticPr fontId="5" type="noConversion"/>
  </si>
  <si>
    <t>修改日期</t>
    <phoneticPr fontId="5" type="noConversion"/>
  </si>
  <si>
    <t>修改内容</t>
    <phoneticPr fontId="5" type="noConversion"/>
  </si>
  <si>
    <t>业务-其他</t>
    <phoneticPr fontId="2" type="noConversion"/>
  </si>
  <si>
    <t>华为视频播放内容汇总日表</t>
    <phoneticPr fontId="2" type="noConversion"/>
  </si>
  <si>
    <t>华为帐号编号</t>
    <phoneticPr fontId="2" type="noConversion"/>
  </si>
  <si>
    <t>设备编号</t>
    <phoneticPr fontId="2" type="noConversion"/>
  </si>
  <si>
    <t>播放地区</t>
    <phoneticPr fontId="2" type="noConversion"/>
  </si>
  <si>
    <t>播放栏目编号</t>
    <phoneticPr fontId="2" type="noConversion"/>
  </si>
  <si>
    <t>登录用户标志</t>
    <phoneticPr fontId="2" type="noConversion"/>
  </si>
  <si>
    <t>取值只有0和1两种</t>
    <phoneticPr fontId="2" type="noConversion"/>
  </si>
  <si>
    <t>指示器类</t>
    <phoneticPr fontId="2" type="noConversion"/>
  </si>
  <si>
    <t>VIP标志</t>
    <phoneticPr fontId="2" type="noConversion"/>
  </si>
  <si>
    <t>注册帐号类型代码</t>
    <phoneticPr fontId="2" type="noConversion"/>
  </si>
  <si>
    <t>注册渠道编号</t>
    <phoneticPr fontId="2" type="noConversion"/>
  </si>
  <si>
    <t>标识一个业务的唯一编号</t>
    <phoneticPr fontId="2" type="noConversion"/>
  </si>
  <si>
    <t>注册城市</t>
    <phoneticPr fontId="2" type="noConversion"/>
  </si>
  <si>
    <t>注册华为帐号时的客户端IP地址，对应的城市</t>
    <phoneticPr fontId="2" type="noConversion"/>
  </si>
  <si>
    <t>设备唯一号</t>
    <phoneticPr fontId="2" type="noConversion"/>
  </si>
  <si>
    <t>当存在多个IMEI对应一个物理设备时，由整合模型层为其同一生成一个唯一的编号</t>
    <phoneticPr fontId="2" type="noConversion"/>
  </si>
  <si>
    <t>当前为32位字符串或者36位字符串（32位全字符+4位"-"拼接共计36位)</t>
    <phoneticPr fontId="2" type="noConversion"/>
  </si>
  <si>
    <t>编号类</t>
    <phoneticPr fontId="2" type="noConversion"/>
  </si>
  <si>
    <t>业务-其他</t>
    <phoneticPr fontId="2" type="noConversion"/>
  </si>
  <si>
    <t>华为视频播放内容汇总日表</t>
    <phoneticPr fontId="2" type="noConversion"/>
  </si>
  <si>
    <t>行政区划代码</t>
    <phoneticPr fontId="2" type="noConversion"/>
  </si>
  <si>
    <t>代码类</t>
    <phoneticPr fontId="2" type="noConversion"/>
  </si>
  <si>
    <t>系列名称</t>
    <phoneticPr fontId="2" type="noConversion"/>
  </si>
  <si>
    <t>播放失败次数</t>
    <phoneticPr fontId="2" type="noConversion"/>
  </si>
  <si>
    <t>当日播放的总失败次数</t>
    <phoneticPr fontId="2" type="noConversion"/>
  </si>
  <si>
    <t>播放中断次数</t>
    <phoneticPr fontId="2" type="noConversion"/>
  </si>
  <si>
    <t>当日播放的总中断次数</t>
    <phoneticPr fontId="2" type="noConversion"/>
  </si>
  <si>
    <t>播放结束次数</t>
    <phoneticPr fontId="2" type="noConversion"/>
  </si>
  <si>
    <t>当日播放的总结束次数</t>
    <phoneticPr fontId="2" type="noConversion"/>
  </si>
  <si>
    <t>卡顿次数</t>
    <phoneticPr fontId="2" type="noConversion"/>
  </si>
  <si>
    <t>当日卡顿的总时长</t>
    <phoneticPr fontId="2" type="noConversion"/>
  </si>
  <si>
    <t>社交平台聊天汇总日表</t>
    <phoneticPr fontId="2" type="noConversion"/>
  </si>
  <si>
    <t>天分区</t>
    <phoneticPr fontId="2" type="noConversion"/>
  </si>
  <si>
    <t>首次登录日期</t>
    <phoneticPr fontId="2" type="noConversion"/>
  </si>
  <si>
    <t>首次单聊日期</t>
    <phoneticPr fontId="2" type="noConversion"/>
  </si>
  <si>
    <t>第一次社交平台单聊日期</t>
    <phoneticPr fontId="2" type="noConversion"/>
  </si>
  <si>
    <t>首次群聊日期</t>
    <phoneticPr fontId="2" type="noConversion"/>
  </si>
  <si>
    <t>第一次社交平台群聊日期</t>
    <phoneticPr fontId="2" type="noConversion"/>
  </si>
  <si>
    <t>登录次数</t>
    <phoneticPr fontId="2" type="noConversion"/>
  </si>
  <si>
    <t>当日登录社交平台的次数</t>
    <phoneticPr fontId="2" type="noConversion"/>
  </si>
  <si>
    <t>单聊消息数</t>
    <phoneticPr fontId="2" type="noConversion"/>
  </si>
  <si>
    <t>当日总的单聊消息数</t>
    <phoneticPr fontId="2" type="noConversion"/>
  </si>
  <si>
    <t>群聊消息数</t>
    <phoneticPr fontId="2" type="noConversion"/>
  </si>
  <si>
    <t>当日总的群聊消息数</t>
    <phoneticPr fontId="2" type="noConversion"/>
  </si>
  <si>
    <t>总的好友数</t>
    <phoneticPr fontId="2" type="noConversion"/>
  </si>
  <si>
    <t>新增好友数</t>
    <phoneticPr fontId="2" type="noConversion"/>
  </si>
  <si>
    <t>当日新增好友数</t>
    <phoneticPr fontId="2" type="noConversion"/>
  </si>
  <si>
    <t>家庭数</t>
    <phoneticPr fontId="2" type="noConversion"/>
  </si>
  <si>
    <t>总的家庭数</t>
    <phoneticPr fontId="2" type="noConversion"/>
  </si>
  <si>
    <t>新增家庭数</t>
    <phoneticPr fontId="2" type="noConversion"/>
  </si>
  <si>
    <t>当日新增家庭数</t>
    <phoneticPr fontId="2" type="noConversion"/>
  </si>
  <si>
    <t>家庭成员数</t>
    <phoneticPr fontId="2" type="noConversion"/>
  </si>
  <si>
    <t>总的家庭成员数</t>
    <phoneticPr fontId="2" type="noConversion"/>
  </si>
  <si>
    <t>新增家庭成员数</t>
    <phoneticPr fontId="2" type="noConversion"/>
  </si>
  <si>
    <t>当日新增家庭成员数</t>
    <phoneticPr fontId="2" type="noConversion"/>
  </si>
  <si>
    <t>群聊成员数</t>
    <phoneticPr fontId="2" type="noConversion"/>
  </si>
  <si>
    <t>总的群聊成员数</t>
    <phoneticPr fontId="2" type="noConversion"/>
  </si>
  <si>
    <t>新增群聊成员数</t>
    <phoneticPr fontId="2" type="noConversion"/>
  </si>
  <si>
    <t>当日新增群聊成员数</t>
    <phoneticPr fontId="2" type="noConversion"/>
  </si>
  <si>
    <t>主题下载汇总日表</t>
    <phoneticPr fontId="2" type="noConversion"/>
  </si>
  <si>
    <t>国际移动设备身份码，用来识别终端设备的唯一编号</t>
    <phoneticPr fontId="2" type="noConversion"/>
  </si>
  <si>
    <t>14~16位数字与小写字母组成</t>
    <phoneticPr fontId="2" type="noConversion"/>
  </si>
  <si>
    <t>编号类</t>
    <phoneticPr fontId="2" type="noConversion"/>
  </si>
  <si>
    <t>主题编号</t>
    <phoneticPr fontId="2" type="noConversion"/>
  </si>
  <si>
    <t>主题类型代码</t>
    <phoneticPr fontId="2" type="noConversion"/>
  </si>
  <si>
    <t>付费下载标志</t>
    <phoneticPr fontId="2" type="noConversion"/>
  </si>
  <si>
    <t>主题下载汇总日表</t>
    <phoneticPr fontId="2" type="noConversion"/>
  </si>
  <si>
    <t>关联Bom系列关系表取中文系列名或英文系列名</t>
    <phoneticPr fontId="2" type="noConversion"/>
  </si>
  <si>
    <t>文本类</t>
    <phoneticPr fontId="2" type="noConversion"/>
  </si>
  <si>
    <t>外部型号</t>
    <phoneticPr fontId="2" type="noConversion"/>
  </si>
  <si>
    <t>记录终端设备的外部型号，如：HUAWEI ALE-CL00、MediaPad X1等</t>
    <phoneticPr fontId="2" type="noConversion"/>
  </si>
  <si>
    <t>华为设备标志</t>
    <phoneticPr fontId="2" type="noConversion"/>
  </si>
  <si>
    <t>记录该设备是否是华为的终端设备</t>
    <phoneticPr fontId="2" type="noConversion"/>
  </si>
  <si>
    <t>取值只有0和1两种</t>
    <phoneticPr fontId="2" type="noConversion"/>
  </si>
  <si>
    <t>指示器类</t>
    <phoneticPr fontId="2" type="noConversion"/>
  </si>
  <si>
    <t>当前EMUI版本</t>
    <phoneticPr fontId="2" type="noConversion"/>
  </si>
  <si>
    <t>记录设备当前最新的EMUI用户界面的版本</t>
    <phoneticPr fontId="2" type="noConversion"/>
  </si>
  <si>
    <t>穿戴设备使用汇总日表</t>
    <phoneticPr fontId="2" type="noConversion"/>
  </si>
  <si>
    <t>穿戴设备编号</t>
    <phoneticPr fontId="2" type="noConversion"/>
  </si>
  <si>
    <t>穿戴设备使用汇总日表</t>
    <phoneticPr fontId="2" type="noConversion"/>
  </si>
  <si>
    <t>首次使用日期</t>
    <phoneticPr fontId="2" type="noConversion"/>
  </si>
  <si>
    <t>第一次使用穿戴设备的日期</t>
    <phoneticPr fontId="2" type="noConversion"/>
  </si>
  <si>
    <t>最近使用日期</t>
    <phoneticPr fontId="2" type="noConversion"/>
  </si>
  <si>
    <t>最近一次使用穿戴设备的日期</t>
    <phoneticPr fontId="2" type="noConversion"/>
  </si>
  <si>
    <t>所属主题</t>
    <phoneticPr fontId="5" type="noConversion"/>
  </si>
  <si>
    <t>表中文名</t>
    <phoneticPr fontId="5" type="noConversion"/>
  </si>
  <si>
    <t>表英文名</t>
    <phoneticPr fontId="5" type="noConversion"/>
  </si>
  <si>
    <t>值域说明/引用代码</t>
    <phoneticPr fontId="5" type="noConversion"/>
  </si>
  <si>
    <t>数据样例</t>
    <phoneticPr fontId="5" type="noConversion"/>
  </si>
  <si>
    <t>业务-其他</t>
    <phoneticPr fontId="2" type="noConversion"/>
  </si>
  <si>
    <t>天分区</t>
    <phoneticPr fontId="2" type="noConversion"/>
  </si>
  <si>
    <t>华为视频编号</t>
    <phoneticPr fontId="2" type="noConversion"/>
  </si>
  <si>
    <t>播放次数</t>
    <phoneticPr fontId="2" type="noConversion"/>
  </si>
  <si>
    <t>当日播放的总次数</t>
    <phoneticPr fontId="2" type="noConversion"/>
  </si>
  <si>
    <t>当日播放的总时长</t>
    <phoneticPr fontId="2" type="noConversion"/>
  </si>
  <si>
    <t>播放成功次数</t>
    <phoneticPr fontId="2" type="noConversion"/>
  </si>
  <si>
    <t>当日播放的总成功次数</t>
    <phoneticPr fontId="2" type="noConversion"/>
  </si>
  <si>
    <t>当日卡顿的总次数</t>
    <phoneticPr fontId="2" type="noConversion"/>
  </si>
  <si>
    <t>研发责任人</t>
    <phoneticPr fontId="2" type="noConversion"/>
  </si>
  <si>
    <t>统计每个华为帐号编号在各个业务应用中支付相关状态的笔数和金额。</t>
    <phoneticPr fontId="2" type="noConversion"/>
  </si>
  <si>
    <t>当前为32位字符串或者36位字符串（32位全字符+4位"-"拼接共计36位)</t>
    <phoneticPr fontId="2" type="noConversion"/>
  </si>
  <si>
    <t>14~16位数字与小写字母组成</t>
    <phoneticPr fontId="2" type="noConversion"/>
  </si>
  <si>
    <t>格式为：yyyy-MM-dd HH:mm:ss</t>
    <phoneticPr fontId="2" type="noConversion"/>
  </si>
  <si>
    <t>华为业务编号</t>
    <phoneticPr fontId="2" type="noConversion"/>
  </si>
  <si>
    <t>设备所属产品类型</t>
    <phoneticPr fontId="2" type="noConversion"/>
  </si>
  <si>
    <t>6位数字编号</t>
    <phoneticPr fontId="2" type="noConversion"/>
  </si>
  <si>
    <t>全量</t>
    <phoneticPr fontId="2" type="noConversion"/>
  </si>
  <si>
    <t>按日统计每个设备编号在各个业务应用中支付相关状态的笔数和金额。</t>
    <phoneticPr fontId="2" type="noConversion"/>
  </si>
  <si>
    <t>统计每个华为帐号编号在各个业务应用中的首次使用、最近使用日期，以及累计使用次数。</t>
    <phoneticPr fontId="2" type="noConversion"/>
  </si>
  <si>
    <t>按日统计每个华为帐号编号在各个业务应用中支付相关状态的笔数和金额。</t>
    <phoneticPr fontId="2" type="noConversion"/>
  </si>
  <si>
    <t>按日统计每个业务编号中的活跃用户、新增用户、累计活跃及其自注册标志的相关值。</t>
    <phoneticPr fontId="2" type="noConversion"/>
  </si>
  <si>
    <t>按日统计每个业务应用中支付相关状态的笔数和金额及其相关累计值。</t>
    <phoneticPr fontId="2" type="noConversion"/>
  </si>
  <si>
    <t>国内地区行政区划的代码编号</t>
    <phoneticPr fontId="2" type="noConversion"/>
  </si>
  <si>
    <t>代码类</t>
    <phoneticPr fontId="2" type="noConversion"/>
  </si>
  <si>
    <t>日期时间类</t>
    <phoneticPr fontId="1" type="noConversion"/>
  </si>
  <si>
    <t>ETL时间</t>
    <phoneticPr fontId="2" type="noConversion"/>
  </si>
  <si>
    <t>数据入仓操作时间</t>
    <phoneticPr fontId="2" type="noConversion"/>
  </si>
  <si>
    <t>/</t>
    <phoneticPr fontId="2" type="noConversion"/>
  </si>
  <si>
    <t>格式为yyyy-MM-dd HH:mm:ss</t>
    <phoneticPr fontId="2" type="noConversion"/>
  </si>
  <si>
    <t>华为云服务不同业务内容编号</t>
    <phoneticPr fontId="2" type="noConversion"/>
  </si>
  <si>
    <t>唯一标识一个业务的编号</t>
    <phoneticPr fontId="2" type="noConversion"/>
  </si>
  <si>
    <t>Dws_Device_Hota_Active_Dm</t>
    <phoneticPr fontId="2" type="noConversion"/>
  </si>
  <si>
    <t>设备业务HOTA局点活跃汇总日表</t>
    <phoneticPr fontId="2" type="noConversion"/>
  </si>
  <si>
    <t>设备业务HOTA局点活跃汇总日表</t>
    <phoneticPr fontId="2" type="noConversion"/>
  </si>
  <si>
    <t>设备唯一号</t>
  </si>
  <si>
    <t>外部型号</t>
  </si>
  <si>
    <t>华为设备标志</t>
  </si>
  <si>
    <t>当前EMUI版本</t>
  </si>
  <si>
    <t>当前ROM版本</t>
  </si>
  <si>
    <t>最近使用时间</t>
  </si>
  <si>
    <t>ETL时间</t>
  </si>
  <si>
    <t>Dws_Device_Hota_Active_Dm</t>
    <phoneticPr fontId="2" type="noConversion"/>
  </si>
  <si>
    <t>Hw_Device_Type</t>
  </si>
  <si>
    <t>Hw_Device_Flg</t>
  </si>
  <si>
    <t>Currt_Emui_Ver</t>
  </si>
  <si>
    <t>Currt_Rom_Ver</t>
  </si>
  <si>
    <t>Upgrade_Package_Affil_Catalog</t>
  </si>
  <si>
    <t>pt_commc_point</t>
    <phoneticPr fontId="2" type="noConversion"/>
  </si>
  <si>
    <t>天分区</t>
    <phoneticPr fontId="2" type="noConversion"/>
  </si>
  <si>
    <t>局点分区</t>
    <phoneticPr fontId="2" type="noConversion"/>
  </si>
  <si>
    <t>设备业务HOTA局点活跃汇总日表</t>
    <phoneticPr fontId="2" type="noConversion"/>
  </si>
  <si>
    <t>格式为:yyyyMMdd</t>
    <phoneticPr fontId="5" type="noConversion"/>
  </si>
  <si>
    <t>日期类</t>
    <phoneticPr fontId="5" type="noConversion"/>
  </si>
  <si>
    <t>首次使用时间</t>
    <phoneticPr fontId="2" type="noConversion"/>
  </si>
  <si>
    <t>设备编号</t>
    <phoneticPr fontId="2" type="noConversion"/>
  </si>
  <si>
    <t>编号类</t>
    <phoneticPr fontId="5" type="noConversion"/>
  </si>
  <si>
    <t>该属性项的发布的日期。</t>
    <phoneticPr fontId="5" type="noConversion"/>
  </si>
  <si>
    <t>版本日期</t>
    <phoneticPr fontId="5" type="noConversion"/>
  </si>
  <si>
    <t>对于数据类型为代码类的信息项，需在此处明确引用的代码。</t>
    <phoneticPr fontId="5" type="noConversion"/>
  </si>
  <si>
    <t>引用代码</t>
    <phoneticPr fontId="5" type="noConversion"/>
  </si>
  <si>
    <t>是指物理字段在数据库中的类型，以HIVE数据类型解析。</t>
    <phoneticPr fontId="5" type="noConversion"/>
  </si>
  <si>
    <t>物理字段类型</t>
    <phoneticPr fontId="5" type="noConversion"/>
  </si>
  <si>
    <r>
      <rPr>
        <b/>
        <sz val="10"/>
        <color theme="1"/>
        <rFont val="微软雅黑"/>
        <family val="2"/>
        <charset val="134"/>
      </rPr>
      <t>编号类</t>
    </r>
    <r>
      <rPr>
        <sz val="10"/>
        <color theme="1"/>
        <rFont val="微软雅黑"/>
        <family val="2"/>
        <charset val="134"/>
      </rPr>
      <t xml:space="preserve">：以“编号”(_ID) 结尾，指数据项被赋予具有一定规律、易于计算机和人识别处理的符号，形成编号元素，每个编号均对应特定的业务对象，适用于具有特定编号规则的信息项，例如消费者编号、产品编号、设备编号等；
</t>
    </r>
    <r>
      <rPr>
        <b/>
        <sz val="10"/>
        <color theme="1"/>
        <rFont val="微软雅黑"/>
        <family val="2"/>
        <charset val="134"/>
      </rPr>
      <t>代码类</t>
    </r>
    <r>
      <rPr>
        <sz val="10"/>
        <color theme="1"/>
        <rFont val="微软雅黑"/>
        <family val="2"/>
        <charset val="134"/>
      </rPr>
      <t xml:space="preserve">：以“代码”(_Cd) 结尾，指数据项以对各取值范围进行结构化处理的方式体现，每个代码取值只代表业务对象的一种可能性，适用于有明确分类、分组或多取值的信息项，例如行业代码、语言代码、性别代码、消费者类型代码等； 
</t>
    </r>
    <r>
      <rPr>
        <b/>
        <sz val="10"/>
        <color theme="1"/>
        <rFont val="微软雅黑"/>
        <family val="2"/>
        <charset val="134"/>
      </rPr>
      <t>指示器类</t>
    </r>
    <r>
      <rPr>
        <sz val="10"/>
        <color theme="1"/>
        <rFont val="微软雅黑"/>
        <family val="2"/>
        <charset val="134"/>
      </rPr>
      <t xml:space="preserve">：以“标志”(_Flg) 结尾，指数据项仅包括“是”、“否”两种结果，1 表示是， 0 表示否，例如：外部产品标志，花粉用户标志，会员标志等；
</t>
    </r>
    <r>
      <rPr>
        <b/>
        <sz val="10"/>
        <color theme="1"/>
        <rFont val="微软雅黑"/>
        <family val="2"/>
        <charset val="134"/>
      </rPr>
      <t>文本类</t>
    </r>
    <r>
      <rPr>
        <sz val="10"/>
        <color theme="1"/>
        <rFont val="微软雅黑"/>
        <family val="2"/>
        <charset val="134"/>
      </rPr>
      <t xml:space="preserve">：指数据项以纯文本的形式体现，适用于很难结构化的说明描述类信息，例如客户名称、产品描述等；一般以“描述”，“名称”，“说明”等结尾
</t>
    </r>
    <r>
      <rPr>
        <b/>
        <sz val="10"/>
        <color theme="1"/>
        <rFont val="微软雅黑"/>
        <family val="2"/>
        <charset val="134"/>
      </rPr>
      <t>金额类</t>
    </r>
    <r>
      <rPr>
        <sz val="10"/>
        <color theme="1"/>
        <rFont val="微软雅黑"/>
        <family val="2"/>
        <charset val="134"/>
      </rPr>
      <t xml:space="preserve">：一般以“金额”(_AMT)，“余额”(_BAL) 结尾，指数据项以货币金额的形式体现，适用于各类财务信息，例如违约金额、账户余额等；
</t>
    </r>
    <r>
      <rPr>
        <b/>
        <sz val="10"/>
        <color theme="1"/>
        <rFont val="微软雅黑"/>
        <family val="2"/>
        <charset val="134"/>
      </rPr>
      <t>数值类</t>
    </r>
    <r>
      <rPr>
        <sz val="10"/>
        <color theme="1"/>
        <rFont val="微软雅黑"/>
        <family val="2"/>
        <charset val="134"/>
      </rPr>
      <t xml:space="preserve">：指数据项以整数或小数的形式体现，适用于各类以数量反映的信息，例如客户办公面积、流通股数等；
</t>
    </r>
    <r>
      <rPr>
        <b/>
        <sz val="10"/>
        <color theme="1"/>
        <rFont val="微软雅黑"/>
        <family val="2"/>
        <charset val="134"/>
      </rPr>
      <t>比例类</t>
    </r>
    <r>
      <rPr>
        <sz val="10"/>
        <color theme="1"/>
        <rFont val="微软雅黑"/>
        <family val="2"/>
        <charset val="134"/>
      </rPr>
      <t xml:space="preserve">：一般以“率”(_RAT) 结尾，指数据项以比值的形式体现，适用于各类比率信息，例如利息税率、浮动利率浮动幅度等；
</t>
    </r>
    <r>
      <rPr>
        <b/>
        <sz val="10"/>
        <color theme="1"/>
        <rFont val="微软雅黑"/>
        <family val="2"/>
        <charset val="134"/>
      </rPr>
      <t>日期类</t>
    </r>
    <r>
      <rPr>
        <sz val="10"/>
        <color theme="1"/>
        <rFont val="微软雅黑"/>
        <family val="2"/>
        <charset val="134"/>
      </rPr>
      <t xml:space="preserve">：一般以“日期”(_Date) 结尾，指数据项以特定日历日的形式体现，适用于各类日期信息，例如开户日期、注册日期等；
</t>
    </r>
    <r>
      <rPr>
        <b/>
        <sz val="10"/>
        <color theme="1"/>
        <rFont val="微软雅黑"/>
        <family val="2"/>
        <charset val="134"/>
      </rPr>
      <t>时间类</t>
    </r>
    <r>
      <rPr>
        <sz val="10"/>
        <color theme="1"/>
        <rFont val="微软雅黑"/>
        <family val="2"/>
        <charset val="134"/>
      </rPr>
      <t xml:space="preserve">：一般以“时间”(_Time)结尾，指数据项以特定时分秒的形式体现，适用于各类时间信息，例如机构开始营业时间；
</t>
    </r>
    <r>
      <rPr>
        <b/>
        <sz val="10"/>
        <color theme="1"/>
        <rFont val="微软雅黑"/>
        <family val="2"/>
        <charset val="134"/>
      </rPr>
      <t>日期时间类</t>
    </r>
    <r>
      <rPr>
        <sz val="10"/>
        <color theme="1"/>
        <rFont val="微软雅黑"/>
        <family val="2"/>
        <charset val="134"/>
      </rPr>
      <t>：一般以“时间”(_Time)结尾，指数据项以特定日历日加上特定时分秒的形式体现，适用于各类需同时记录日期和时间的信息，例如交易时间。</t>
    </r>
    <phoneticPr fontId="5" type="noConversion"/>
  </si>
  <si>
    <t>数据类别是根据数据的业务定义、业务规则和常见表现形式定义其所采用的数据类。数据类型包括：编号类、代码类、指示器类、文本类、金额类、数值类、比例类、日期类、时间类、日期时间类。</t>
    <phoneticPr fontId="5" type="noConversion"/>
  </si>
  <si>
    <t>数据类别</t>
    <phoneticPr fontId="5" type="noConversion"/>
  </si>
  <si>
    <t>对“数据类型”为数值类、金额类、比率类的标准应填写取值范围，描述形式例如：[0,100.00%)、(0,1]等；
如业务上对数据项的取值没明确上限，则应考虑该标准的数据格式（即长度和精度）确定最大值。</t>
    <phoneticPr fontId="5" type="noConversion"/>
  </si>
  <si>
    <t>值域是数据可接受的业务取值范围，即数据的允许值的集合。
如果该属性项对取值范围没有要求，则用“/”填写，表示本栏不适用</t>
    <phoneticPr fontId="5" type="noConversion"/>
  </si>
  <si>
    <t>值域</t>
    <phoneticPr fontId="5" type="noConversion"/>
  </si>
  <si>
    <r>
      <t xml:space="preserve">业务规则细分为以下几类，根据需要填写相应的业务规则细类，对于不适用的规则细类无需填写：
</t>
    </r>
    <r>
      <rPr>
        <b/>
        <sz val="10"/>
        <color theme="1"/>
        <rFont val="微软雅黑"/>
        <family val="2"/>
        <charset val="134"/>
      </rPr>
      <t>使用约束</t>
    </r>
    <r>
      <rPr>
        <sz val="10"/>
        <color theme="1"/>
        <rFont val="微软雅黑"/>
        <family val="2"/>
        <charset val="134"/>
      </rPr>
      <t xml:space="preserve">--用于描述属性项所需满足的业务条件，以业务条件发生作用的场景
</t>
    </r>
    <r>
      <rPr>
        <b/>
        <sz val="10"/>
        <color theme="1"/>
        <rFont val="微软雅黑"/>
        <family val="2"/>
        <charset val="134"/>
      </rPr>
      <t>度量单位--</t>
    </r>
    <r>
      <rPr>
        <sz val="10"/>
        <color theme="1"/>
        <rFont val="微软雅黑"/>
        <family val="2"/>
        <charset val="134"/>
      </rPr>
      <t xml:space="preserve">对于需要描述度量单位的数值类、金额类的数据项，描述其对应的度量单位，例如“万元”、“元”等；
</t>
    </r>
    <r>
      <rPr>
        <b/>
        <sz val="10"/>
        <color theme="1"/>
        <rFont val="微软雅黑"/>
        <family val="2"/>
        <charset val="134"/>
      </rPr>
      <t>编号规则</t>
    </r>
    <r>
      <rPr>
        <sz val="10"/>
        <color theme="1"/>
        <rFont val="微软雅黑"/>
        <family val="2"/>
        <charset val="134"/>
      </rPr>
      <t xml:space="preserve">--对于编码类的数据项，描述具体的编码规则， 例如消费者编号，描述内容包括编号的长度、编号的构成、各组成部分的业务含义等；
</t>
    </r>
    <r>
      <rPr>
        <b/>
        <sz val="10"/>
        <color theme="1"/>
        <rFont val="微软雅黑"/>
        <family val="2"/>
        <charset val="134"/>
      </rPr>
      <t>多选限制</t>
    </r>
    <r>
      <rPr>
        <sz val="10"/>
        <color theme="1"/>
        <rFont val="微软雅黑"/>
        <family val="2"/>
        <charset val="134"/>
      </rPr>
      <t xml:space="preserve">--若数据可同时有多种取值，在此处予以说明；
</t>
    </r>
    <r>
      <rPr>
        <b/>
        <sz val="10"/>
        <color theme="1"/>
        <rFont val="微软雅黑"/>
        <family val="2"/>
        <charset val="134"/>
      </rPr>
      <t>计算公式--</t>
    </r>
    <r>
      <rPr>
        <sz val="10"/>
        <color theme="1"/>
        <rFont val="微软雅黑"/>
        <family val="2"/>
        <charset val="134"/>
      </rPr>
      <t>若数据项由计算得出，描述具体的计算公式。</t>
    </r>
    <phoneticPr fontId="5" type="noConversion"/>
  </si>
  <si>
    <t>对属性项所需要遵循的业务规则的详细描述例如使用的业务场景、加工计算方法和编码规则等内容的具体描述。
如果没有业务规则的要求，则用“/”填写，表示本栏不适用</t>
    <phoneticPr fontId="5" type="noConversion"/>
  </si>
  <si>
    <t>业务定义可参考相关国家标准和行业标准、外部监管机构的定义、我公司内部业务制度、信息系统业务需求定义、以及行业经验的总结性归纳。 对定义的描述应该精准、细致，以利于其它使用该属性项的人员理解。</t>
    <phoneticPr fontId="5" type="noConversion"/>
  </si>
  <si>
    <t>业务定义是基于创建数据的业务流程对数据业务口径和相关业务场景的详细描述。</t>
    <phoneticPr fontId="5" type="noConversion"/>
  </si>
  <si>
    <t>业务定义</t>
    <phoneticPr fontId="5" type="noConversion"/>
  </si>
  <si>
    <t>该属性项英文名称信息</t>
    <phoneticPr fontId="5" type="noConversion"/>
  </si>
  <si>
    <t>字段英文名</t>
    <phoneticPr fontId="5" type="noConversion"/>
  </si>
  <si>
    <t>该属性项中文名称信息</t>
    <phoneticPr fontId="5" type="noConversion"/>
  </si>
  <si>
    <t>字段中文名</t>
    <phoneticPr fontId="5" type="noConversion"/>
  </si>
  <si>
    <t>描述该属性项在表中的序号</t>
    <phoneticPr fontId="5" type="noConversion"/>
  </si>
  <si>
    <t>描述数据仓库各主题下包含表的英文名称</t>
    <phoneticPr fontId="5" type="noConversion"/>
  </si>
  <si>
    <t>表英文名</t>
    <phoneticPr fontId="5" type="noConversion"/>
  </si>
  <si>
    <t>描述数据仓库各主题下包含表的中文名称</t>
    <phoneticPr fontId="5" type="noConversion"/>
  </si>
  <si>
    <t>表中文名</t>
    <phoneticPr fontId="5" type="noConversion"/>
  </si>
  <si>
    <t>描述该属性项归属数据仓库的主题</t>
    <phoneticPr fontId="5" type="noConversion"/>
  </si>
  <si>
    <t>填写要求</t>
    <phoneticPr fontId="5" type="noConversion"/>
  </si>
  <si>
    <t>说明</t>
    <phoneticPr fontId="5" type="noConversion"/>
  </si>
  <si>
    <t>定义内容</t>
    <phoneticPr fontId="5" type="noConversion"/>
  </si>
  <si>
    <t>定义说明</t>
    <phoneticPr fontId="5" type="noConversion"/>
  </si>
  <si>
    <t>序号</t>
    <phoneticPr fontId="5" type="noConversion"/>
  </si>
  <si>
    <t>主题中文名称</t>
    <phoneticPr fontId="5" type="noConversion"/>
  </si>
  <si>
    <t>主题英文名称</t>
    <phoneticPr fontId="5" type="noConversion"/>
  </si>
  <si>
    <t>主题缩写</t>
    <phoneticPr fontId="5" type="noConversion"/>
  </si>
  <si>
    <t>物理表（数量）</t>
    <phoneticPr fontId="5" type="noConversion"/>
  </si>
  <si>
    <t>字段（数量）</t>
    <phoneticPr fontId="5" type="noConversion"/>
  </si>
  <si>
    <t>创建日期</t>
    <phoneticPr fontId="5" type="noConversion"/>
  </si>
  <si>
    <t>创建人</t>
    <phoneticPr fontId="5" type="noConversion"/>
  </si>
  <si>
    <t>Device</t>
    <phoneticPr fontId="2" type="noConversion"/>
  </si>
  <si>
    <t>Up</t>
  </si>
  <si>
    <t>帐号</t>
    <phoneticPr fontId="2" type="noConversion"/>
  </si>
  <si>
    <t>主题域</t>
    <phoneticPr fontId="5" type="noConversion"/>
  </si>
  <si>
    <t>业务-公共</t>
  </si>
  <si>
    <t>Service</t>
  </si>
  <si>
    <t>设备(Device)、帐号(Up)、业务(Service)</t>
    <phoneticPr fontId="2" type="noConversion"/>
  </si>
  <si>
    <t>主题域下物理表介绍</t>
    <phoneticPr fontId="5" type="noConversion"/>
  </si>
  <si>
    <t>Did</t>
    <phoneticPr fontId="2" type="noConversion"/>
  </si>
  <si>
    <t>编号类</t>
    <phoneticPr fontId="1" type="noConversion"/>
  </si>
  <si>
    <t>Imei</t>
    <phoneticPr fontId="2" type="noConversion"/>
  </si>
  <si>
    <t>Region_Cd</t>
    <phoneticPr fontId="2" type="noConversion"/>
  </si>
  <si>
    <t>识别终端设备消费者的唯一编号</t>
    <phoneticPr fontId="2" type="noConversion"/>
  </si>
  <si>
    <t>当存在多个IMEI对应一个物理设备时，由整合模型层为其同一生成一个唯一的编号</t>
    <phoneticPr fontId="2" type="noConversion"/>
  </si>
  <si>
    <t>当前为32位字符串或者36位字符串（32位全字符+4位"-"拼接共计36位)</t>
    <phoneticPr fontId="2" type="noConversion"/>
  </si>
  <si>
    <t>行政区划代码</t>
    <phoneticPr fontId="2" type="noConversion"/>
  </si>
  <si>
    <t>代表不同地区的全中国行政区划标准编码</t>
  </si>
  <si>
    <t>文本类</t>
    <phoneticPr fontId="1" type="noConversion"/>
  </si>
  <si>
    <t>用以区分不同类型的终端设备</t>
  </si>
  <si>
    <t>代码类</t>
    <phoneticPr fontId="1" type="noConversion"/>
  </si>
  <si>
    <t>Device_Name</t>
    <phoneticPr fontId="2" type="noConversion"/>
  </si>
  <si>
    <t>记录终端设备的外部型号，如：HUAWEI ALE-CL00、MediaPad X1等</t>
  </si>
  <si>
    <t>文本类</t>
    <phoneticPr fontId="1" type="noConversion"/>
  </si>
  <si>
    <t>记录该设备是否是华为的终端设备</t>
    <phoneticPr fontId="2" type="noConversion"/>
  </si>
  <si>
    <t>取值只有0和1两种</t>
  </si>
  <si>
    <t>指示器类</t>
    <phoneticPr fontId="1" type="noConversion"/>
  </si>
  <si>
    <t>汇总层主题域统计</t>
    <phoneticPr fontId="5" type="noConversion"/>
  </si>
  <si>
    <t>文本类</t>
    <phoneticPr fontId="1" type="noConversion"/>
  </si>
  <si>
    <t>记录设备当前最新的ROM版本</t>
  </si>
  <si>
    <t>文本类</t>
    <phoneticPr fontId="1" type="noConversion"/>
  </si>
  <si>
    <t>每个业务局点对应的一个业务产品</t>
    <phoneticPr fontId="2" type="noConversion"/>
  </si>
  <si>
    <t>文本类</t>
    <phoneticPr fontId="5" type="noConversion"/>
  </si>
  <si>
    <t>第一次的升级检测时间(服务器的当前时间戳)</t>
    <phoneticPr fontId="2" type="noConversion"/>
  </si>
  <si>
    <t>最近的升级检测时间(服务器的当前时间戳)</t>
    <phoneticPr fontId="2" type="noConversion"/>
  </si>
  <si>
    <t>格式为:yyyy-MM-dd HH:mm:ss.SSS</t>
  </si>
  <si>
    <t>日期时间类</t>
    <phoneticPr fontId="5" type="noConversion"/>
  </si>
  <si>
    <t>日期时间类</t>
    <phoneticPr fontId="5" type="noConversion"/>
  </si>
  <si>
    <t>Etl_Time</t>
    <phoneticPr fontId="2" type="noConversion"/>
  </si>
  <si>
    <t>数据入仓操作时间</t>
  </si>
  <si>
    <t>格式为:yyyy-MM-dd HH:mm:ss</t>
    <phoneticPr fontId="5" type="noConversion"/>
  </si>
  <si>
    <t>日期时间类</t>
    <phoneticPr fontId="5" type="noConversion"/>
  </si>
  <si>
    <t>文本类</t>
    <phoneticPr fontId="2" type="noConversion"/>
  </si>
  <si>
    <t>HOTA服务器分配给各业务的局点</t>
    <phoneticPr fontId="2" type="noConversion"/>
  </si>
  <si>
    <t>每个业务局点对应的一个业务产品</t>
    <phoneticPr fontId="2" type="noConversion"/>
  </si>
  <si>
    <t>该表根据HOTA服务器分配给各业务的局点，统计设备首次使用时间、最近使用时间，每个业务局点对应的一个业务产品，当前版本号，是否华为设备以及对应设备的外部型号信息。</t>
    <phoneticPr fontId="2" type="noConversion"/>
  </si>
  <si>
    <t>系列名称</t>
    <phoneticPr fontId="2" type="noConversion"/>
  </si>
  <si>
    <t>荣耀高端系列</t>
    <phoneticPr fontId="2" type="noConversion"/>
  </si>
  <si>
    <t>H60-L01</t>
    <phoneticPr fontId="2" type="noConversion"/>
  </si>
  <si>
    <t>3.0</t>
    <phoneticPr fontId="2" type="noConversion"/>
  </si>
  <si>
    <t>1</t>
    <phoneticPr fontId="2" type="noConversion"/>
  </si>
  <si>
    <t>20170525</t>
    <phoneticPr fontId="2" type="noConversion"/>
  </si>
  <si>
    <t>dwd_evt_hota_device_chk_log_dm
dwd_eqp_device_ds_his</t>
    <phoneticPr fontId="2" type="noConversion"/>
  </si>
  <si>
    <t>设备业务活跃汇总日表</t>
    <phoneticPr fontId="2" type="noConversion"/>
  </si>
  <si>
    <t>Dws_Up_Service_Trade_Mm</t>
    <phoneticPr fontId="2" type="noConversion"/>
  </si>
  <si>
    <t>Ads_Sns_Chat_Dm</t>
    <phoneticPr fontId="2" type="noConversion"/>
  </si>
  <si>
    <t>Last_Login_Date</t>
    <phoneticPr fontId="2" type="noConversion"/>
  </si>
  <si>
    <t>最近登录日期</t>
    <phoneticPr fontId="2" type="noConversion"/>
  </si>
  <si>
    <t>Etl_Time</t>
    <phoneticPr fontId="2" type="noConversion"/>
  </si>
  <si>
    <t>ETL时间</t>
    <phoneticPr fontId="2" type="noConversion"/>
  </si>
  <si>
    <t>社交平台聊天汇总日表</t>
    <phoneticPr fontId="2" type="noConversion"/>
  </si>
  <si>
    <t>1.数据来源于两部分（如果第一部分为空，则取第二部分内容）：
  1）数据来源于一（数据进行union all）：
  dwd_evt_social_msg_log_hm.sender_user_jid
  dwd_evt_social_entry_log_hm.up_id
  dwd_evt_user_social_oper_log_hm.up_id
  2）数据来源于二（数据进行union all）：
  dwd_pty_social_user_ds_his.up_id
  dwd_pty_social_group_user_rela_ds.up_id(通过social_group_id进行全关联dwd_pty_social_group_ds_his获取)
2.数据取数规则：
 1）dwd_evt_social_msg_log_hm：
    up_id获取：
             CASE WHEN msg_type_cd = 'chat'  THEN bicoredata.SHA256(split(sender_user_jid,'@')[0])
                  WHEN msg_type_cd = 'groupchat' THEN bicoredata.SHA256(split(sender_user_jid,'/')[1])
                  ELSE NULL
              END  AS  up_id
    限制条件：    
    WHERE substr(pt_h,1,8)='$date' AND bicoredata.DateUtil(rec_time,'yyyy-MM-dd HH:mm:ss.SSS','yyyyMMdd')='$date'
    AND !bicoredata.IsEmpty(sender_user_jid)
 2）dwd_evt_social_entry_log_hm
    up_id获取：up_id
    限制条件：
    WHERE substr(pt_h,1,8)='$date' AND bicoredata.DateUtil(rec_time,'yyyy-MM-dd HH:mm:ss.SSS','yyyyMMdd')='$date'
    AND !bicoredata.IsEmpty(up_id)
 3）dwd_evt_user_social_oper_log_hm
    up_id获取：up_id
    限制条件：
    WHERE substr(pt_h,1,8)='$date' AND bicoredata.DateUtil(req_time,'yyyy-MM-dd HH:mm:ss.SSS','yyyyMMdd')='$date'
    AND !bicoredata.IsEmpty(up_id)
 4）dwd_pty_social_user_ds_his
    up_id获取：up_id
    限制条件：
    WHERE start_date&lt;='$date' AND end_date&gt;'$date' AND !bicoredata.IsEmpty(up_id)
 5）dwd_pty_social_group_user_rela_ds：
    up_id获取：d2.up_id
    限制条件：
    FROM bicoredata.dwd_pty_social_group_ds_his d1
    JOIN  bicoredata.dwd_pty_social_group_user_rela_ds d2 
    on d1.social_group_id=d2.social_group_id
    WHERE d1.start_date&lt;='$date' AND d1.end_date&gt;'$date' AND d2.pt_d='$date'  AND  d1.group_status_cd = '0' AND !bicoredata.IsEmpty(d2.up_id)</t>
    <phoneticPr fontId="2" type="noConversion"/>
  </si>
  <si>
    <t>Ads_Sns_Chat_Dm</t>
    <phoneticPr fontId="2" type="noConversion"/>
  </si>
  <si>
    <t>Register_Channel_Id</t>
    <phoneticPr fontId="2" type="noConversion"/>
  </si>
  <si>
    <t>数据来源(数据进行union all，获取最小日期)：
dwd_evt_social_msg_log_hm的rec_time
dwd_evt_social_entry_log_hm的rec_time
dwd_evt_user_social_oper_log_hm的req_time
限制条件：
1）dwd_evt_social_msg_log_hm：
   WHERE substr(pt_h,1,8)='$date' AND bicoredata.DateUtil(rec_time,'yyyy-MM-dd HH:mm:ss.SSS','yyyyMMdd')='$date' AND !bicoredata.IsEmpty(sender_user_jid)
2）dwd_evt_social_entry_log_hm：
   WHERE substr(pt_h,1,8)='$date' AND bicoredata.DateUtil(rec_time,'yyyy-MM-dd HH:mm:ss.SSS','yyyyMMdd')='$date' AND !bicoredata.IsEmpty(up_id)
3）dwd_evt_user_social_oper_log_hm：
   WHERE substr(pt_h,1,8)='$date' AND bicoredata.DateUtil(req_time,'yyyy-MM-dd HH:mm:ss.SSS','yyyyMMdd')='$date' AND !bicoredata.IsEmpty(up_id)</t>
    <phoneticPr fontId="2" type="noConversion"/>
  </si>
  <si>
    <t>First_Groupchat_Date</t>
    <phoneticPr fontId="2" type="noConversion"/>
  </si>
  <si>
    <t>数据来源：dwd_evt_social_msg_log_hm的rec_time
取数规则：min(CASE WHEN msg_type_cd = 'chat'  THEN TO_DATE(rec_time) ELSE CAST(NULL AS VARCHAR(30))END) AS  first_singlechat_date
限制条件：WHERE substr(pt_h,1,8)='$date' AND bicoredata.DateUtil(rec_time,'yyyy-MM-dd HH:mm:ss.SSS','yyyyMMdd')='$date' AND !bicoredata.IsEmpty(sender_user_jid)</t>
    <phoneticPr fontId="2" type="noConversion"/>
  </si>
  <si>
    <t>数据来源：dwd_evt_social_msg_log_hm的rec_time
取数规则：min(CASE WHEN msg_type_cd = 'groupchat'  THEN TO_DATE(rec_time)  ELSE CAST(NULL AS VARCHAR(30)) END)  AS  first_groupchat_date
限制条件：WHERE substr(pt_h,1,8)='$date' AND bicoredata.DateUtil(rec_time,'yyyy-MM-dd HH:mm:ss.SSS','yyyyMMdd')='$date' AND !bicoredata.IsEmpty(sender_user_jid)</t>
    <phoneticPr fontId="2" type="noConversion"/>
  </si>
  <si>
    <t>数据来源(数据进行union all，获取最大日期)：
dwd_evt_social_msg_log_hm的rec_time
dwd_evt_social_entry_log_hm的rec_time
dwd_evt_user_social_oper_log_hm的req_time
限制条件：
1）dwd_evt_social_msg_log_hm：
   WHERE substr(pt_h,1,8)='$date' AND bicoredata.DateUtil(rec_time,'yyyy-MM-dd HH:mm:ss.SSS','yyyyMMdd')='$date' AND !bicoredata.IsEmpty(sender_user_jid)
2）dwd_evt_social_entry_log_hm：
   WHERE substr(pt_h,1,8)='$date' AND bicoredata.DateUtil(rec_time,'yyyy-MM-dd HH:mm:ss.SSS','yyyyMMdd')='$date' AND !bicoredata.IsEmpty(up_id)
3）dwd_evt_user_social_oper_log_hm：
   WHERE substr(pt_h,1,8)='$date' AND bicoredata.DateUtil(req_time,'yyyy-MM-dd HH:mm:ss.SSS','yyyyMMdd')='$date' AND !bicoredata.IsEmpty(up_id)</t>
    <phoneticPr fontId="2" type="noConversion"/>
  </si>
  <si>
    <t>数据来源于(数据进行union all)：
dwd_evt_social_entry_log_hm的count(up_id)
dwd_evt_user_social_oper_log_hm的count(up_id)
限制条件为：
1）dwd_evt_social_entry_log_hm：
    WHERE substr(pt_h,1,8)='$date' AND bicoredata.DateUtil(rec_time,'yyyy-MM-dd HH:mm:ss.SSS','yyyyMMdd')='$date' AND !bicoredata.IsEmpty(up_id)
2）dwd_evt_user_social_oper_log_hm：
    WHERE substr(pt_h,1,8)='$date' AND bicoredata.DateUtil(req_time,'yyyy-MM-dd HH:mm:ss.SSS','yyyyMMdd')='$date' AND !bicoredata.IsEmpty(up_id)</t>
    <phoneticPr fontId="2" type="noConversion"/>
  </si>
  <si>
    <t>Singlechat_Msgs</t>
    <phoneticPr fontId="2" type="noConversion"/>
  </si>
  <si>
    <t>数据来源于：dwd_evt_social_msg_log_hm的sender_msg_id记录数
取数规则：count(CASE WHEN msg_type_cd = 'chat'  THEN sender_msg_id ELSE NULL END)  AS  singlechat_msgs
限制条件：WHERE substr(pt_h,1,8)='$date' AND bicoredata.DateUtil(rec_time,'yyyy-MM-dd HH:mm:ss.SSS','yyyyMMdd')='$date' AND !bicoredata.IsEmpty(sender_user_jid)</t>
    <phoneticPr fontId="2" type="noConversion"/>
  </si>
  <si>
    <t>数据来源于：dwd_evt_social_msg_log_hm的sender_msg_id记录数
取数规则：count(CASE WHEN msg_type_cd = 'groupchat'  THEN sender_msg_id ELSE NULL END)  AS  groupchat_msgs
限制条件：WHERE substr(pt_h,1,8)='$date' AND bicoredata.DateUtil(rec_time,'yyyy-MM-dd HH:mm:ss.SSS','yyyyMMdd')='$date' AND !bicoredata.IsEmpty(sender_user_jid)</t>
    <phoneticPr fontId="2" type="noConversion"/>
  </si>
  <si>
    <t>Friends</t>
    <phoneticPr fontId="2" type="noConversion"/>
  </si>
  <si>
    <t>数据来源于：dwd_pty_social_user_ds_his的sum(friend_cnt)
限制条件为：WHERE start_date&lt;='$date' AND end_date&gt;'$date' AND !bicoredata.IsEmpty(up_id)</t>
    <phoneticPr fontId="2" type="noConversion"/>
  </si>
  <si>
    <t>数据来源于：dwd_pty_social_user_ds_his的sum(friend_cnt) 减去 前一天的好友数 即 新增好友数
限制条件为：WHERE start_date&lt;='$date' AND end_date&gt;'$date' AND !bicoredata.IsEmpty(up_id)</t>
    <phoneticPr fontId="2" type="noConversion"/>
  </si>
  <si>
    <t>数据来源于：dwd_pty_social_group_ds_his的social_group_id记录数
取数规则：sum(count(distinct(CASE WHEN d1.social_group_type_cd = '1' THEN d1.social_group_id ELSE NULL  END)))   AS  families
限制条件：
    FROM bicoredata.dwd_pty_social_group_ds_his d1
    JOIN  bicoredata.dwd_pty_social_group_user_rela_ds d2 on d1.social_group_id=d2.social_group_id
    WHERE d1.start_date&lt;='$date' AND d1.end_date&gt;'$date' AND d2.pt_d='$date'  AND  d1.group_status_cd = '0'
    AND !bicoredata.IsEmpty(d2.up_id)
   GROUP BY  d2.up_id</t>
    <phoneticPr fontId="2" type="noConversion"/>
  </si>
  <si>
    <t>好友数</t>
    <phoneticPr fontId="2" type="noConversion"/>
  </si>
  <si>
    <t>数据来源于：dwd_pty_social_group_ds_his的social_group_id记录数  减去 前一天的家庭数 即 新增家庭数
取数规则：sum(count(distinct(CASE WHEN d1.social_group_type_cd = '1' THEN d1.social_group_id ELSE NULL  END)))   AS  families
限制条件：
    FROM bicoredata.dwd_pty_social_group_ds_his d1
    JOIN  bicoredata.dwd_pty_social_group_user_rela_ds d2 on d1.social_group_id=d2.social_group_id
    WHERE d1.start_date&lt;='$date' AND d1.end_date&gt;'$date' AND d2.pt_d='$date'  AND  d1.group_status_cd = '0'
    AND !bicoredata.IsEmpty(d2.up_id)
   GROUP BY  d2.up_id</t>
    <phoneticPr fontId="2" type="noConversion"/>
  </si>
  <si>
    <t>Family_Members</t>
    <phoneticPr fontId="2" type="noConversion"/>
  </si>
  <si>
    <t>数据来源于：dwd_pty_social_group_ds_his的member_cnt记录数
取数规则：sum(CASE WHEN d1.social_group_type_cd = '1' THEN d1.member_cnt ELSE 0 END)   AS     family_members
限制条件：
    FROM bicoredata.dwd_pty_social_group_ds_his d1
    JOIN  bicoredata.dwd_pty_social_group_user_rela_ds d2 on d1.social_group_id=d2.social_group_id
    WHERE d1.start_date&lt;='$date' AND d1.end_date&gt;'$date' AND d2.pt_d='$date'  AND  d1.group_status_cd = '0'
    AND !bicoredata.IsEmpty(d2.up_id)
   GROUP BY  d2.up_id</t>
    <phoneticPr fontId="2" type="noConversion"/>
  </si>
  <si>
    <t>数据来源于：dwd_pty_social_group_ds_his的member_cnt记录数 减去 家庭成员数 即 新增家庭成员数
取数规则：sum(CASE WHEN d1.social_group_type_cd = '1' THEN d1.member_cnt ELSE 0 END)   AS     family_members
限制条件：
    FROM bicoredata.dwd_pty_social_group_ds_his d1
    JOIN  bicoredata.dwd_pty_social_group_user_rela_ds d2 on d1.social_group_id=d2.social_group_id
    WHERE d1.start_date&lt;='$date' AND d1.end_date&gt;'$date' AND d2.pt_d='$date'  AND  d1.group_status_cd = '0'
    AND !bicoredata.IsEmpty(d2.up_id)
   GROUP BY  d2.up_id</t>
    <phoneticPr fontId="2" type="noConversion"/>
  </si>
  <si>
    <t>Groupchat_Members</t>
    <phoneticPr fontId="2" type="noConversion"/>
  </si>
  <si>
    <t>数据来源于：dwd_pty_social_group_ds_his的member_cnt记录数
取数规则：sum(CASE WHEN d1.social_group_type_cd = '0' THEN d1.member_cnt ELSE 0 END)  AS     groupchat_members
限制条件：
    FROM bicoredata.dwd_pty_social_group_ds_his d1
    JOIN  bicoredata.dwd_pty_social_group_user_rela_ds d2 on d1.social_group_id=d2.social_group_id
    WHERE d1.start_date&lt;='$date' AND d1.end_date&gt;'$date' AND d2.pt_d='$date'  AND  d1.group_status_cd = '0'
    AND !bicoredata.IsEmpty(d2.up_id)
   GROUP BY  d2.up_id</t>
    <phoneticPr fontId="2" type="noConversion"/>
  </si>
  <si>
    <t>数据来源于：dwd_pty_social_group_ds_his的member_cnt记录数 减去 群聊成员数  即 新增群聊成员数
取数规则：sum(CASE WHEN d1.social_group_type_cd = '0' THEN d1.member_cnt ELSE 0 END)  AS     groupchat_members
限制条件：
    FROM bicoredata.dwd_pty_social_group_ds_his d1
    JOIN  bicoredata.dwd_pty_social_group_user_rela_ds d2 on d1.social_group_id=d2.social_group_id
    WHERE d1.start_date&lt;='$date' AND d1.end_date&gt;'$date' AND d2.pt_d='$date'  AND  d1.group_status_cd = '0'
    AND !bicoredata.IsEmpty(d2.up_id)
   GROUP BY  d2.up_id</t>
    <phoneticPr fontId="2" type="noConversion"/>
  </si>
  <si>
    <t>第一次登录社交平台日期</t>
    <phoneticPr fontId="2" type="noConversion"/>
  </si>
  <si>
    <t>最近登录社交平台日期</t>
    <phoneticPr fontId="2" type="noConversion"/>
  </si>
  <si>
    <t>/</t>
    <phoneticPr fontId="1" type="noConversion"/>
  </si>
  <si>
    <t>格式为yyyy-MM-dd HH:mm:ss</t>
  </si>
  <si>
    <t>日期时间类</t>
    <phoneticPr fontId="1" type="noConversion"/>
  </si>
  <si>
    <t>数据入仓操作时间</t>
    <phoneticPr fontId="2" type="noConversion"/>
  </si>
  <si>
    <t>UP_Id</t>
    <phoneticPr fontId="2" type="noConversion"/>
  </si>
  <si>
    <t>华为内部识别华为云服务用户的唯一编号，华为云服务消费者注册华为账号后，内部生成的识别用户唯一编号。</t>
    <phoneticPr fontId="2" type="noConversion"/>
  </si>
  <si>
    <t>数据来源：dwd_pty_up_ds_his的up_type_cd
限制条件：WHERE start_date &lt;= '$date' AND end_date &gt; '$date' AND !bicoredata.IsEmpty(up_id)</t>
    <phoneticPr fontId="2" type="noConversion"/>
  </si>
  <si>
    <t>用户登录时绑定的帐号类型，例如手机、邮箱注册登陆，或第三方应用帐号登陆，例如微信、微博等</t>
    <phoneticPr fontId="2" type="noConversion"/>
  </si>
  <si>
    <t>数据来源：dwd_pty_up_ds_his的register_channel_id
限制条件：WHERE start_date &lt;= '$date' AND end_date &gt; '$date' AND !bicoredata.IsEmpty(up_id)</t>
    <phoneticPr fontId="2" type="noConversion"/>
  </si>
  <si>
    <t>数据来源：dwd_pty_up_ds_his的register_ip_addr
取数规则为：if(!bicoredata.IsEmpty(register_ip_addr),bicoredata.GETJSONOBJ(bicoredata.IP2AREAINFO(register_ip_addr),'$.city'),NULL)    AS  register_city
限制条件：WHERE start_date &lt;= '$date' AND end_date &gt; '$date' AND !bicoredata.IsEmpty(up_id)</t>
    <phoneticPr fontId="2" type="noConversion"/>
  </si>
  <si>
    <t>Register_City</t>
    <phoneticPr fontId="2" type="noConversion"/>
  </si>
  <si>
    <t>文本类</t>
    <phoneticPr fontId="2" type="noConversion"/>
  </si>
  <si>
    <t>Register_Acct_Type_Cd</t>
    <phoneticPr fontId="2" type="noConversion"/>
  </si>
  <si>
    <t>CD1024</t>
    <phoneticPr fontId="2" type="noConversion"/>
  </si>
  <si>
    <t>2</t>
    <phoneticPr fontId="2" type="noConversion"/>
  </si>
  <si>
    <t>24000000</t>
    <phoneticPr fontId="2" type="noConversion"/>
  </si>
  <si>
    <t>大庆</t>
    <phoneticPr fontId="2" type="noConversion"/>
  </si>
  <si>
    <t>2016-07-25 00:00:00.000</t>
    <phoneticPr fontId="2" type="noConversion"/>
  </si>
  <si>
    <t>2017-06-21 00:00:00.000</t>
    <phoneticPr fontId="2" type="noConversion"/>
  </si>
  <si>
    <t>对于不同的数据类型，字段类型如下：
编号类：统一字段类型为STRING→varchar(128)
文本类：统一字段类型为STRING；
代码类：统一字段类型为STRING；→varchar(16)
指示器类：统一字段类型为SMALLINT
金额类：统一字段类型为DECIMAL(26,2) 或 DECIMAL(26,4)
数值类：统一字段类型为INT；
比例类：统一字段类型为DECIMAL(26,4)；
日期类：统一字段类型为VARCHAR(10)，格式为yyyy-MM-dd 或 VARCHAR(8),格式为yyyyMMdd(天分区专用)；
时间类：统一字段类型为STRING；格式HH:mm:ss 或 HH:mm:ss.SSS
日期时间类：统一字段类型为VARCHAR(30)，格式为yyyy-MM-dd HH:mm:ss 或 yyyy-MM-dd HH:mm:ss.SSS</t>
    <phoneticPr fontId="2" type="noConversion"/>
  </si>
  <si>
    <t>格式为yyyy-MM-dd HH:mm:ss.SSS</t>
    <phoneticPr fontId="2" type="noConversion"/>
  </si>
  <si>
    <t>2017-06-24 13:27:10</t>
    <phoneticPr fontId="2" type="noConversion"/>
  </si>
  <si>
    <t>20170622</t>
    <phoneticPr fontId="2" type="noConversion"/>
  </si>
  <si>
    <t>日期时间类</t>
    <phoneticPr fontId="1" type="noConversion"/>
  </si>
  <si>
    <t>日期时间类</t>
    <phoneticPr fontId="2" type="noConversion"/>
  </si>
  <si>
    <t>2017-05-31 00:00:00.000</t>
    <phoneticPr fontId="2" type="noConversion"/>
  </si>
  <si>
    <t>2017-05-29 00:00:00.000</t>
    <phoneticPr fontId="2" type="noConversion"/>
  </si>
  <si>
    <t>Dws_Service_Dev_App_Api_Dm</t>
    <phoneticPr fontId="2" type="noConversion"/>
  </si>
  <si>
    <t>数据入仓操作时间</t>
    <phoneticPr fontId="5" type="noConversion"/>
  </si>
  <si>
    <t>/</t>
    <phoneticPr fontId="5" type="noConversion"/>
  </si>
  <si>
    <t>格式为：yyyy-MM-dd HH:mm:ss</t>
    <phoneticPr fontId="5" type="noConversion"/>
  </si>
  <si>
    <t>日期时间类</t>
    <phoneticPr fontId="5" type="noConversion"/>
  </si>
  <si>
    <t>开发者应用API调用汇总日表</t>
    <phoneticPr fontId="2" type="noConversion"/>
  </si>
  <si>
    <t>数据来源：
UP    --账号API
TRADE --支付API
PUSH  --推送API
限制条件：
1）dwd_evt_up_oper_log_dm的为UP：
    WHERE pt_d = '$date'
        AND TO_DATE(oper_time)='$date_ep'
        AND !IsEmpty(dev_app_id)
        AND (oper_detail rlike 'client_id' OR (server_name = 'B2XB' AND interface_name = 'OpenUP.User.getInfo' AND oper_detail RLIKE '^[0-9]*$'))
        AND REGEXP(dev_app_id,'^[0-9]*$')
2）dwd_evt_pay_server_interface_log_dm的为TRADE：
    WHERE pt_d = '$date'
        AND TO_DATE(log_time)='$date_ep'
        #此筛选条件代表的意思是开发者联盟的程序
        AND interface_name = 'com.huawei.tradeserver.web.DevelopUserAction.developUser'
        AND !IsEmpty(dev_app_id)
        AND REGEXP(dev_app_id,'^[0-9]*$')
3）dwd_onl_push_token_app_ds通过push_app_id内关联dwd_evt_mc_msg_log_hm为PUSH:
   dwd_onl_push_token_app_ds限制条件为：
        WHERE pt_d = '$date'
            AND !IsEmpty(dev_app_id)
            AND !IsEmpty(dev_up_id)
            AND REGEXP(dev_app_id,'^[0-9]*$')
   dwd_evt_mc_msg_log_hm限制条件为：
        WHERE pt_d = '$date'
            AND TO_DATE(rec_time)='$date_ep'
            # 限制日志类型为首送push请求(push request)和重发push请求(rsd request)
            AND push_log_type_cd IN ('push request','rsd request')</t>
    <phoneticPr fontId="2" type="noConversion"/>
  </si>
  <si>
    <t>UP
TRADE
PUSH</t>
    <phoneticPr fontId="2" type="noConversion"/>
  </si>
  <si>
    <t>数据来源(数据进行UNION ALL)：
    dwd_evt_up_oper_log_dm的dev_app_id
    dwd_evt_pay_server_interface_log_dm的dev_app_id
    dwd_onl_push_token_app_ds的dev_app_id
限制条件：
  1）dwd_evt_up_oper_log_dm：
     WHERE pt_d = '$date'
     AND TO_DATE(oper_time)='$date_ep'
     AND !IsEmpty(dev_app_id)
     AND (oper_detail rlike 'client_id' OR (server_name = 'B2XB' AND interface_name = 'OpenUP.User.getInfo' AND oper_detail RLIKE '^[0-9]*$'))
     AND REGEXP(dev_app_id,'^[0-9]*$')
  2）dwd_evt_pay_server_interface_log_dm
      WHERE pt_d = '$date'
      AND TO_DATE(log_time)='$date_ep'
      #此筛选条件代表的意思是开发者联盟的程序
      AND interface_name = 'com.huawei.tradeserver.web.DevelopUserAction.developUser'
      AND !IsEmpty(dev_app_id)
      AND REGEXP(dev_app_id,'^[0-9]*$')
  3）dwd_onl_push_token_app_ds
     WHERE pt_d = '$date'
     AND !IsEmpty(dev_app_id)
     AND !IsEmpty(dev_up_id)
     AND REGEXP(dev_app_id,'^[0-9]*$')</t>
    <phoneticPr fontId="2" type="noConversion"/>
  </si>
  <si>
    <t>数据来源：dwd_onl_dev_app_ds的dev_up_id
限制条件：WHERE pt_d = '$date'</t>
    <phoneticPr fontId="2" type="noConversion"/>
  </si>
  <si>
    <t>Dev_Up_Id</t>
    <phoneticPr fontId="2" type="noConversion"/>
  </si>
  <si>
    <t>记录API接口调用类型</t>
  </si>
  <si>
    <t>1000120,10000009</t>
    <phoneticPr fontId="2" type="noConversion"/>
  </si>
  <si>
    <t>1787</t>
    <phoneticPr fontId="2" type="noConversion"/>
  </si>
  <si>
    <t>2017-06-23 05:50:27</t>
    <phoneticPr fontId="2" type="noConversion"/>
  </si>
  <si>
    <t>20170622</t>
    <phoneticPr fontId="2" type="noConversion"/>
  </si>
  <si>
    <t>Etl_Time</t>
    <phoneticPr fontId="2" type="noConversion"/>
  </si>
  <si>
    <t>数据来源：dwd_onl_dev_app_ds的dev_up_id</t>
    <phoneticPr fontId="2" type="noConversion"/>
  </si>
  <si>
    <t>数据来源：
dws_service_dev_app_api_dm的dev_app_id的当日数据并累计目标表的昨日数据</t>
    <phoneticPr fontId="2" type="noConversion"/>
  </si>
  <si>
    <t>数据来源：dws_service_dev_app_api_dm的api_type_cd并累计目标表的昨日数据</t>
    <phoneticPr fontId="2" type="noConversion"/>
  </si>
  <si>
    <t>记录API接口调用类型</t>
    <phoneticPr fontId="2" type="noConversion"/>
  </si>
  <si>
    <t>数据来源：dws_service_dev_app_api_dm的api_cnt并累计目标表的昨日数据的SUM之和</t>
    <phoneticPr fontId="2" type="noConversion"/>
  </si>
  <si>
    <t>数据来源：dws_service_dev_app_api_dm的当日日期并累计目标表的昨日数据，获取最小日期</t>
    <phoneticPr fontId="2" type="noConversion"/>
  </si>
  <si>
    <t>数据来源：dws_service_dev_app_api_dm的当日日期并累计目标表的昨日数据，获取最大日期</t>
    <phoneticPr fontId="2" type="noConversion"/>
  </si>
  <si>
    <t>1000120,10000009</t>
    <phoneticPr fontId="2" type="noConversion"/>
  </si>
  <si>
    <t>1656</t>
    <phoneticPr fontId="2" type="noConversion"/>
  </si>
  <si>
    <t>2017-01-01</t>
    <phoneticPr fontId="2" type="noConversion"/>
  </si>
  <si>
    <t>2017-04-21</t>
    <phoneticPr fontId="2" type="noConversion"/>
  </si>
  <si>
    <t>格式为：yyyy-MM-dd</t>
    <phoneticPr fontId="2" type="noConversion"/>
  </si>
  <si>
    <t>格式为：yyyy-MM-dd</t>
    <phoneticPr fontId="2" type="noConversion"/>
  </si>
  <si>
    <t>2017-06-23 06:27:17</t>
    <phoneticPr fontId="2" type="noConversion"/>
  </si>
  <si>
    <t>Ads_Hwmovie_Play_Content_Dm</t>
  </si>
  <si>
    <t>Etl_Time</t>
    <phoneticPr fontId="2" type="noConversion"/>
  </si>
  <si>
    <t>数据入仓操作时间</t>
    <phoneticPr fontId="5" type="noConversion"/>
  </si>
  <si>
    <t>格式为：yyyy-MM-dd HH:mm:ss</t>
    <phoneticPr fontId="5" type="noConversion"/>
  </si>
  <si>
    <t>日期时间类</t>
    <phoneticPr fontId="5" type="noConversion"/>
  </si>
  <si>
    <t>华为视频播放内容汇总日表</t>
    <phoneticPr fontId="2" type="noConversion"/>
  </si>
  <si>
    <t>数据来源：dwd_evt_hwmovie_oper_dm的up_id
限制条件：WHERE pt_d='$date' AND hwmovie_service_type_cd=4</t>
    <phoneticPr fontId="2" type="noConversion"/>
  </si>
  <si>
    <t>数据来源：dwd_evt_hwmovie_oper_dm的imei
限制条件：WHERE pt_d='$date' AND hwmovie_service_type_cd=4</t>
    <phoneticPr fontId="2" type="noConversion"/>
  </si>
  <si>
    <t>数据来源：dwd_evt_hwmovie_oper_dm的设为movie
限制条件：WHERE pt_d='$date' AND hwmovie_service_type_cd=4</t>
    <phoneticPr fontId="2" type="noConversion"/>
  </si>
  <si>
    <t>movie</t>
    <phoneticPr fontId="2" type="noConversion"/>
  </si>
  <si>
    <t>数据来源：dwd_con_hwmovie_ds的MAX(hwmovie_id)
限制条件：WHERE pt_d = '$date'</t>
    <phoneticPr fontId="2" type="noConversion"/>
  </si>
  <si>
    <t>数据来源：dwd_evt_hwmovie_oper_dm的user_ip_addr
取数规则：IF(IsEmpty(user_ip_addr),NULL,GETJSONOBJ(IP2AREAINFO(user_ip_addr),'$.city'))  AS  play_zone
限制条件：WHERE pt_d='$date'  AND  hwmovie_service_type_cd = 4</t>
    <phoneticPr fontId="2" type="noConversion"/>
  </si>
  <si>
    <t>数据来源：dwd_con_hwmovie_catalog_rela_ds的MAX(catalog_id)
限制条件：WHERE pt_d = '$date'</t>
    <phoneticPr fontId="2" type="noConversion"/>
  </si>
  <si>
    <t>数据来源：根据dwd_evt_hwmovie_oper_dm的up_id判断
取数规则：CASE WHEN up_id &lt;&gt;SHA('guest') THEN '1' ELSE '0' END   AS  login_user_flg
限制条件：WHERE pt_d='$date'  AND  hwmovie_service_type_cd=4</t>
    <phoneticPr fontId="2" type="noConversion"/>
  </si>
  <si>
    <t>数据来源：根据dwd_sal_hwmovie_user_pay_ds的up_id判断
取数规则：IF(IsEmpty(up_id),0,1)   AS vip_flg
限制条件：WHERE pt_d = '$date'  AND DateUtil(valid_period_end_time,'yyyy-MM-dd HH:mm:ss','yyyyMMdd')&gt;'$last_date' 
            AND hwmovie_id = '-1' --#-1=会员</t>
    <phoneticPr fontId="2" type="noConversion"/>
  </si>
  <si>
    <t>数据来源：dwd_pty_up_ds_his的up_type_cd
限制条件：WHERE end_date &gt; '$date' AND start_date &lt;= '$date'</t>
    <phoneticPr fontId="2" type="noConversion"/>
  </si>
  <si>
    <t>数据来源：根据dwd_pty_up_ds_his的register_ip_addr判断
取数规则：IF(IsEmpty(register_ip_addr),NULL,GETJSONOBJ(IP2AREAINFO(register_ip_addr),'$.city'))          AS register_city
限制条件：WHERE end_date &gt; '$date' AND start_date &lt;= '$date'</t>
    <phoneticPr fontId="2" type="noConversion"/>
  </si>
  <si>
    <t>Did</t>
    <phoneticPr fontId="2" type="noConversion"/>
  </si>
  <si>
    <t>数据来源：dwd_eqp_device_ds_his的device_name
限制条件：WHERE end_date &gt; '$date' AND start_date &lt;= '$date'</t>
    <phoneticPr fontId="2" type="noConversion"/>
  </si>
  <si>
    <t>数据来源：dwd_eqp_device_ds_his的hw_device_flg
限制条件：WHERE end_date &gt; '$date' AND start_date &lt;= '$date'</t>
    <phoneticPr fontId="2" type="noConversion"/>
  </si>
  <si>
    <t>数据来源：dwd_eqp_device_ds_his的currt_emui_ver
限制条件：WHERE end_date &gt; '$date' AND start_date &lt;= '$date'</t>
    <phoneticPr fontId="2" type="noConversion"/>
  </si>
  <si>
    <t>数据来源：dwd_evt_hwmovie_oper_dm的sum(count(imei))
限制条件：WHERE pt_d='$date' AND hwmovie_service_type_cd=4  --#hwmovie_service_type_cd=4业务类型为VOD</t>
    <phoneticPr fontId="2" type="noConversion"/>
  </si>
  <si>
    <t>数据来源：根据dwd_evt_hwmovie_oper_dm的service_start_time、service_end_time判断
取数规则：sum(IF(IsEmpty(service_end_time) OR IsEmpty(service_start_time),0,Dateutil(service_end_time,'yyyy-MM-dd HH:mm:ss',0)-Dateutil(service_start_time,'yyyy-MM-dd HH:mm:ss',0)))
限制条件：WHERE pt_d='$date' AND hwmovie_service_type_cd=4 --hwmovie_service_type_cd=4业务类型为VOD</t>
    <phoneticPr fontId="2" type="noConversion"/>
  </si>
  <si>
    <t>Play_End_Cnt</t>
    <phoneticPr fontId="2" type="noConversion"/>
  </si>
  <si>
    <t>赋值为0</t>
    <phoneticPr fontId="2" type="noConversion"/>
  </si>
  <si>
    <t>0</t>
    <phoneticPr fontId="2" type="noConversion"/>
  </si>
  <si>
    <t>业务编号</t>
    <phoneticPr fontId="2" type="noConversion"/>
  </si>
  <si>
    <t>Service_Id</t>
    <phoneticPr fontId="2" type="noConversion"/>
  </si>
  <si>
    <t>标识华为视频业务对应的编号</t>
    <phoneticPr fontId="2" type="noConversion"/>
  </si>
  <si>
    <t>标识华为视频的唯一编号</t>
    <phoneticPr fontId="2" type="noConversion"/>
  </si>
  <si>
    <t>影片源分辨率</t>
    <phoneticPr fontId="2" type="noConversion"/>
  </si>
  <si>
    <t>记录影片来源的分辨率</t>
    <phoneticPr fontId="2" type="noConversion"/>
  </si>
  <si>
    <t>记录客户端ip地址对应的城市</t>
    <phoneticPr fontId="2" type="noConversion"/>
  </si>
  <si>
    <t>标识一个华为视频栏目的唯一编号</t>
    <phoneticPr fontId="2" type="noConversion"/>
  </si>
  <si>
    <t>标识用户是否登录</t>
    <phoneticPr fontId="2" type="noConversion"/>
  </si>
  <si>
    <t>标识用户是否VIP会员</t>
    <phoneticPr fontId="2" type="noConversion"/>
  </si>
  <si>
    <t>用户登录时绑定的帐号类型，例如手机、邮箱注册登陆，或第三方应用帐号登陆，例如微信、微博等</t>
    <phoneticPr fontId="2" type="noConversion"/>
  </si>
  <si>
    <t>数据来源：dwd_pty_up_ds_his的register_channel_id
限制条件：WHERE end_date &gt; '$date' AND start_date &lt;= '$date'</t>
    <phoneticPr fontId="2" type="noConversion"/>
  </si>
  <si>
    <t>数据来源：dwd_eqp_device_ds_his的did
限制条件：WHERE end_date &gt; '$date' AND start_date &lt;= '$date'</t>
    <phoneticPr fontId="2" type="noConversion"/>
  </si>
  <si>
    <t>当存在多个IMEI对应一个物理设备时，由整合模型层为其同一生成一个唯一的编号</t>
    <phoneticPr fontId="2" type="noConversion"/>
  </si>
  <si>
    <t>数据来源：dwd_eqp_position_rec_dm_his的MAX(region_cd)
限制条件：
          WHERE end_date &gt; '$date'
          AND DateUtil(start_date,'yyyy-MM-dd HH:mm:ss','yyyyMMdd') &lt;= '$date'
          AND pt_idtype = 'dev'</t>
    <phoneticPr fontId="2" type="noConversion"/>
  </si>
  <si>
    <t>代表不同地区的全中国行政区划标准编码</t>
    <phoneticPr fontId="2" type="noConversion"/>
  </si>
  <si>
    <t>数据来源：dwd_eqp_device_ds_his的series_name
限制条件：WHERE end_date &gt; '$date' AND start_date &lt;= '$date'</t>
    <phoneticPr fontId="2" type="noConversion"/>
  </si>
  <si>
    <t>Series_Name</t>
    <phoneticPr fontId="2" type="noConversion"/>
  </si>
  <si>
    <t>标识设备对应的系列名称</t>
    <phoneticPr fontId="2" type="noConversion"/>
  </si>
  <si>
    <t>用以区分不同类型的终端设备</t>
    <phoneticPr fontId="2" type="noConversion"/>
  </si>
  <si>
    <t>Ads_Hwmovie_Play_Content_Dm</t>
    <phoneticPr fontId="2" type="noConversion"/>
  </si>
  <si>
    <t>860962030667372</t>
    <phoneticPr fontId="2" type="noConversion"/>
  </si>
  <si>
    <t>9010</t>
    <phoneticPr fontId="2" type="noConversion"/>
  </si>
  <si>
    <t>嘉兴</t>
    <phoneticPr fontId="2" type="noConversion"/>
  </si>
  <si>
    <t>2000000302</t>
    <phoneticPr fontId="2" type="noConversion"/>
  </si>
  <si>
    <t>2</t>
    <phoneticPr fontId="2" type="noConversion"/>
  </si>
  <si>
    <t>CD1024</t>
    <phoneticPr fontId="2" type="noConversion"/>
  </si>
  <si>
    <t>90000300</t>
    <phoneticPr fontId="2" type="noConversion"/>
  </si>
  <si>
    <t>青岛</t>
    <phoneticPr fontId="2" type="noConversion"/>
  </si>
  <si>
    <t>对应：行政区划代码表</t>
    <phoneticPr fontId="2" type="noConversion"/>
  </si>
  <si>
    <t>G系列
Y系列</t>
    <phoneticPr fontId="2" type="noConversion"/>
  </si>
  <si>
    <t>LTE手机
平板</t>
    <phoneticPr fontId="2" type="noConversion"/>
  </si>
  <si>
    <t>设为空值</t>
    <phoneticPr fontId="2" type="noConversion"/>
  </si>
  <si>
    <t>空值</t>
    <phoneticPr fontId="2" type="noConversion"/>
  </si>
  <si>
    <t>3.0</t>
    <phoneticPr fontId="2" type="noConversion"/>
  </si>
  <si>
    <t>Device_Name</t>
    <phoneticPr fontId="2" type="noConversion"/>
  </si>
  <si>
    <t>HW_Device_Type</t>
    <phoneticPr fontId="2" type="noConversion"/>
  </si>
  <si>
    <t>数据来源：dwd_eqp_device_ds_his的hw_device_type
限制条件：WHERE end_date &gt; '$date' AND start_date &lt;= '$date'</t>
    <phoneticPr fontId="2" type="noConversion"/>
  </si>
  <si>
    <t>Currt_EMUI_Ver</t>
    <phoneticPr fontId="2" type="noConversion"/>
  </si>
  <si>
    <t>2</t>
    <phoneticPr fontId="2" type="noConversion"/>
  </si>
  <si>
    <t>7667</t>
    <phoneticPr fontId="2" type="noConversion"/>
  </si>
  <si>
    <t>2017-06-23 10:04:52</t>
    <phoneticPr fontId="5" type="noConversion"/>
  </si>
  <si>
    <t>20170622</t>
    <phoneticPr fontId="2" type="noConversion"/>
  </si>
  <si>
    <t>数据入仓操作时间</t>
    <phoneticPr fontId="1" type="noConversion"/>
  </si>
  <si>
    <t>/</t>
    <phoneticPr fontId="1" type="noConversion"/>
  </si>
  <si>
    <t>ETL时间</t>
    <phoneticPr fontId="2" type="noConversion"/>
  </si>
  <si>
    <t>数据来源:dwd_evt_bdreporter_app_usage_dm的imei
限制条件:WHERE pt_d='$date' AND '$date'= DateUtil(report_data_time,'yyyy-MM-dd HH:mm:ss','yyyyMMdd')</t>
    <phoneticPr fontId="2" type="noConversion"/>
  </si>
  <si>
    <t>数据来源:dwd_eqp_position_rec_dm_his的MAX(region_cd)
限制条件:
         WHERE end_date&gt; '$date'
         #begin_time格式为19位和23位2种情况取到毫秒会把19位的数据变为null
         AND   DateUtil(start_date,'yyyy-MM-dd HH:mm:ss','yyyyMMdd')&lt;= '$date'
         AND   pt_idtype='dev'
         GROUP BY RevertDeviceId(DeviceIdFormat(id))</t>
    <phoneticPr fontId="2" type="noConversion"/>
  </si>
  <si>
    <t xml:space="preserve">数据来源:dwd_eqp_device_ds_his的device_name
限制条件:WHERE  t.start_date &lt;= '$date' AND  t.end_date &gt; '$date' </t>
    <phoneticPr fontId="2" type="noConversion"/>
  </si>
  <si>
    <t xml:space="preserve">数据来源:dwd_eqp_device_ds_his的hw_device_type
限制条件:WHERE  t.start_date &lt;= '$date' AND  t.end_date &gt; '$date' </t>
    <phoneticPr fontId="2" type="noConversion"/>
  </si>
  <si>
    <t>数据来源:dwd_eqp_device_ds_his的hw_device_flg
限制条件:WHERE  t.start_date &lt;= '$date' AND  t.end_date &gt; '$date'</t>
    <phoneticPr fontId="2" type="noConversion"/>
  </si>
  <si>
    <t xml:space="preserve">数据来源:dwd_eqp_device_ds_his的currt_emui_ver
限制条件:WHERE  t.start_date &lt;= '$date' AND  t.end_date &gt; '$date' </t>
    <phoneticPr fontId="2" type="noConversion"/>
  </si>
  <si>
    <t>数据来源:根据dwd_evt_bdreporter_app_usage_dm的usage_cnt和report_data_time判断
取数规则:SPLIT(MAX(CONCAT(IF(IsEmpty(usage_cnt),'0000-00-00 00:00:00',report_data_time),'\001',usage_cnt)),'\001')[1]             AS usage_cnt
限制条件:
        WHERE pt_d='$date' AND '$date'= DateUtil(report_data_time,'yyyy-MM-dd HH:mm:ss','yyyyMMdd') 
        GROUP BY imei,package_name</t>
    <phoneticPr fontId="2" type="noConversion"/>
  </si>
  <si>
    <t>识别终端设备消费者的唯一编号</t>
    <phoneticPr fontId="2" type="noConversion"/>
  </si>
  <si>
    <t>数据来源:dwd_evt_bdreporter_app_usage_dm的package_name
限制条件:WHERE pt_d='$date' AND '$date'= DateUtil(report_data_time,'yyyy-MM-dd HH:mm:ss','yyyyMMdd')</t>
    <phoneticPr fontId="2" type="noConversion"/>
  </si>
  <si>
    <t>识别不同业务的包名名称</t>
    <phoneticPr fontId="2" type="noConversion"/>
  </si>
  <si>
    <t>数据来源:dwd_eqp_device_ds_his的did
限制条件:WHERE  t.start_date &lt;= '$date' AND t.end_date &gt; '$date'</t>
    <phoneticPr fontId="2" type="noConversion"/>
  </si>
  <si>
    <t xml:space="preserve">数据来源:dwd_eqp_device_ds_his的series_name
限制条件:WHERE  t.start_date &lt;= '$date' AND  t.end_date &gt; '$date' </t>
    <phoneticPr fontId="2" type="noConversion"/>
  </si>
  <si>
    <t>004401723986861</t>
    <phoneticPr fontId="2" type="noConversion"/>
  </si>
  <si>
    <t>com.android.keyguard</t>
    <phoneticPr fontId="2" type="noConversion"/>
  </si>
  <si>
    <t>9c457220-f20c-48bf-8eed-ab295e623504</t>
    <phoneticPr fontId="2" type="noConversion"/>
  </si>
  <si>
    <t>Y系列</t>
    <phoneticPr fontId="2" type="noConversion"/>
  </si>
  <si>
    <t>SCL-TL10H</t>
    <phoneticPr fontId="2" type="noConversion"/>
  </si>
  <si>
    <t>LTE手机</t>
    <phoneticPr fontId="2" type="noConversion"/>
  </si>
  <si>
    <t>3.1</t>
    <phoneticPr fontId="2" type="noConversion"/>
  </si>
  <si>
    <t>16474</t>
    <phoneticPr fontId="2" type="noConversion"/>
  </si>
  <si>
    <t>2017-06-24 01:15:09</t>
    <phoneticPr fontId="2" type="noConversion"/>
  </si>
  <si>
    <t>20170622</t>
    <phoneticPr fontId="2" type="noConversion"/>
  </si>
  <si>
    <t>6位数字编号，对应行政区划代码表</t>
    <phoneticPr fontId="2" type="noConversion"/>
  </si>
  <si>
    <t>支付方式代码</t>
    <phoneticPr fontId="2" type="noConversion"/>
  </si>
  <si>
    <t>订单类型代码</t>
    <phoneticPr fontId="2" type="noConversion"/>
  </si>
  <si>
    <t>订单状态代码</t>
    <phoneticPr fontId="2" type="noConversion"/>
  </si>
  <si>
    <t>注册帐号类型代码</t>
    <phoneticPr fontId="2" type="noConversion"/>
  </si>
  <si>
    <t xml:space="preserve">etl_time      </t>
  </si>
  <si>
    <t>/</t>
    <phoneticPr fontId="1" type="noConversion"/>
  </si>
  <si>
    <t>Service_Pay_Mode_Cd</t>
    <phoneticPr fontId="2" type="noConversion"/>
  </si>
  <si>
    <t>Service_Order_Type_Cd</t>
    <phoneticPr fontId="2" type="noConversion"/>
  </si>
  <si>
    <t>数据来源：dwd_sal_service_order_ds的service_order_type_cd
限制条件：WHERE  T1.pt_d='$date' AND   DATEUTIL(T1.pay_time,'yyyy-MM-dd HH:mm:ss','yyyyMMdd')='$date'</t>
    <phoneticPr fontId="2" type="noConversion"/>
  </si>
  <si>
    <t>数据来源：dwd_sal_service_order_ds的service_order_status_cd
限制条件：WHERE  T1.pt_d='$date' AND   DATEUTIL(T1.pay_time,'yyyy-MM-dd HH:mm:ss','yyyyMMdd')='$date'</t>
    <phoneticPr fontId="2" type="noConversion"/>
  </si>
  <si>
    <t>Register_Acct_Type_Cd</t>
    <phoneticPr fontId="2" type="noConversion"/>
  </si>
  <si>
    <t>数据来源：dwd_pty_up_ds_his的up_type_cd
限制条件：WHERE  start_date &lt;= '$date' AND  end_date &gt; '$date'</t>
    <phoneticPr fontId="2" type="noConversion"/>
  </si>
  <si>
    <t>数据来源：根据dwd_pty_up_ds_his的register_ip_addr判断
取数规则：Get_Json_Object(IP2AreaInfo(COALESCE(T2.register_ip_addr,'')),'$.city')     AS register_city
限制条件：WHERE  start_date &lt;= '$date' AND  end_date &gt; '$date'</t>
    <phoneticPr fontId="2" type="noConversion"/>
  </si>
  <si>
    <t>数据来源：统计dwd_sal_service_order_ds的记录数
限制条件：
     WHERE  T1.pt_d='$date'
      AND   DATEUTIL(T1.pay_time,'yyyy-MM-dd HH:mm:ss','yyyyMMdd')='$date'
      GROUP BY
             T1.up_id
            ,T1.service_pay_mode_cd
            ,T1.service_order_type_cd
            ,T1.service_order_status_cd</t>
    <phoneticPr fontId="2" type="noConversion"/>
  </si>
  <si>
    <t>数据来源：dwd_sal_service_order_ds的SUM(pay_amt)
限制条件：WHERE  T1.pt_d='$date'  AND  DATEUTIL(T1.pay_time,'yyyy-MM-dd HH:mm:ss','yyyyMMdd')='$date'</t>
    <phoneticPr fontId="2" type="noConversion"/>
  </si>
  <si>
    <t>CD1303</t>
    <phoneticPr fontId="2" type="noConversion"/>
  </si>
  <si>
    <t>CD1149</t>
    <phoneticPr fontId="2" type="noConversion"/>
  </si>
  <si>
    <t>CD1232</t>
    <phoneticPr fontId="2" type="noConversion"/>
  </si>
  <si>
    <t>CD1024</t>
    <phoneticPr fontId="2" type="noConversion"/>
  </si>
  <si>
    <t>数据来源：dwd_pty_up_ds_his的register_channel_id
限制条件：WHERE  start_date &lt;= '$date' AND  end_date &gt; '$date'</t>
    <phoneticPr fontId="2" type="noConversion"/>
  </si>
  <si>
    <t>Ads_Sns_Chat_Dm</t>
    <phoneticPr fontId="2" type="noConversion"/>
  </si>
  <si>
    <t>wxpay</t>
    <phoneticPr fontId="2" type="noConversion"/>
  </si>
  <si>
    <t>1</t>
    <phoneticPr fontId="2" type="noConversion"/>
  </si>
  <si>
    <t>2</t>
    <phoneticPr fontId="2" type="noConversion"/>
  </si>
  <si>
    <t>8000000</t>
    <phoneticPr fontId="2" type="noConversion"/>
  </si>
  <si>
    <t>西安</t>
    <phoneticPr fontId="2" type="noConversion"/>
  </si>
  <si>
    <t>29.99</t>
    <phoneticPr fontId="2" type="noConversion"/>
  </si>
  <si>
    <t>2017-06-23 05:07:11</t>
    <phoneticPr fontId="2" type="noConversion"/>
  </si>
  <si>
    <t>20170622</t>
    <phoneticPr fontId="2" type="noConversion"/>
  </si>
  <si>
    <t>Dws_Service_Theme_Trade_Dm</t>
    <phoneticPr fontId="2" type="noConversion"/>
  </si>
  <si>
    <t>pay_mode</t>
    <phoneticPr fontId="2" type="noConversion"/>
  </si>
  <si>
    <t xml:space="preserve">etl_time               </t>
  </si>
  <si>
    <t>格式为：yyyy-MM-dd HH:mm:ss</t>
    <phoneticPr fontId="5" type="noConversion"/>
  </si>
  <si>
    <t>日期时间类</t>
    <phoneticPr fontId="5" type="noConversion"/>
  </si>
  <si>
    <t>数据来源：dwd_sal_order_pay_ds的pay_up_id
限制条件：
         WHERE pt_d='$date'
           AND DateUtil(txn_finish_time,'yyyy-MM-dd HH:mm:ss','yyyyMMdd')='$date'
           AND package_name = 'com.huawei.android.thememanager'</t>
    <phoneticPr fontId="2" type="noConversion"/>
  </si>
  <si>
    <t>数据来源：dwd_sal_order_pay_ds的imei
取数规则：IF(LENGTH(imei) in (14,15,16),imei,'-999')   AS imei
限制条件：
         WHERE pt_d='$date'
           AND DateUtil(txn_finish_time,'yyyy-MM-dd HH:mm:ss','yyyyMMdd')='$date'
           AND package_name = 'com.huawei.android.thememanager'</t>
    <phoneticPr fontId="2" type="noConversion"/>
  </si>
  <si>
    <t>数据来源：dwd_sal_theme_order_ds的theme_id
限制条件： WHERE pt_d='$date'</t>
    <phoneticPr fontId="2" type="noConversion"/>
  </si>
  <si>
    <t>数据来源：dwd_sal_theme_order_ds的goods_id
限制条件： WHERE pt_d='$date'</t>
    <phoneticPr fontId="2" type="noConversion"/>
  </si>
  <si>
    <t>数据来源：dwd_sal_order_pay_ds的pay_mode
限制条件：           
        WHERE pt_d='$date'
        AND DateUtil(txn_finish_time,'yyyy-MM-dd HH:mm:ss','yyyyMMdd')='$date'
        AND package_name = 'com.huawei.android.thememanager'</t>
    <phoneticPr fontId="2" type="noConversion"/>
  </si>
  <si>
    <t>数据来源：dwd_sal_theme_order_ds的theme_type_cd
限制条件：WHERE pt_d='$date'</t>
    <phoneticPr fontId="2" type="noConversion"/>
  </si>
  <si>
    <t>数据来源：dwd_pty_up_ds_his的up_type_cd
限制条件：WHERE start_date &lt;= '$date' AND end_date &gt; '$date'</t>
    <phoneticPr fontId="2" type="noConversion"/>
  </si>
  <si>
    <t>数据来源：dwd_pty_up_ds_his的register_channel_id
限制条件：WHERE start_date &lt;= '$date' AND end_date &gt; '$date'</t>
    <phoneticPr fontId="2" type="noConversion"/>
  </si>
  <si>
    <t>数据来源：dwd_pty_up_ds_his的register_ip_addr
取数规则：Get_Json_Object(IP2AreaInfo(COALESCE(T2.register_ip_addr,'')),'$.city')    AS register_city
限制条件：WHERE start_date &lt;= '$date' AND end_date &gt; '$date'</t>
    <phoneticPr fontId="2" type="noConversion"/>
  </si>
  <si>
    <t>数据来源：dwd_eqp_device_ds_his的did
限制条件：WHERE  start_date &lt;= '$date' AND end_date &gt; '$date'</t>
    <phoneticPr fontId="2" type="noConversion"/>
  </si>
  <si>
    <t>数据来源：dwd_eqp_position_rec_dm_his的MAX(region_cd)
限制条件：
        WHERE end_date &gt; '$date'
          AND DateUtil(start_date,'yyyy-MM-dd HH:mm:ss','yyyyMMdd') &lt;= '$date'
          AND pt_idtype = 'dev'
        GROUP BY RevertDeviceId(DeviceIdFormat(id))</t>
    <phoneticPr fontId="2" type="noConversion"/>
  </si>
  <si>
    <t>数据来源：dwd_eqp_device_ds_his的series_name
限制条件：WHERE  start_date &lt;= '$date'  AND  end_date &gt; '$date'</t>
    <phoneticPr fontId="2" type="noConversion"/>
  </si>
  <si>
    <t>数据来源：dwd_eqp_device_ds_his的hw_device_flg
限制条件：WHERE  start_date &lt;= '$date'  AND  end_date &gt; '$date'</t>
    <phoneticPr fontId="2" type="noConversion"/>
  </si>
  <si>
    <t>数据来源：dwd_eqp_device_ds_his的currt_emui_ver
限制条件：WHERE  start_date &lt;= '$date'  AND  end_date &gt; '$date</t>
    <phoneticPr fontId="2" type="noConversion"/>
  </si>
  <si>
    <t>数据来源：根据dwd_sal_order_pay_ds的order_type和pay_status_cd限制，求extnal_plat_txn_id的记录数
取数规则：COUNT(CASE WHEN T1.order_type = 'PURCHASE' AND T1.pay_status_cd in ('0','3') THEN T1.extnal_plat_txn_id ELSE null END)  AS pay_success_cnt
限制条件：
           WHERE pt_d='$date'
             AND DateUtil(txn_finish_time,'yyyy-MM-dd HH:mm:ss','yyyyMMdd')='$date'
             AND package_name = 'com.huawei.android.thememanager'
          GROUP BY
           T1.pay_up_id
          ,T1.imei
          ,T2.theme_id
          ,T2.goods_id
          ,T2.theme_type_cd
          ,T1.pay_mode</t>
    <phoneticPr fontId="2" type="noConversion"/>
  </si>
  <si>
    <t>数据来源：根据dwd_sal_order_pay_ds的order_type和pay_status_cd限制，求pay_amt之和
取数规则：SUM(CASE WHEN T1.order_type = 'PURCHASE'  AND T1.pay_status_cd in ('0','3') THEN T1.pay_amt  ELSE  0 END)  AS  pay_success_amt
限制条件：
           WHERE pt_d='$date'
             AND DateUtil(txn_finish_time,'yyyy-MM-dd HH:mm:ss','yyyyMMdd')='$date'
             AND package_name = 'com.huawei.android.thememanager'
          GROUP BY
           T1.pay_up_id
          ,T1.imei
          ,T2.theme_id
          ,T2.goods_id
          ,T2.theme_type_cd
          ,T1.pay_mode</t>
    <phoneticPr fontId="2" type="noConversion"/>
  </si>
  <si>
    <t>数据来源：根据dwd_sal_order_pay_ds的order_type和pay_status_cd限制，求extnal_plat_txn_id的记录数
取数规则：COUNT(CASE WHEN T1.order_type = 'PURCHASE' AND T1.pay_status_cd ='2' THEN T1.extnal_plat_txn_id  ELSE null END) AS  pay_fail_cnt
限制条件：
           WHERE pt_d='$date'
             AND DateUtil(txn_finish_time,'yyyy-MM-dd HH:mm:ss','yyyyMMdd')='$date'
             AND package_name = 'com.huawei.android.thememanager'
          GROUP BY
           T1.pay_up_id
          ,T1.imei
          ,T2.theme_id
          ,T2.goods_id
          ,T2.theme_type_cd
          ,T1.pay_mode</t>
    <phoneticPr fontId="2" type="noConversion"/>
  </si>
  <si>
    <t>数据来源：根据dwd_sal_order_pay_ds的order_type和pay_status_cd限制，求pay_amt之和
取数规则：SUM(CASE WHEN T1.order_type = 'PURCHASE' AND T1.pay_status_cd ='2' THEN  T1.pay_amt ELSE 0  END)  AS  pay_fail_amt
限制条件：
           WHERE pt_d='$date'
             AND DateUtil(txn_finish_time,'yyyy-MM-dd HH:mm:ss','yyyyMMdd')='$date'
             AND package_name = 'com.huawei.android.thememanager'
          GROUP BY
           T1.pay_up_id
          ,T1.imei
          ,T2.theme_id
          ,T2.goods_id
          ,T2.theme_type_cd
          ,T1.pay_mode</t>
    <phoneticPr fontId="2" type="noConversion"/>
  </si>
  <si>
    <t>数据来源：根据dwd_sal_order_pay_ds的order_type和pay_status_cd限制，求extnal_plat_txn_id记录数
取数规则：COUNT(CASE WHEN T1.order_type = 'REFUND' AND T1.pay_status_cd ='0' THEN T1.extnal_plat_txn_id ELSE null END)  AS  pay_refund_cnt
限制条件：
           WHERE pt_d='$date'
             AND DateUtil(txn_finish_time,'yyyy-MM-dd HH:mm:ss','yyyyMMdd')='$date'
             AND package_name = 'com.huawei.android.thememanager'
          GROUP BY
           T1.pay_up_id
          ,T1.imei
          ,T2.theme_id
          ,T2.goods_id
          ,T2.theme_type_cd
          ,T1.pay_mode</t>
    <phoneticPr fontId="2" type="noConversion"/>
  </si>
  <si>
    <t>数据来源：根据dwd_sal_order_pay_ds的order_type和pay_status_cd限制，求pay_amt之和
取数规则：SUM(CASE WHEN  T1.order_type = 'REFUND'  AND  T1.pay_status_cd ='0' THEN T1.pay_amt  ELSE 0 END)  AS  pay_refund_amt
限制条件：
           WHERE pt_d='$date'
             AND DateUtil(txn_finish_time,'yyyy-MM-dd HH:mm:ss','yyyyMMdd')='$date'
             AND package_name = 'com.huawei.android.thememanager'
          GROUP BY
           T1.pay_up_id
          ,T1.imei
          ,T2.theme_id
          ,T2.goods_id
          ,T2.theme_type_cd
          ,T1.pay_mode</t>
    <phoneticPr fontId="2" type="noConversion"/>
  </si>
  <si>
    <t>CD1125</t>
    <phoneticPr fontId="2" type="noConversion"/>
  </si>
  <si>
    <t>CD1236</t>
    <phoneticPr fontId="2" type="noConversion"/>
  </si>
  <si>
    <t>CD1024</t>
    <phoneticPr fontId="2" type="noConversion"/>
  </si>
  <si>
    <t>对应行政区划代码表</t>
    <phoneticPr fontId="2" type="noConversion"/>
  </si>
  <si>
    <t>标识设备对应的系列名称</t>
    <phoneticPr fontId="2" type="noConversion"/>
  </si>
  <si>
    <t>标识设备对应的系列名称</t>
    <phoneticPr fontId="2" type="noConversion"/>
  </si>
  <si>
    <t>数据来源：dwd_eqp_device_ds_his的hw_device_type
限制条件：WHERE  start_date &lt;= '$date'  AND  end_date &gt; '$date'</t>
    <phoneticPr fontId="2" type="noConversion"/>
  </si>
  <si>
    <t>HW_Device_Type</t>
    <phoneticPr fontId="2" type="noConversion"/>
  </si>
  <si>
    <t>860128036423299</t>
    <phoneticPr fontId="2" type="noConversion"/>
  </si>
  <si>
    <t>h0173,100031069</t>
    <phoneticPr fontId="2" type="noConversion"/>
  </si>
  <si>
    <t>18c8a9d11f624aca8e6b</t>
    <phoneticPr fontId="2" type="noConversion"/>
  </si>
  <si>
    <t>微信</t>
    <phoneticPr fontId="2" type="noConversion"/>
  </si>
  <si>
    <t>5</t>
    <phoneticPr fontId="2" type="noConversion"/>
  </si>
  <si>
    <t>8000000</t>
    <phoneticPr fontId="2" type="noConversion"/>
  </si>
  <si>
    <t>大连</t>
    <phoneticPr fontId="2" type="noConversion"/>
  </si>
  <si>
    <t>4cf4aa37-f569-4b15-8f36-db0283517f6c</t>
    <phoneticPr fontId="2" type="noConversion"/>
  </si>
  <si>
    <t>210200</t>
    <phoneticPr fontId="2" type="noConversion"/>
  </si>
  <si>
    <t>G系列</t>
    <phoneticPr fontId="2" type="noConversion"/>
  </si>
  <si>
    <t>LTE手机</t>
    <phoneticPr fontId="2" type="noConversion"/>
  </si>
  <si>
    <t>NEM-TLOOH</t>
    <phoneticPr fontId="2" type="noConversion"/>
  </si>
  <si>
    <t>4.1</t>
    <phoneticPr fontId="2" type="noConversion"/>
  </si>
  <si>
    <t>5</t>
    <phoneticPr fontId="2" type="noConversion"/>
  </si>
  <si>
    <t>1</t>
    <phoneticPr fontId="2" type="noConversion"/>
  </si>
  <si>
    <t>5</t>
    <phoneticPr fontId="2" type="noConversion"/>
  </si>
  <si>
    <t>0</t>
    <phoneticPr fontId="2" type="noConversion"/>
  </si>
  <si>
    <t>2017-06-23 09:43:41</t>
    <phoneticPr fontId="5" type="noConversion"/>
  </si>
  <si>
    <t>20170622</t>
    <phoneticPr fontId="2" type="noConversion"/>
  </si>
  <si>
    <t>数据来源：dwd_eqp_device_ds_his的device_name
限制条件：WHERE  start_date &lt;= '$date'  AND  end_date &gt; '$date'</t>
    <phoneticPr fontId="2" type="noConversion"/>
  </si>
  <si>
    <t>Device_Name</t>
    <phoneticPr fontId="2" type="noConversion"/>
  </si>
  <si>
    <t>文本类</t>
    <phoneticPr fontId="2" type="noConversion"/>
  </si>
  <si>
    <t>文本类</t>
    <phoneticPr fontId="2" type="noConversion"/>
  </si>
  <si>
    <t>记录用户终端设备的外部型号，如：HUAWEI ALE-CL00、MediaPad X1等</t>
    <phoneticPr fontId="2" type="noConversion"/>
  </si>
  <si>
    <t>Dws_Service_Game_Coupon_Trade_Dm</t>
    <phoneticPr fontId="2" type="noConversion"/>
  </si>
  <si>
    <t>数据入仓操作时间</t>
    <phoneticPr fontId="1" type="noConversion"/>
  </si>
  <si>
    <t>/</t>
    <phoneticPr fontId="1" type="noConversion"/>
  </si>
  <si>
    <t xml:space="preserve">Etl_Time             </t>
    <phoneticPr fontId="2" type="noConversion"/>
  </si>
  <si>
    <t>数据来源(两部分数据进行UNION ALL)：
    dwd_sal_game_coupon_order_ds的up_id
    dwd_sal_game_coupon_cash_order_ds的up_id
限制条件：
    1）dwd_sal_game_coupon_order_ds表：
       WHERE  T11.pt_d='$date'
       AND  T11.game_coupon_order_status_cd IN ('2','4','6')
       AND  dateutil(T11.txn_time,'yyyy-MM-dd HH:mm:ss','yyyyMMdd') ='$date'
    2）dwd_sal_game_coupon_cash_order_ds表：
       WHERE    T12.pt_d='$date'  AND dateutil(T12.txn_time,'yyyy-MM-dd HH:mm:ss.SSS','yyyyMMdd') ='$date'</t>
    <phoneticPr fontId="2" type="noConversion"/>
  </si>
  <si>
    <t>数据来源(两部分数据进行UNION ALL)：
    dwd_sal_game_coupon_order_ds的dev_app_id
    dwd_sal_game_coupon_cash_order_ds的dev_app_id
限制条件：
    1）dwd_sal_game_coupon_order_ds表：
       WHERE  T11.pt_d='$date'
       AND  T11.game_coupon_order_status_cd IN ('2','4','6')
       AND  dateutil(T11.txn_time,'yyyy-MM-dd HH:mm:ss','yyyyMMdd') ='$date'
    2）dwd_sal_game_coupon_cash_order_ds表：
       WHERE    T12.pt_d='$date'  AND dateutil(T12.txn_time,'yyyy-MM-dd HH:mm:ss.SSS','yyyyMMdd') ='$date'</t>
    <phoneticPr fontId="2" type="noConversion"/>
  </si>
  <si>
    <t>Register_Acct_Type_Cd</t>
    <phoneticPr fontId="2" type="noConversion"/>
  </si>
  <si>
    <t>数据来源：dwd_pty_up_ds_his的up_type_cd
限制条件： WHERE  start_date&lt;='$date'  AND  end_date &gt;'$date'</t>
    <phoneticPr fontId="2" type="noConversion"/>
  </si>
  <si>
    <t>数据来源：dwd_pty_up_ds_his的register_channel_id
限制条件： WHERE  start_date&lt;='$date'  AND  end_date &gt;'$date'</t>
    <phoneticPr fontId="2" type="noConversion"/>
  </si>
  <si>
    <t>数据来源：dwd_pty_up_ds_his的register_ip_addr
取数规则：if(!IsEmpty(T2.register_ip_addr),GETJSONOBJ(IP2AREAINFO(T2.register_ip_addr),'$.city'),NULL)    AS  register_city
限制条件： WHERE  start_date&lt;='$date'  AND  end_date &gt;'$date'</t>
    <phoneticPr fontId="2" type="noConversion"/>
  </si>
  <si>
    <t>数据来源：根据dwd_sal_game_coupon_order_ds的game_coupon_order_status_cd判断,求记录数
取数规则：SUM(IF(T11.game_coupon_order_status_cd IN ('2','4'),1,-1)) AS game_coupon_txn_cnt
限制条件：
       WHERE  T11.pt_d='$date'
       AND  T11.game_coupon_order_status_cd IN ('2','4','6')
       AND  dateutil(T11.txn_time,'yyyy-MM-dd HH:mm:ss','yyyyMMdd') ='$date'
       GROUP BY   T11.up_id
                 ,T11.dev_app_id</t>
    <phoneticPr fontId="2" type="noConversion"/>
  </si>
  <si>
    <t>数据来源：根据dwd_sal_game_coupon_order_ds的game_coupon_order_status_cd判断,求order_amt之和
取数规则：SUM(IF(T11.game_coupon_order_status_cd IN ('2','4'),T11.order_amt,-T11.order_amt))/100    AS game_coupon_txn_amt
限制条件：
           WHERE  T11.pt_d='$date'
             AND  T11.game_coupon_order_status_cd IN ('2','4','6')
             AND  dateutil(T11.txn_time,'yyyy-MM-dd HH:mm:ss','yyyyMMdd') ='$date'
          GROUP BY   T11.up_id
                    ,T11.dev_app_id</t>
    <phoneticPr fontId="2" type="noConversion"/>
  </si>
  <si>
    <t xml:space="preserve">数据来源：dwd_sal_game_coupon_cash_order_ds的order_id记录数
取数规则：COUNT(T12.order_id) AS cash_txn_cnt
限制条件：
         WHERE    T12.pt_d='$date'  
           AND    dateutil(T12.txn_time,'yyyy-MM-dd HH:mm:ss.SSS','yyyyMMdd') ='$date'
         GROUP BY  T12.up_id
                  ,T12.dev_app_id </t>
    <phoneticPr fontId="2" type="noConversion"/>
  </si>
  <si>
    <t xml:space="preserve">数据来源：dwd_sal_game_coupon_cash_order_ds的txn_amt之和
取数规则：SUM(T12.txn_amt) AS  cash_txn_amt
限制条件：
       WHERE    T12.pt_d='$date'  
         AND    dateutil(T12.txn_time,'yyyy-MM-dd HH:mm:ss.SSS','yyyyMMdd') ='$date'
       GROUP BY  T12.up_id
                ,T12.dev_app_id </t>
    <phoneticPr fontId="2" type="noConversion"/>
  </si>
  <si>
    <t>10891952</t>
    <phoneticPr fontId="2" type="noConversion"/>
  </si>
  <si>
    <t>4000000</t>
    <phoneticPr fontId="2" type="noConversion"/>
  </si>
  <si>
    <t>北京</t>
    <phoneticPr fontId="2" type="noConversion"/>
  </si>
  <si>
    <t>25</t>
    <phoneticPr fontId="2" type="noConversion"/>
  </si>
  <si>
    <t>660</t>
    <phoneticPr fontId="2" type="noConversion"/>
  </si>
  <si>
    <t>2017-06-23 05:11:42</t>
    <phoneticPr fontId="2" type="noConversion"/>
  </si>
  <si>
    <t>支付多维汇总日表</t>
    <phoneticPr fontId="2" type="noConversion"/>
  </si>
  <si>
    <t>数据入仓操作时间</t>
    <phoneticPr fontId="1" type="noConversion"/>
  </si>
  <si>
    <t>/</t>
    <phoneticPr fontId="1" type="noConversion"/>
  </si>
  <si>
    <t>Etl_Time</t>
  </si>
  <si>
    <t>Pt_D</t>
    <phoneticPr fontId="2" type="noConversion"/>
  </si>
  <si>
    <t>Pay_Mode</t>
    <phoneticPr fontId="2" type="noConversion"/>
  </si>
  <si>
    <t>支付方式</t>
    <phoneticPr fontId="2" type="noConversion"/>
  </si>
  <si>
    <t>华为设备类型代码</t>
    <phoneticPr fontId="2" type="noConversion"/>
  </si>
  <si>
    <t>Merch_Up_Id</t>
    <phoneticPr fontId="2" type="noConversion"/>
  </si>
  <si>
    <t>商户华为帐号编号</t>
    <phoneticPr fontId="2" type="noConversion"/>
  </si>
  <si>
    <t>Currt_Pay_Refund_Amt</t>
    <phoneticPr fontId="2" type="noConversion"/>
  </si>
  <si>
    <t>Old_Pay_Refund_Cnt</t>
    <phoneticPr fontId="2" type="noConversion"/>
  </si>
  <si>
    <t>Old_Pay_Refund_Amt</t>
    <phoneticPr fontId="2" type="noConversion"/>
  </si>
  <si>
    <t>之前支付成功当日退款金额</t>
    <phoneticPr fontId="2" type="noConversion"/>
  </si>
  <si>
    <t>数据来源：dwd_sal_order_pay_ds的pay_up_id
限制条件：WHERE  pt_d='$date' AND  pay_status_cd IN ('0','2','3') AND  dateutil(txn_finish_time,'yyyy-MM-dd HH:mm:ss','yyyyMMdd') ='$date'</t>
    <phoneticPr fontId="2" type="noConversion"/>
  </si>
  <si>
    <t>数据来源：dwd_sal_order_pay_ds的imei
取数规则：IF(LENGTH(T.imei) IN (14,15,16) , T.imei,'-999') AS imei
限制条件：WHERE  pt_d='$date' AND  pay_status_cd IN ('0','2','3') AND  dateutil(txn_finish_time,'yyyy-MM-dd HH:mm:ss','yyyyMMdd') ='$date'</t>
    <phoneticPr fontId="2" type="noConversion"/>
  </si>
  <si>
    <t>数据来源：dwd_sal_order_pay_ds的dev_app_id
限制条件：WHERE  pt_d='$date' AND  pay_status_cd IN ('0','2','3') AND  dateutil(txn_finish_time,'yyyy-MM-dd HH:mm:ss','yyyyMMdd') ='$date'</t>
    <phoneticPr fontId="2" type="noConversion"/>
  </si>
  <si>
    <t>数据来源：dwd_sal_order_pay_ds的package_name
限制条件：WHERE  pt_d='$date' AND  pay_status_cd IN ('0','2','3') AND  dateutil(txn_finish_time,'yyyy-MM-dd HH:mm:ss','yyyyMMdd') ='$date'</t>
    <phoneticPr fontId="2" type="noConversion"/>
  </si>
  <si>
    <t>赋值为：NULL</t>
    <phoneticPr fontId="2" type="noConversion"/>
  </si>
  <si>
    <t>数据来源：dwd_sal_order_pay_ds的project_id
限制条件：WHERE  pt_d='$date' AND  pay_status_cd IN ('0','2','3') AND  dateutil(txn_finish_time,'yyyy-MM-dd HH:mm:ss','yyyyMMdd') ='$date'</t>
    <phoneticPr fontId="2" type="noConversion"/>
  </si>
  <si>
    <t>数据来源：dwd_sal_order_pay_ds的service_catalog
限制条件：WHERE  pt_d='$date' AND  pay_status_cd IN ('0','2','3') AND  dateutil(txn_finish_time,'yyyy-MM-dd HH:mm:ss','yyyyMMdd') ='$date'</t>
    <phoneticPr fontId="2" type="noConversion"/>
  </si>
  <si>
    <t>数据来源：dwd_sal_order_pay_ds的pay_mode
限制条件：WHERE  pt_d='$date' AND  pay_status_cd IN ('0','2','3') AND  dateutil(txn_finish_time,'yyyy-MM-dd HH:mm:ss','yyyyMMdd') ='$date'</t>
    <phoneticPr fontId="2" type="noConversion"/>
  </si>
  <si>
    <t xml:space="preserve">数据来源：dwd_pty_up_ds_his的up_type_cd
限制条件：WHERE  start_date&lt;='$date'  AND   end_date &gt;'$date' </t>
    <phoneticPr fontId="2" type="noConversion"/>
  </si>
  <si>
    <t xml:space="preserve">数据来源：dwd_pty_up_ds_his的register_channel_id
限制条件：WHERE  start_date&lt;='$date'  AND   end_date &gt;'$date' </t>
    <phoneticPr fontId="2" type="noConversion"/>
  </si>
  <si>
    <t xml:space="preserve">数据来源：根据dwd_pty_up_ds_his的register_ip_addr转换取地市
取数规则：if(!IsEmpty(T2.register_ip_addr),GetJsonObj(Ip2AreaInfo(T2.register_ip_addr),'$.city'),NULL)  AS  register_city 
限制条件：WHERE  start_date&lt;='$date'  AND   end_date &gt;'$date' </t>
    <phoneticPr fontId="2" type="noConversion"/>
  </si>
  <si>
    <t>数据来源：dwd_eqp_device_ds_his的did
限制条件：WHERE start_date&lt;='$date'  AND  end_date &gt;'$date'</t>
    <phoneticPr fontId="2" type="noConversion"/>
  </si>
  <si>
    <t>数据来源：dwd_eqp_position_rec_dm_his的region_cd
限制条件：
          WHERE end_date &gt; '$date'
          AND DateUtil(start_date,'yyyy-MM-dd HH:mm:ss','yyyyMMdd') &lt;= '$date'
          AND pt_idtype = 'dev'
          group by RevertDeviceId(DeviceIdFormat(id)) ,region_cd</t>
    <phoneticPr fontId="2" type="noConversion"/>
  </si>
  <si>
    <t>数据来源：dwd_eqp_device_ds_his的series_name
限制条件：WHERE start_date&lt;='$date'  AND  end_date &gt;'$date</t>
    <phoneticPr fontId="2" type="noConversion"/>
  </si>
  <si>
    <t>数据来源：dwd_eqp_device_ds_his的device_name
限制条件：WHERE start_date&lt;='$date'  AND  end_date &gt;'$date</t>
    <phoneticPr fontId="2" type="noConversion"/>
  </si>
  <si>
    <t>HW_Device_Flg</t>
    <phoneticPr fontId="2" type="noConversion"/>
  </si>
  <si>
    <t>数据来源：dwd_eqp_device_ds_his的hw_device_flg
限制条件：WHERE start_date&lt;='$date'  AND  end_date &gt;'$date</t>
    <phoneticPr fontId="2" type="noConversion"/>
  </si>
  <si>
    <t>数据来源：dwd_eqp_device_ds_his的currt_emui_ver
限制条件：WHERE start_date&lt;='$date'  AND  end_date &gt;'$date</t>
    <phoneticPr fontId="2" type="noConversion"/>
  </si>
  <si>
    <t>Pay_Success_Cnt</t>
    <phoneticPr fontId="2" type="noConversion"/>
  </si>
  <si>
    <t>数据来源：根据dwd_sal_order_pay_ds的order_type和pay_status_cd限制条件判断，统计extnal_plat_txn_id记录数
取数规则：COUNT(IF(T.order_type='PURCHASE' AND T.pay_status_cd IN ('0','3'),T.extnal_plat_txn_id,NULL))   AS pay_success_cnt
限制条件：WHERE  pt_d='$date' AND  pay_status_cd IN ('0','2','3') AND  dateutil(txn_finish_time,'yyyy-MM-dd HH:mm:ss','yyyyMMdd') ='$date'</t>
    <phoneticPr fontId="2" type="noConversion"/>
  </si>
  <si>
    <t>数据来源：根据dwd_sal_order_pay_ds的order_type和pay_status_cd限制条件判断，统计pay_amt之和
取数规则：SUM(IF(T.order_type='PURCHASE'   AND T.pay_status_cd IN ('0','3'),T.pay_amt,0))  AS  pay_success_amt
限制条件：WHERE  pt_d='$date' AND  pay_status_cd IN ('0','2','3') AND  dateutil(txn_finish_time,'yyyy-MM-dd HH:mm:ss','yyyyMMdd') ='$date'</t>
    <phoneticPr fontId="2" type="noConversion"/>
  </si>
  <si>
    <t>数据来源：根据dwd_sal_order_pay_ds的order_type和pay_status_cd限制条件判断，统计extnal_plat_txn_id的记录数
取数规则：COUNT(IF(T.order_type='PURCHASE' AND T.pay_status_cd IN ('2'),T.extnal_plat_txn_id,NULL))  AS  pay_fail_cnt
限制条件：WHERE  pt_d='$date' AND  pay_status_cd IN ('0','2','3') AND  dateutil(txn_finish_time,'yyyy-MM-dd HH:mm:ss','yyyyMMdd') ='$date'</t>
    <phoneticPr fontId="2" type="noConversion"/>
  </si>
  <si>
    <t>数据来源：根据dwd_sal_order_pay_ds的order_type和pay_status_cd限制条件判断，统计pay_amt之和
取数规则：SUM(IF(T.order_type='PURCHASE'   AND T.pay_status_cd IN ('2'),T.pay_amt,0)) AS  pay_fail_amt
限制条件：WHERE  pt_d='$date' AND  pay_status_cd IN ('0','2','3') AND  dateutil(txn_finish_time,'yyyy-MM-dd HH:mm:ss','yyyyMMdd') ='$date'</t>
    <phoneticPr fontId="2" type="noConversion"/>
  </si>
  <si>
    <t>Currt_Pay_Refund_Cnt</t>
    <phoneticPr fontId="2" type="noConversion"/>
  </si>
  <si>
    <t>业务对应的编号</t>
    <phoneticPr fontId="2" type="noConversion"/>
  </si>
  <si>
    <t>数据来源：dwd_eqp_device_ds_his的hw_device_type
限制条件：WHERE start_date&lt;='$date'  AND  end_date &gt;'$date</t>
    <phoneticPr fontId="2" type="noConversion"/>
  </si>
  <si>
    <t>收款商户的华为内部云服务用户统一华为帐号编号</t>
    <phoneticPr fontId="2" type="noConversion"/>
  </si>
  <si>
    <t>数据来源：根据dwd_sal_order_pay_ds的order_type、pay_status_cd和orgi_order_id限制条件判断，统计extnal_plat_txn_id记录数
取数规则：COUNT(IF(T.order_type='REFUND'   AND T.pay_status_cd IN ('0') AND T1.orgi_order_id IS NOT NULL,T.extnal_plat_txn_id,NULL))   AS currt_pay_refund_cnt
限制条件：WHERE  pt_d='$date' AND  pay_status_cd IN ('0','2','3') AND  dateutil(txn_finish_time,'yyyy-MM-dd HH:mm:ss','yyyyMMdd') ='$date'</t>
    <phoneticPr fontId="2" type="noConversion"/>
  </si>
  <si>
    <t>数据来源：根据dwd_sal_order_pay_ds的order_type、pay_status_cd和orgi_order_id限制条件判断，统计pay_amt之和
取数规则：SUM(IF(T.order_type='REFUND'     AND T.pay_status_cd IN ('0') AND T1.orgi_order_id IS NOT NULL,T.pay_amt,0))  AS  currt_pay_refund_amt
限制条件：WHERE  pt_d='$date' AND  pay_status_cd IN ('0','2','3') AND  dateutil(txn_finish_time,'yyyy-MM-dd HH:mm:ss','yyyyMMdd') ='$date'</t>
    <phoneticPr fontId="2" type="noConversion"/>
  </si>
  <si>
    <t>当日支付成功当日退款笔数</t>
    <phoneticPr fontId="2" type="noConversion"/>
  </si>
  <si>
    <t>当日订单支付成功并且当日退款的笔数</t>
    <phoneticPr fontId="2" type="noConversion"/>
  </si>
  <si>
    <t>当日支付成功当日退款金额</t>
    <phoneticPr fontId="2" type="noConversion"/>
  </si>
  <si>
    <t>当日订单支付成功当日退款的金额</t>
    <phoneticPr fontId="2" type="noConversion"/>
  </si>
  <si>
    <t>之前支付成功当日退款笔数</t>
    <phoneticPr fontId="2" type="noConversion"/>
  </si>
  <si>
    <t>之前订单支付成功当日退款的笔数</t>
    <phoneticPr fontId="2" type="noConversion"/>
  </si>
  <si>
    <t>之前订单支付成功当日退款的金额</t>
    <phoneticPr fontId="2" type="noConversion"/>
  </si>
  <si>
    <t>数据来源：根据dwd_sal_order_pay_ds的order_type、pay_status_cd和orgi_order_id限制条件判断，统计extnal_plat_txn_id记录数
取数规则：COUNT(IF(T.order_type='REFUND'   AND T.pay_status_cd IN ('0') AND T1.orgi_order_id IS  NULL,T.extnal_plat_txn_id,NULL))  AS  old_pay_refund_cnt
限制条件：WHERE  pt_d='$date' AND  pay_status_cd IN ('0','2','3') AND  dateutil(txn_finish_time,'yyyy-MM-dd HH:mm:ss','yyyyMMdd') ='$date'</t>
    <phoneticPr fontId="2" type="noConversion"/>
  </si>
  <si>
    <t>数据来源：根据dwd_sal_order_pay_ds的order_type、pay_status_cd和orgi_order_id限制条件判断，统计pay_amt之和
取数规则：SUM(IF(T.order_type='REFUND'     AND T.pay_status_cd IN ('0') AND T1.orgi_order_id IS  NULL,T.pay_amt,0))  AS  old_pay_refund_amt
限制条件：WHERE  pt_d='$date' AND  pay_status_cd IN ('0','2','3') AND  dateutil(txn_finish_time,'yyyy-MM-dd HH:mm:ss','yyyyMMdd') ='$date'</t>
    <phoneticPr fontId="2" type="noConversion"/>
  </si>
  <si>
    <t>对应行政区划代码表</t>
    <phoneticPr fontId="2" type="noConversion"/>
  </si>
  <si>
    <t>废弃</t>
    <phoneticPr fontId="2" type="noConversion"/>
  </si>
  <si>
    <t>173766403224558</t>
    <phoneticPr fontId="2" type="noConversion"/>
  </si>
  <si>
    <t>10060708</t>
    <phoneticPr fontId="2" type="noConversion"/>
  </si>
  <si>
    <t>com.huawei.gamebox</t>
    <phoneticPr fontId="2" type="noConversion"/>
  </si>
  <si>
    <t>9211132</t>
    <phoneticPr fontId="2" type="noConversion"/>
  </si>
  <si>
    <t>信用卡,微信</t>
    <phoneticPr fontId="2" type="noConversion"/>
  </si>
  <si>
    <t>26000000</t>
    <phoneticPr fontId="2" type="noConversion"/>
  </si>
  <si>
    <t>上海</t>
    <phoneticPr fontId="2" type="noConversion"/>
  </si>
  <si>
    <t>数据来源：dwd_sal_order_pay_ds的merch_up_id
限制条件：WHERE  pt_d='$date' AND  pay_status_cd IN ('0','2','3') AND  dateutil(txn_finish_time,'yyyy-MM-dd HH:mm:ss','yyyyMMdd') ='$date'</t>
    <phoneticPr fontId="2" type="noConversion"/>
  </si>
  <si>
    <t>eaadec44e1715a01f0b4fe2454a1ee7b12d1697d3e8fccb0dc9e21e3de72bee0</t>
    <phoneticPr fontId="2" type="noConversion"/>
  </si>
  <si>
    <t>4</t>
    <phoneticPr fontId="2" type="noConversion"/>
  </si>
  <si>
    <t>612</t>
    <phoneticPr fontId="2" type="noConversion"/>
  </si>
  <si>
    <t>29.97</t>
    <phoneticPr fontId="2" type="noConversion"/>
  </si>
  <si>
    <t>0</t>
    <phoneticPr fontId="2" type="noConversion"/>
  </si>
  <si>
    <t>2017-06-26 04:28:17</t>
    <phoneticPr fontId="2" type="noConversion"/>
  </si>
  <si>
    <t>20170625</t>
    <phoneticPr fontId="2" type="noConversion"/>
  </si>
  <si>
    <t>Dws_Service_Olap_Trade_Mm</t>
    <phoneticPr fontId="2" type="noConversion"/>
  </si>
  <si>
    <t>支付方式</t>
    <phoneticPr fontId="2" type="noConversion"/>
  </si>
  <si>
    <t>ETL时间</t>
    <phoneticPr fontId="2" type="noConversion"/>
  </si>
  <si>
    <t>/</t>
    <phoneticPr fontId="2" type="noConversion"/>
  </si>
  <si>
    <t>日期时间类</t>
    <phoneticPr fontId="2" type="noConversion"/>
  </si>
  <si>
    <t>Etl_Time</t>
    <phoneticPr fontId="2" type="noConversion"/>
  </si>
  <si>
    <t>数据来源：dws_service_olap_trade_dm的up_id
限制条件：WHERE T1.pt_d &gt;= '$m_day_from' AND T1.pt_d &lt;= '$m_day_to'</t>
    <phoneticPr fontId="2" type="noConversion"/>
  </si>
  <si>
    <t>数据来源：dws_service_olap_trade_dm的imei
限制条件：WHERE T1.pt_d &gt;= '$m_day_from' AND T1.pt_d &lt;= '$m_day_to'</t>
    <phoneticPr fontId="2" type="noConversion"/>
  </si>
  <si>
    <t>数据来源：dws_service_olap_trade_dm的dev_app_id
限制条件：WHERE T1.pt_d &gt;= '$m_day_from' AND T1.pt_d &lt;= '$m_day_to'</t>
    <phoneticPr fontId="2" type="noConversion"/>
  </si>
  <si>
    <t>数据来源：dws_service_olap_trade_dm的package_name
限制条件：WHERE T1.pt_d &gt;= '$m_day_from' AND T1.pt_d &lt;= '$m_day_to'</t>
    <phoneticPr fontId="2" type="noConversion"/>
  </si>
  <si>
    <t>业务编号</t>
    <phoneticPr fontId="2" type="noConversion"/>
  </si>
  <si>
    <t>业务对应的编号</t>
    <phoneticPr fontId="2" type="noConversion"/>
  </si>
  <si>
    <t>数据来源：dws_service_olap_trade_dm的service_id
限制条件：WHERE T1.pt_d &gt;= '$m_day_from' AND T1.pt_d &lt;= '$m_day_to'</t>
    <phoneticPr fontId="2" type="noConversion"/>
  </si>
  <si>
    <t>来源dws_service_olap_trade_dm的service_id废弃</t>
    <phoneticPr fontId="2" type="noConversion"/>
  </si>
  <si>
    <t>其中Service_Id字段废弃(2017/6/24),脚本中暂时还没改</t>
    <phoneticPr fontId="2" type="noConversion"/>
  </si>
  <si>
    <t>数据来源：dws_service_olap_trade_dm的project_id
限制条件：WHERE T1.pt_d &gt;= '$m_day_from' AND T1.pt_d &lt;= '$m_day_to'</t>
    <phoneticPr fontId="2" type="noConversion"/>
  </si>
  <si>
    <t>数据来源：dws_service_olap_trade_dm的service_catalog
限制条件：WHERE T1.pt_d &gt;= '$m_day_from' AND T1.pt_d &lt;= '$m_day_to'</t>
    <phoneticPr fontId="2" type="noConversion"/>
  </si>
  <si>
    <t>数据来源：dws_service_olap_trade_dm的pay_mode
限制条件：WHERE T1.pt_d &gt;= '$m_day_from' AND T1.pt_d &lt;= '$m_day_to'</t>
    <phoneticPr fontId="2" type="noConversion"/>
  </si>
  <si>
    <t>数据来源：dwd_pty_up_ds_his的register_channel_id
限制条件：WHERE start_date &lt;= '$m_day_to'  AND  end_date &gt; '$m_day_to'</t>
    <phoneticPr fontId="2" type="noConversion"/>
  </si>
  <si>
    <t>数据来源：根据dwd_pty_up_ds_his的register_ip_addr转换取城市
取数规则：Get_Json_Object(IP2AreaInfo(COALESCE(T2.register_ip_addr,'')),'$.city')    AS register_city
限制条件：WHERE start_date &lt;= '$m_day_to'  AND  end_date &gt; '$m_day_to'</t>
    <phoneticPr fontId="2" type="noConversion"/>
  </si>
  <si>
    <t>数据来源：dwd_eqp_device_ds_his的did
限制条件：WHERE  start_date &lt;= '$m_day_to' AND  end_date &gt; '$m_day_to'</t>
    <phoneticPr fontId="2" type="noConversion"/>
  </si>
  <si>
    <t>数据来源：dwd_eqp_position_rec_dm_his的max(region_cd)
限制条件：
        WHERE end_date &gt; '$m_day_to'
          AND DateUtil(start_date,'yyyy-MM-dd HH:mm:ss','yyyyMMdd') &lt;= '$m_day_to'
          AND pt_idtype = 'dev'
     GROUP BY RevertDeviceId(DeviceIdFormat(id))</t>
    <phoneticPr fontId="2" type="noConversion"/>
  </si>
  <si>
    <t>数据来源：dwd_eqp_device_ds_his的series_name
限制条件：WHERE  start_date &lt;= '$m_day_to' AND  end_date &gt; '$m_day_to'</t>
    <phoneticPr fontId="2" type="noConversion"/>
  </si>
  <si>
    <t>数据来源：dwd_eqp_device_ds_his的hw_device_type
限制条件：WHERE  start_date &lt;= '$m_day_to' AND  end_date &gt; '$m_day_to'</t>
    <phoneticPr fontId="2" type="noConversion"/>
  </si>
  <si>
    <t>数据来源：dwd_eqp_device_ds_his的device_name
限制条件：WHERE  start_date &lt;= '$m_day_to' AND  end_date &gt; '$m_day_to'</t>
    <phoneticPr fontId="2" type="noConversion"/>
  </si>
  <si>
    <t>数据来源：dwd_eqp_device_ds_his的hw_device_flg
限制条件：WHERE  start_date &lt;= '$m_day_to' AND  end_date &gt; '$m_day_to'</t>
    <phoneticPr fontId="2" type="noConversion"/>
  </si>
  <si>
    <t>数据来源：dwd_eqp_device_ds_his的currt_emui_ver
限制条件：WHERE  start_date &lt;= '$m_day_to' AND  end_date &gt; '$m_day_to'</t>
    <phoneticPr fontId="2" type="noConversion"/>
  </si>
  <si>
    <t>数据来源：dws_service_olap_trade_dm的pay_success_cnt之和
限制条件：WHERE T1.pt_d &gt;= '$m_day_from' AND T1.pt_d &lt;= '$m_day_to'</t>
    <phoneticPr fontId="2" type="noConversion"/>
  </si>
  <si>
    <t>数据来源：dws_service_olap_trade_dm的pay_success_amt之和
限制条件：WHERE T1.pt_d &gt;= '$m_day_from' AND T1.pt_d &lt;= '$m_day_to'</t>
    <phoneticPr fontId="2" type="noConversion"/>
  </si>
  <si>
    <t>数据来源：dws_service_olap_trade_dm的pay_fail_cnt之和
限制条件：WHERE T1.pt_d &gt;= '$m_day_from' AND T1.pt_d &lt;= '$m_day_to'</t>
    <phoneticPr fontId="2" type="noConversion"/>
  </si>
  <si>
    <t>数据来源：dws_service_olap_trade_dm的pay_fail_amt之和
限制条件：WHERE T1.pt_d &gt;= '$m_day_from' AND T1.pt_d &lt;= '$m_day_to'</t>
    <phoneticPr fontId="2" type="noConversion"/>
  </si>
  <si>
    <t>数据来源：dws_service_olap_trade_dm的currt_pay_refund_cnt加上old_pay_refund_cnt之和
限制条件：WHERE T1.pt_d &gt;= '$m_day_from' AND T1.pt_d &lt;= '$m_day_to'</t>
    <phoneticPr fontId="2" type="noConversion"/>
  </si>
  <si>
    <t>数据来源：dws_service_olap_trade_dm的currt_pay_refund_amt加上old_pay_refund_amt之和
限制条件：WHERE T1.pt_d &gt;= '$m_day_from' AND T1.pt_d &lt;= '$m_day_to'</t>
    <phoneticPr fontId="2" type="noConversion"/>
  </si>
  <si>
    <t>Currt_EMUI_Ver</t>
    <phoneticPr fontId="2" type="noConversion"/>
  </si>
  <si>
    <t>数据来源：dwd_pty_up_ds_his的up_type_cd
限制条件：WHERE start_date &lt;= '$m_day_to'  AND  end_date &gt; '$m_day_to'</t>
    <phoneticPr fontId="2" type="noConversion"/>
  </si>
  <si>
    <t>CD1024</t>
    <phoneticPr fontId="2" type="noConversion"/>
  </si>
  <si>
    <t>173766403224558</t>
    <phoneticPr fontId="2" type="noConversion"/>
  </si>
  <si>
    <t>10653630</t>
    <phoneticPr fontId="2" type="noConversion"/>
  </si>
  <si>
    <t>X6</t>
    <phoneticPr fontId="2" type="noConversion"/>
  </si>
  <si>
    <t>com.huawei.gamebox</t>
    <phoneticPr fontId="2" type="noConversion"/>
  </si>
  <si>
    <t>信用卡,微信</t>
    <phoneticPr fontId="2" type="noConversion"/>
  </si>
  <si>
    <t>2</t>
    <phoneticPr fontId="2" type="noConversion"/>
  </si>
  <si>
    <t>90000000</t>
    <phoneticPr fontId="2" type="noConversion"/>
  </si>
  <si>
    <t>绍兴</t>
    <phoneticPr fontId="2" type="noConversion"/>
  </si>
  <si>
    <t>dc49be7f-bc27-4fbc-b071-cb96ab7c3108</t>
    <phoneticPr fontId="2" type="noConversion"/>
  </si>
  <si>
    <t>Dws_Service_Olap_Trade_Mm</t>
    <phoneticPr fontId="2" type="noConversion"/>
  </si>
  <si>
    <t>530500</t>
    <phoneticPr fontId="2" type="noConversion"/>
  </si>
  <si>
    <t>系列名称</t>
  </si>
  <si>
    <t>Hw_Device_Type_Cd</t>
    <phoneticPr fontId="2" type="noConversion"/>
  </si>
  <si>
    <t>华为设备类型</t>
    <phoneticPr fontId="2" type="noConversion"/>
  </si>
  <si>
    <t>用以区分不同类型的终端设备</t>
    <phoneticPr fontId="2" type="noConversion"/>
  </si>
  <si>
    <t>P系列</t>
    <phoneticPr fontId="2" type="noConversion"/>
  </si>
  <si>
    <t>98</t>
    <phoneticPr fontId="2" type="noConversion"/>
  </si>
  <si>
    <t>1</t>
    <phoneticPr fontId="2" type="noConversion"/>
  </si>
  <si>
    <t>48</t>
    <phoneticPr fontId="2" type="noConversion"/>
  </si>
  <si>
    <t>2017-06-13 19:01:52</t>
    <phoneticPr fontId="2" type="noConversion"/>
  </si>
  <si>
    <t>201705</t>
    <phoneticPr fontId="2" type="noConversion"/>
  </si>
  <si>
    <t>格式为yyyyMM</t>
    <phoneticPr fontId="2" type="noConversion"/>
  </si>
  <si>
    <t>月分区日期</t>
    <phoneticPr fontId="2" type="noConversion"/>
  </si>
  <si>
    <t>支付方式</t>
    <phoneticPr fontId="2" type="noConversion"/>
  </si>
  <si>
    <t>First_Pay_Time</t>
    <phoneticPr fontId="2" type="noConversion"/>
  </si>
  <si>
    <t>Last_Pay_Time</t>
    <phoneticPr fontId="2" type="noConversion"/>
  </si>
  <si>
    <t>Dws_Service_Olap_Trade_Dt</t>
    <phoneticPr fontId="2" type="noConversion"/>
  </si>
  <si>
    <t>数据入仓操作时间</t>
    <phoneticPr fontId="1" type="noConversion"/>
  </si>
  <si>
    <t>/</t>
    <phoneticPr fontId="1" type="noConversion"/>
  </si>
  <si>
    <t>Etl_Time</t>
    <phoneticPr fontId="2" type="noConversion"/>
  </si>
  <si>
    <t>天分区</t>
    <phoneticPr fontId="2" type="noConversion"/>
  </si>
  <si>
    <t>pt_d</t>
    <phoneticPr fontId="2" type="noConversion"/>
  </si>
  <si>
    <t>分区日期</t>
    <phoneticPr fontId="2" type="noConversion"/>
  </si>
  <si>
    <t>格式为yyyyMMdd</t>
    <phoneticPr fontId="2" type="noConversion"/>
  </si>
  <si>
    <t>日期类</t>
    <phoneticPr fontId="2" type="noConversion"/>
  </si>
  <si>
    <t xml:space="preserve">数据来源：dwd_sal_order_pay_ds的pay_up_id
限制条件：  
         WHERE pt_d='$date'
         AND pay_status_cd in ('0','2','3')
         AND DateUtil(txn_finish_time,'yyyy-MM-dd HH:mm:ss','yyyyMMdd') &lt;= '$date'
</t>
    <phoneticPr fontId="2" type="noConversion"/>
  </si>
  <si>
    <t>数据来源：dwd_sal_order_pay_ds的imei
取数规则：IF(LENGTH(imei) in (14,15,16),imei,'-999')  AS imei
限制条件：  
         WHERE pt_d='$date'
         AND pay_status_cd in ('0','2','3')
         AND DateUtil(txn_finish_time,'yyyy-MM-dd HH:mm:ss','yyyyMMdd') &lt;= '$date'</t>
    <phoneticPr fontId="2" type="noConversion"/>
  </si>
  <si>
    <t>数据来源：dwd_sal_order_pay_ds的dev_app_id
限制条件：  
         WHERE pt_d='$date'
         AND pay_status_cd in ('0','2','3')
         AND DateUtil(txn_finish_time,'yyyy-MM-dd HH:mm:ss','yyyyMMdd') &lt;= '$date'</t>
    <phoneticPr fontId="2" type="noConversion"/>
  </si>
  <si>
    <t xml:space="preserve">数据来源：dwd_sal_order_pay_ds的package_name
限制条件：  
         WHERE pt_d='$date'
         AND pay_status_cd in ('0','2','3')
         AND DateUtil(txn_finish_time,'yyyy-MM-dd HH:mm:ss','yyyyMMdd') &lt;= '$date'
</t>
    <phoneticPr fontId="2" type="noConversion"/>
  </si>
  <si>
    <t>数据来源：dwd_ref_cloudservice_package_par_ds的service_id
取数规则：COALESCE(T2.service_id,'others')  AS service_id</t>
    <phoneticPr fontId="2" type="noConversion"/>
  </si>
  <si>
    <t>确认Service_Id是否也废弃，脚本中暂时没废弃</t>
    <phoneticPr fontId="2" type="noConversion"/>
  </si>
  <si>
    <t xml:space="preserve">数据来源：dwd_sal_order_pay_ds的project_id
限制条件：  
         WHERE pt_d='$date'
         AND pay_status_cd in ('0','2','3')
         AND DateUtil(txn_finish_time,'yyyy-MM-dd HH:mm:ss','yyyyMMdd') &lt;= '$date'
</t>
    <phoneticPr fontId="2" type="noConversion"/>
  </si>
  <si>
    <t>日表已废弃，确认是否废弃</t>
    <phoneticPr fontId="2" type="noConversion"/>
  </si>
  <si>
    <t>数据来源：dwd_sal_order_pay_ds的service_catalog
限制条件：  
         WHERE pt_d='$date'
         AND pay_status_cd in ('0','2','3')
         AND DateUtil(txn_finish_time,'yyyy-MM-dd HH:mm:ss','yyyyMMdd') &lt;= '$date'</t>
    <phoneticPr fontId="2" type="noConversion"/>
  </si>
  <si>
    <t>数据来源：dwd_sal_order_pay_ds的pay_mode
限制条件：  
         WHERE pt_d='$date'
         AND pay_status_cd in ('0','2','3')
         AND DateUtil(txn_finish_time,'yyyy-MM-dd HH:mm:ss','yyyyMMdd') &lt;= '$date'</t>
    <phoneticPr fontId="2" type="noConversion"/>
  </si>
  <si>
    <t>数据来源：dwd_sal_order_pay_ds的txn_finish_time
取数规则：MIN(DATEUTIL(T1.txn_finish_time,'yyyy-MM-dd HH:mm:ss','yyyy-MM-dd HH:mm:ss'))  AS  first_pay_time
限制条件：
         WHERE pt_d='$date'
         AND pay_status_cd in ('0','2','3')
         AND DateUtil(txn_finish_time,'yyyy-MM-dd HH:mm:ss','yyyyMMdd') &lt;= '$date'</t>
    <phoneticPr fontId="2" type="noConversion"/>
  </si>
  <si>
    <t>数据来源：dwd_sal_order_pay_ds的txn_finish_time
取数规则：MAX(DATEUTIL(T1.txn_finish_time,'yyyy-MM-dd HH:mm:ss','yyyy-MM-dd HH:mm:ss'))  AS last_pay_time
限制条件：
         WHERE pt_d='$date'
         AND pay_status_cd in ('0','2','3')
         AND DateUtil(txn_finish_time,'yyyy-MM-dd HH:mm:ss','yyyyMMdd') &lt;= '$date'</t>
    <phoneticPr fontId="2" type="noConversion"/>
  </si>
  <si>
    <t>数据来源：根据dwd_sal_order_pay_ds的order_type、order_type、pay_status_cd限制条件判断，统计extnal_plat_txn_id记录数
取数规则：COUNT(CASE WHEN (T1.order_type = 'PURCHASE' or T1.order_type is null) AND T1.pay_status_cd in ('0','3') THEN T1.extnal_plat_txn_id  ELSE  null END)  AS  pay_success_cnt
限制条件：
         WHERE pt_d='$date'
         AND pay_status_cd in ('0','2','3')
         AND DateUtil(txn_finish_time,'yyyy-MM-dd HH:mm:ss','yyyyMMdd') &lt;= '$date'</t>
    <phoneticPr fontId="2" type="noConversion"/>
  </si>
  <si>
    <t>数据来源：根据dwd_sal_order_pay_ds的order_type、pay_status_cd限制条件判断，统计pay_amt之和
取数规则：SUM(CASE WHEN (T1.order_type = 'PURCHASE' or T1.order_type is null) AND T1.pay_status_cd in ('0','3') THEN T1.pay_amt ELSE  0 END)   AS pay_success_amt
限制条件：
         WHERE pt_d='$date'
         AND pay_status_cd in ('0','2','3')
         AND DateUtil(txn_finish_time,'yyyy-MM-dd HH:mm:ss','yyyyMMdd') &lt;= '$date'</t>
    <phoneticPr fontId="2" type="noConversion"/>
  </si>
  <si>
    <t>数据来源：根据dwd_sal_order_pay_ds的order_type、pay_status_cd限制条件判断，统计extnal_plat_txn_id记录数
取数规则：COUNT(CASE WHEN (T1.order_type = 'PURCHASE' or T1.order_type is null) AND T1.pay_status_cd ='2'  THEN T1.extnal_plat_txn_id ELSE null END)  AS  pay_fail_cnt
限制条件：
         WHERE pt_d='$date'
         AND pay_status_cd in ('0','2','3')
         AND DateUtil(txn_finish_time,'yyyy-MM-dd HH:mm:ss','yyyyMMdd') &lt;= '$date'</t>
    <phoneticPr fontId="2" type="noConversion"/>
  </si>
  <si>
    <t>数据来源：根据dwd_sal_order_pay_ds的order_type、pay_status_cd限制条件判断，统计pay_amt之和
取数规则：SUM(CASE WHEN (T1.order_type = 'PURCHASE' or T1.order_type is null) AND T1.pay_status_cd ='2' THEN T1.pay_amt ELSE 0 END) AS pay_fail_amt
限制条件：
         WHERE pt_d='$date'
         AND pay_status_cd in ('0','2','3')
         AND DateUtil(txn_finish_time,'yyyy-MM-dd HH:mm:ss','yyyyMMdd') &lt;= '$date'</t>
    <phoneticPr fontId="2" type="noConversion"/>
  </si>
  <si>
    <t>数据来源：根据dwd_sal_order_pay_ds的order_type、pay_status_cd限制条件判断，统计extnal_plat_txn_id记录数
取数规则：COUNT(CASE WHEN T1.order_type = 'REFUND' AND T1.pay_status_cd ='0' THEN T1.extnal_plat_txn_id ELSE null  END) AS pay_refund_cnt
限制条件：
         WHERE pt_d='$date'
         AND pay_status_cd in ('0','2','3')
         AND DateUtil(txn_finish_time,'yyyy-MM-dd HH:mm:ss','yyyyMMdd') &lt;= '$date'</t>
    <phoneticPr fontId="2" type="noConversion"/>
  </si>
  <si>
    <t>数据来源：根据dwd_sal_order_pay_ds的order_type、pay_status_cd限制条件判断，统计pay_amt之和
取数规则：SUM(CASE WHEN  T1.order_type = 'REFUND' AND T1.pay_status_cd ='0' THEN T1.pay_amt ELSE 0 END) AS pay_refund_amt
限制条件：
         WHERE pt_d='$date'
         AND pay_status_cd in ('0','2','3')
         AND DateUtil(txn_finish_time,'yyyy-MM-dd HH:mm:ss','yyyyMMdd') &lt;= '$date'</t>
    <phoneticPr fontId="2" type="noConversion"/>
  </si>
  <si>
    <t>数据来源：dwd_pty_up_ds_his的up_type_cd
限制条件：WHERE start_date &lt;= '$date' AND end_date &gt; '$date'</t>
    <phoneticPr fontId="2" type="noConversion"/>
  </si>
  <si>
    <t>数据来源：dwd_pty_up_ds_his的register_channel_id
限制条件：WHERE start_date &lt;= '$date' AND end_date &gt; '$date'</t>
    <phoneticPr fontId="2" type="noConversion"/>
  </si>
  <si>
    <t>数据来源：根据dwd_pty_up_ds_his的register_ip_addr转换获取城市
取数规则：Get_Json_Object(IP2AreaInfo(COALESCE(T2.register_ip_addr,'')),'$.city')  AS register_city
限制条件：WHERE start_date &lt;= '$date' AND end_date &gt; '$date'</t>
    <phoneticPr fontId="2" type="noConversion"/>
  </si>
  <si>
    <t>数据来源：dwd_eqp_device_ds_his的did
限制条件：WHERE  start_date &lt;= '$date' AND  end_date &gt; '$date'</t>
    <phoneticPr fontId="2" type="noConversion"/>
  </si>
  <si>
    <t>数据来源：dwd_eqp_position_rec_dm_his的MAX(region_cd)
限制条件：
      WHERE end_date &gt; '$date'
        AND DateUtil(start_date,'yyyy-MM-dd HH:mm:ss','yyyyMMdd') &lt;= '$date'
        AND pt_idtype = 'dev'
   GROUP BY RevertDeviceId(DeviceIdFormat(id))</t>
    <phoneticPr fontId="2" type="noConversion"/>
  </si>
  <si>
    <t>数据来源：dwd_eqp_device_ds_his的series_name
限制条件：WHERE  start_date &lt;= '$date'  AND  end_date &gt; '$date'</t>
    <phoneticPr fontId="2" type="noConversion"/>
  </si>
  <si>
    <t>数据来源：dwd_eqp_device_ds_his的hw_device_type
限制条件：WHERE  start_date &lt;= '$date'  AND  end_date &gt; '$date'</t>
    <phoneticPr fontId="2" type="noConversion"/>
  </si>
  <si>
    <t>数据来源：dwd_eqp_device_ds_his的device_name
限制条件：WHERE  start_date &lt;= '$date'  AND  end_date &gt; '$date'</t>
    <phoneticPr fontId="2" type="noConversion"/>
  </si>
  <si>
    <t>数据来源：dwd_eqp_device_ds_his的hw_device_flg
限制条件：WHERE  start_date &lt;= '$date'  AND  end_date &gt; '$date'</t>
    <phoneticPr fontId="2" type="noConversion"/>
  </si>
  <si>
    <t>数据来源：dwd_eqp_device_ds_his的currt_emui_ver
限制条件：WHERE  start_date &lt;= '$date'  AND  end_date &gt; '$date'</t>
    <phoneticPr fontId="2" type="noConversion"/>
  </si>
  <si>
    <t>IMEI</t>
    <phoneticPr fontId="2" type="noConversion"/>
  </si>
  <si>
    <t>9211132</t>
    <phoneticPr fontId="2" type="noConversion"/>
  </si>
  <si>
    <t>借记卡,微信</t>
    <phoneticPr fontId="2" type="noConversion"/>
  </si>
  <si>
    <t>7</t>
    <phoneticPr fontId="2" type="noConversion"/>
  </si>
  <si>
    <t>4000000</t>
    <phoneticPr fontId="2" type="noConversion"/>
  </si>
  <si>
    <t>咸阳</t>
    <phoneticPr fontId="2" type="noConversion"/>
  </si>
  <si>
    <t>320100</t>
    <phoneticPr fontId="2" type="noConversion"/>
  </si>
  <si>
    <t>CPE、MateBook、平板其他、功能扩展类。。。</t>
    <phoneticPr fontId="2" type="noConversion"/>
  </si>
  <si>
    <t>M100-TL00</t>
    <phoneticPr fontId="2" type="noConversion"/>
  </si>
  <si>
    <t>2017-03-23 10:25:26</t>
    <phoneticPr fontId="2" type="noConversion"/>
  </si>
  <si>
    <t>2017-03-23 10:25:26</t>
    <phoneticPr fontId="2" type="noConversion"/>
  </si>
  <si>
    <t>M 系列</t>
    <phoneticPr fontId="2" type="noConversion"/>
  </si>
  <si>
    <t>0.05</t>
    <phoneticPr fontId="2" type="noConversion"/>
  </si>
  <si>
    <t>4</t>
    <phoneticPr fontId="2" type="noConversion"/>
  </si>
  <si>
    <t>0.04</t>
    <phoneticPr fontId="2" type="noConversion"/>
  </si>
  <si>
    <t>2017-06-26 16:14:55</t>
    <phoneticPr fontId="2" type="noConversion"/>
  </si>
  <si>
    <t>Dws_Service_Olap_Trade_Dt</t>
    <phoneticPr fontId="2" type="noConversion"/>
  </si>
  <si>
    <t>Ads_Theme_Down_Dm</t>
    <phoneticPr fontId="2" type="noConversion"/>
  </si>
  <si>
    <t>Ads_Theme_Down_Dm</t>
    <phoneticPr fontId="2" type="noConversion"/>
  </si>
  <si>
    <t>ETL时间</t>
    <phoneticPr fontId="2" type="noConversion"/>
  </si>
  <si>
    <t>数据来源:dwd_evt_theme_down_log_dm的imei
限制条件:WHERE pt_d='$date'</t>
    <phoneticPr fontId="2" type="noConversion"/>
  </si>
  <si>
    <t>数据来源:dwd_evt_theme_down_log_dm的theme_id
限制条件:WHERE pt_d='$date'</t>
    <phoneticPr fontId="2" type="noConversion"/>
  </si>
  <si>
    <t>数据来源:dwd_evt_theme_down_log_dm的theme_type_cd
限制条件:WHERE pt_d='$date'</t>
    <phoneticPr fontId="2" type="noConversion"/>
  </si>
  <si>
    <t>数据来源:dwd_eqp_device_ds_his的did
限制条件:WHERE start_date&lt;='$date' AND end_date &gt;'$date'</t>
    <phoneticPr fontId="2" type="noConversion"/>
  </si>
  <si>
    <t>数据来源:dwd_eqp_device_ds_his的series_name
限制条件:WHERE start_date&lt;='$date' AND end_date &gt;'$date'</t>
    <phoneticPr fontId="2" type="noConversion"/>
  </si>
  <si>
    <t>数据来源:dwd_eqp_device_ds_his的device_name
限制条件:WHERE start_date&lt;='$date' AND end_date &gt;'$date'</t>
    <phoneticPr fontId="2" type="noConversion"/>
  </si>
  <si>
    <t>数据来源:dwd_eqp_device_ds_his的hw_device_flg
限制条件:WHERE start_date&lt;='$date' AND end_date &gt;'$date'</t>
    <phoneticPr fontId="2" type="noConversion"/>
  </si>
  <si>
    <t>数据来源:dwd_eqp_device_ds_his的currt_emui_ver
限制条件:WHERE start_date&lt;='$date' AND end_date &gt;'$date'</t>
    <phoneticPr fontId="2" type="noConversion"/>
  </si>
  <si>
    <t>数据来源:根据dwd_evt_theme_down_log_dm的imei,theme_id,theme_type_cd统计记录数
限制条件:WHERE pt_d='$date'</t>
    <phoneticPr fontId="2" type="noConversion"/>
  </si>
  <si>
    <t>主题下载是否付费的标志</t>
    <phoneticPr fontId="2" type="noConversion"/>
  </si>
  <si>
    <t>Region_Cd</t>
    <phoneticPr fontId="2" type="noConversion"/>
  </si>
  <si>
    <t>国内地区行政区划的代码编号</t>
    <phoneticPr fontId="2" type="noConversion"/>
  </si>
  <si>
    <t>Series_Name</t>
    <phoneticPr fontId="2" type="noConversion"/>
  </si>
  <si>
    <t>CD1236</t>
    <phoneticPr fontId="2" type="noConversion"/>
  </si>
  <si>
    <t>1~6</t>
    <phoneticPr fontId="2" type="noConversion"/>
  </si>
  <si>
    <t>数据来源:dwd_eqp_device_ds_his的hw_device_type
限制条件:WHERE start_date&lt;='$date' AND end_date &gt;'$date'</t>
    <phoneticPr fontId="2" type="noConversion"/>
  </si>
  <si>
    <t>华为设备类型代码</t>
    <phoneticPr fontId="2" type="noConversion"/>
  </si>
  <si>
    <t>242</t>
    <phoneticPr fontId="2" type="noConversion"/>
  </si>
  <si>
    <t>20170625</t>
    <phoneticPr fontId="2" type="noConversion"/>
  </si>
  <si>
    <t>2017-06-26 04:32:14</t>
    <phoneticPr fontId="2" type="noConversion"/>
  </si>
  <si>
    <t>357143040345677</t>
    <phoneticPr fontId="2" type="noConversion"/>
  </si>
  <si>
    <t>38453</t>
    <phoneticPr fontId="2" type="noConversion"/>
  </si>
  <si>
    <t>140700</t>
    <phoneticPr fontId="2" type="noConversion"/>
  </si>
  <si>
    <t>MTE手机,平板</t>
    <phoneticPr fontId="2" type="noConversion"/>
  </si>
  <si>
    <t>hw_device_type_cd</t>
    <phoneticPr fontId="2" type="noConversion"/>
  </si>
  <si>
    <t>数据来源:根据dwd_con_upgrade_theme_wallp_ds的final_update_time和pay_down_flg判断
取数规则:NVL(SPLIT(MAX(CONCAT(final_update_time,'|',pay_down_flg)),'\\\\|')[1],0)  AS  pay_down_flg
限制条件:WHERE pt_d='$date'</t>
    <phoneticPr fontId="2" type="noConversion"/>
  </si>
  <si>
    <t>统计主题下载的次数</t>
    <phoneticPr fontId="2" type="noConversion"/>
  </si>
  <si>
    <t xml:space="preserve">数据来源:dwd_eqp_position_rec_dm_his的region_cd
限制条件:
   WHERE pt_d &gt; '$date'
   AND DateUtil(begin_time,'yyyy-MM-dd HH:mm:ss','yyyyMMdd') &lt;= '$date'
   AND id_type = 'dev'
</t>
    <phoneticPr fontId="2" type="noConversion"/>
  </si>
  <si>
    <t>Ads_Wear_Device_Usage_Dm</t>
    <phoneticPr fontId="2" type="noConversion"/>
  </si>
  <si>
    <t>穿戴设备使用汇总日表</t>
    <phoneticPr fontId="2" type="noConversion"/>
  </si>
  <si>
    <t>Ads_Wear_Device_Usage_Dm</t>
    <phoneticPr fontId="2" type="noConversion"/>
  </si>
  <si>
    <t>ETL时间</t>
    <phoneticPr fontId="2" type="noConversion"/>
  </si>
  <si>
    <t>数据来源:dwd_evt_bisdk_health_wear_log_dm的imei
限制条件(数据进行UNION ALL):
   1)dwd_evt_bisdk_health_wear_log_dm表:
   WHERE pt_d = '$date'
   AND TO_DATE(oper_occur_time) = '$date_ep'
   # 'com.huawei.bone','888167807'和'10216948'为IOS1.5版本穿戴的包名
   AND package_name IN ('com.huawei.bone','888167807','10216948')
   AND UPPER(oper_id) = 'KEY_FUNCTION_APP'
  2)dwd_evt_bisdk_health_wear_log_dm表:
   WHERE pt_d = '$date'
   AND TO_DATE(oper_occur_time) = '$date_ep'
   # 'com.huawei.bone','com.huawei.smartband'为IOS2.0版本穿戴的包名
   AND package_name IN ('com.huawei.bone','com.huawei.smartband')
   AND UPPER(oper_id) NOT IN ('KEY_FUNCTION_APP','KEY_INSTALL_APP')
   3)目标表的昨日数据</t>
    <phoneticPr fontId="2" type="noConversion"/>
  </si>
  <si>
    <t>数据来源:dwd_evt_bisdk_health_wear_log_dm的wear_device_type
限制条件(数据进行UNION ALL):
   1)dwd_evt_bisdk_health_wear_log_dm表:
   WHERE pt_d = '$date'
   AND TO_DATE(oper_occur_time) = '$date_ep'
   # 'com.huawei.bone','888167807'和'10216948'为IOS1.5版本穿戴的包名
   AND package_name IN ('com.huawei.bone','888167807','10216948')
   AND UPPER(oper_id) = 'KEY_FUNCTION_APP'
  2)dwd_evt_bisdk_health_wear_log_dm表:
   WHERE pt_d = '$date'
   AND TO_DATE(oper_occur_time) = '$date_ep'
   # 'com.huawei.bone','com.huawei.smartband'为IOS2.0版本穿戴的包名
   AND package_name IN ('com.huawei.bone','com.huawei.smartband')
   AND UPPER(oper_id) NOT IN ('KEY_FUNCTION_APP','KEY_INSTALL_APP')
   3)目标表的昨日数据</t>
    <phoneticPr fontId="2" type="noConversion"/>
  </si>
  <si>
    <t>数据来源:dwd_evt_bisdk_health_wear_log_dm的wear_imei
限制条件(数据进行UNION ALL):
   1)dwd_evt_bisdk_health_wear_log_dm表:
   WHERE pt_d = '$date'
   AND TO_DATE(oper_occur_time) = '$date_ep'
   # 'com.huawei.bone','888167807'和'10216948'为IOS1.5版本穿戴的包名
   AND package_name IN ('com.huawei.bone','888167807','10216948')
   AND UPPER(oper_id) = 'KEY_FUNCTION_APP'
  2)dwd_evt_bisdk_health_wear_log_dm表:
   WHERE pt_d = '$date'
   AND TO_DATE(oper_occur_time) = '$date_ep'
   # 'com.huawei.bone','com.huawei.smartband'为IOS2.0版本穿戴的包名
   AND package_name IN ('com.huawei.bone','com.huawei.smartband')
   AND UPPER(oper_id) NOT IN ('KEY_FUNCTION_APP','KEY_INSTALL_APP')
   3)目标表的昨日数据</t>
    <phoneticPr fontId="2" type="noConversion"/>
  </si>
  <si>
    <t>数据来源:dwd_evt_bisdk_health_wear_log_dm的MIN(TO_DATE(oper_occur_time))
限制条件(数据进行UNION ALL):
   1)dwd_evt_bisdk_health_wear_log_dm表:
   WHERE pt_d = '$date'
   AND TO_DATE(oper_occur_time) = '$date_ep'
   # 'com.huawei.bone','888167807'和'10216948'为IOS1.5版本穿戴的包名
   AND package_name IN ('com.huawei.bone','888167807','10216948')
   AND UPPER(oper_id) = 'KEY_FUNCTION_APP'
  2)dwd_evt_bisdk_health_wear_log_dm表:
   WHERE pt_d = '$date'
   AND TO_DATE(oper_occur_time) = '$date_ep'
   # 'com.huawei.bone','com.huawei.smartband'为IOS2.0版本穿戴的包名
   AND package_name IN ('com.huawei.bone','com.huawei.smartband')
   AND UPPER(oper_id) NOT IN ('KEY_FUNCTION_APP','KEY_INSTALL_APP')
   3)目标表的昨日数据</t>
    <phoneticPr fontId="2" type="noConversion"/>
  </si>
  <si>
    <t>数据来源:dwd_evt_bisdk_health_wear_log_dm的MAX(TO_DATE(oper_occur_time))
限制条件(数据进行UNION ALL):
   1)dwd_evt_bisdk_health_wear_log_dm表:
   WHERE pt_d = '$date'
   AND TO_DATE(oper_occur_time) = '$date_ep'
   # 'com.huawei.bone','888167807'和'10216948'为IOS1.5版本穿戴的包名
   AND package_name IN ('com.huawei.bone','888167807','10216948')
   AND UPPER(oper_id) = 'KEY_FUNCTION_APP'
  2)dwd_evt_bisdk_health_wear_log_dm表:
   WHERE pt_d = '$date'
   AND TO_DATE(oper_occur_time) = '$date_ep'
   # 'com.huawei.bone','com.huawei.smartband'为IOS2.0版本穿戴的包名
   AND package_name IN ('com.huawei.bone','com.huawei.smartband')
   AND UPPER(oper_id) NOT IN ('KEY_FUNCTION_APP','KEY_INSTALL_APP')
   3)目标表的昨日数据</t>
    <phoneticPr fontId="2" type="noConversion"/>
  </si>
  <si>
    <t>数据来源:dwd_eqp_device_ds_his的did
限制条件:WHERE end_date &gt; '$date' AND start_date &lt;= '$date'</t>
    <phoneticPr fontId="2" type="noConversion"/>
  </si>
  <si>
    <t>数据来源:dwd_eqp_position_rec_dm_his的MAX(region_cd) 
限制条件:
   WHERE end_date &gt; '$date'
   AND DateUtil(start_date,'yyyy-MM-dd HH:mm:ss','yyyyMMdd') &lt;= '$date'
   AND pt_idtype = 'dev'
   GROUP BY RevertDeviceId(DeviceIdFormat(id))</t>
    <phoneticPr fontId="2" type="noConversion"/>
  </si>
  <si>
    <t>数据来源:dwd_eqp_device_ds_his的series_name
限制条件:WHERE end_date &gt; '$date' AND start_date &lt;= '$date'</t>
    <phoneticPr fontId="2" type="noConversion"/>
  </si>
  <si>
    <t>数据来源:dwd_eqp_device_ds_his的hw_device_type
限制条件:WHERE end_date &gt; '$date' AND start_date &lt;= '$date'</t>
    <phoneticPr fontId="2" type="noConversion"/>
  </si>
  <si>
    <t>Device_Name</t>
    <phoneticPr fontId="2" type="noConversion"/>
  </si>
  <si>
    <t>数据来源:dwd_eqp_device_ds_his的device_name
限制条件:WHERE end_date &gt; '$date' AND start_date &lt;= '$date'</t>
    <phoneticPr fontId="2" type="noConversion"/>
  </si>
  <si>
    <t>数据来源:dwd_eqp_device_ds_his的hw_device_flg
限制条件:WHERE end_date &gt; '$date' AND start_date &lt;= '$date'</t>
    <phoneticPr fontId="2" type="noConversion"/>
  </si>
  <si>
    <t>数据来源:dwd_eqp_device_ds_his的currt_emui_ver
限制条件:WHERE end_date &gt; '$date' AND start_date &lt;= '$date'</t>
    <phoneticPr fontId="2" type="noConversion"/>
  </si>
  <si>
    <t>004401722243314</t>
    <phoneticPr fontId="2" type="noConversion"/>
  </si>
  <si>
    <t>穿戴设备类型</t>
    <phoneticPr fontId="2" type="noConversion"/>
  </si>
  <si>
    <t>Wear_Device_Name</t>
    <phoneticPr fontId="2" type="noConversion"/>
  </si>
  <si>
    <t>80:D0:9B:50:55:17</t>
    <phoneticPr fontId="2" type="noConversion"/>
  </si>
  <si>
    <t>dc49be7f-bc27-4fbc-b071-cb96ab7c3108</t>
    <phoneticPr fontId="2" type="noConversion"/>
  </si>
  <si>
    <t>110000</t>
    <phoneticPr fontId="2" type="noConversion"/>
  </si>
  <si>
    <t>DUK-AL20</t>
    <phoneticPr fontId="2" type="noConversion"/>
  </si>
  <si>
    <t>2017-04-09</t>
    <phoneticPr fontId="2" type="noConversion"/>
  </si>
  <si>
    <t>格式为yyyy-MM-dd</t>
    <phoneticPr fontId="2" type="noConversion"/>
  </si>
  <si>
    <t>2017-06-26 19:16:43</t>
    <phoneticPr fontId="2" type="noConversion"/>
  </si>
  <si>
    <t>20170623</t>
    <phoneticPr fontId="2" type="noConversion"/>
  </si>
  <si>
    <t>PUSH应用编号</t>
  </si>
  <si>
    <t>原始发送时间</t>
  </si>
  <si>
    <t>Push消息类型代码</t>
  </si>
  <si>
    <t>发送渠道代码</t>
  </si>
  <si>
    <t>任务编号</t>
  </si>
  <si>
    <t>会话编号</t>
  </si>
  <si>
    <t>请求编号</t>
  </si>
  <si>
    <t>未达-应用卸载量</t>
  </si>
  <si>
    <t>未达-未送达量</t>
  </si>
  <si>
    <t>未达-过期量</t>
  </si>
  <si>
    <t>到达量</t>
  </si>
  <si>
    <t>显示量</t>
  </si>
  <si>
    <t>点击量</t>
  </si>
  <si>
    <t>清除量</t>
  </si>
  <si>
    <t>下载量</t>
  </si>
  <si>
    <t>Push_App_Id</t>
  </si>
  <si>
    <t>Expire_Time</t>
  </si>
  <si>
    <t>Req_Id</t>
  </si>
  <si>
    <t>Send_Cnt</t>
  </si>
  <si>
    <t>App_Uninstall_Cnt</t>
  </si>
  <si>
    <t>Token_Invalid_Cnt</t>
  </si>
  <si>
    <t>User_Refuse_Cnt</t>
  </si>
  <si>
    <t>Non_Arrivie_Cnt</t>
  </si>
  <si>
    <t>Cache_Cnt</t>
  </si>
  <si>
    <t>Expired_Cnt</t>
  </si>
  <si>
    <t>Arrive_Cnt</t>
  </si>
  <si>
    <t>Del_Cnt</t>
  </si>
  <si>
    <t>Dws_Service_Device_Push_Mc_Dm</t>
    <phoneticPr fontId="2" type="noConversion"/>
  </si>
  <si>
    <t>PUSH应用消息汇总日表变更，来源这张表，新增</t>
    <phoneticPr fontId="2" type="noConversion"/>
  </si>
  <si>
    <t>设备PUSH应用消息汇总日表</t>
    <phoneticPr fontId="2" type="noConversion"/>
  </si>
  <si>
    <t>设备PUSH应用消息汇总日表</t>
    <phoneticPr fontId="2" type="noConversion"/>
  </si>
  <si>
    <t>Imei</t>
  </si>
  <si>
    <t>Currt_Info_Id</t>
  </si>
  <si>
    <t>First_Click_Time</t>
  </si>
  <si>
    <t>Req_Time</t>
  </si>
  <si>
    <t>Resp_Time</t>
  </si>
  <si>
    <t>设备编号</t>
  </si>
  <si>
    <t>产品名称</t>
  </si>
  <si>
    <t>当前信息编号</t>
  </si>
  <si>
    <t>首次点击时间</t>
  </si>
  <si>
    <t>请求时间</t>
  </si>
  <si>
    <t>响应时间</t>
  </si>
  <si>
    <t>ETL时间</t>
    <phoneticPr fontId="2" type="noConversion"/>
  </si>
  <si>
    <t>数据来源：dws_up_service_active_dm的pt_service
限制条件：WHERE pt_d = '$date' AND pt_service &lt;&gt; 'summary'</t>
    <phoneticPr fontId="2" type="noConversion"/>
  </si>
  <si>
    <t>数据来源：根据dws_up_service_active_dm的last_usage_time判断
取数规则：SUM(IF(SUM(IF(TO_DATE(MAX(last_usage_time))='$date_ep',1,0)) &gt; 0,1,0))
限制条件：
WHERE pt_d = '$date' AND pt_service &lt;&gt; 'summary'
GROUP BY pt_service,up_id,self_register_flg</t>
    <phoneticPr fontId="2" type="noConversion"/>
  </si>
  <si>
    <t>数据来源：根据dws_up_service_active_dm的first_usage_time判断
取数规则：SUM(IF(TO_DATE(MIN(first_usage_time))='$date_ep',1,0)) AS new_users
限制条件：
WHERE pt_d = '$date' AND pt_service &lt;&gt; 'summary'
GROUP BY pt_service,up_id,self_register_flg</t>
    <phoneticPr fontId="2" type="noConversion"/>
  </si>
  <si>
    <t>数据来源：根据dws_up_service_active_dm的last_usage_time判断
取数规则：SUM(IF(SUM(IF(TO_DATE(MAX(last_usage_time))&lt;='$date_ep',1,0)) &gt;0,1,0))  AS  total_active_users
限制条件：
WHERE pt_d = '$date' AND pt_service &lt;&gt; 'summary'
GROUP BY pt_service,up_id,self_register_flg</t>
    <phoneticPr fontId="2" type="noConversion"/>
  </si>
  <si>
    <t xml:space="preserve">数据来源：根据dws_up_service_active_dm的self_register_flg和last_usage_time判断
取数规则：SUM(IF(SUM(IF(TO_DATE(MAX(last_usage_time))='$date_ep' AND self_register_flg=1,1,0))&gt;0,1,0)) AS self_register_active_users
限制条件：
WHERE pt_d = '$date' AND pt_service &lt;&gt; 'summary'
GROUP BY pt_service,up_id,self_register_flg
</t>
    <phoneticPr fontId="2" type="noConversion"/>
  </si>
  <si>
    <t>SUM(IF(SUM(IF(TO_DATE(MIN(first_usage_time))='$date_ep' AND self_register_flg=1,1,0))&gt;0,1,0)) AS  self_register_new_users</t>
    <phoneticPr fontId="2" type="noConversion"/>
  </si>
  <si>
    <t>数据来源：根据dws_up_service_active_dm的self_register_flg和last_usage_time判断
取数规则：SUM(IF(SUM(IF(TO_DATE(MAX(last_usage_time))&lt;='$date_ep' AND self_register_flg=1,1,0))&gt;0,1,0)) AS total_self_register_active_users
限制条件：
WHERE pt_d = '$date' AND pt_service &lt;&gt; 'summary'
GROUP BY pt_service,up_id,self_register_flg</t>
    <phoneticPr fontId="2" type="noConversion"/>
  </si>
  <si>
    <t>album
dbank</t>
    <phoneticPr fontId="2" type="noConversion"/>
  </si>
  <si>
    <t>2810263</t>
    <phoneticPr fontId="2" type="noConversion"/>
  </si>
  <si>
    <t>60981</t>
    <phoneticPr fontId="2" type="noConversion"/>
  </si>
  <si>
    <t>14176017</t>
    <phoneticPr fontId="2" type="noConversion"/>
  </si>
  <si>
    <t>3612</t>
    <phoneticPr fontId="2" type="noConversion"/>
  </si>
  <si>
    <t>368</t>
    <phoneticPr fontId="2" type="noConversion"/>
  </si>
  <si>
    <t>435099</t>
    <phoneticPr fontId="2" type="noConversion"/>
  </si>
  <si>
    <t>2017-06-26 05:57:48</t>
    <phoneticPr fontId="2" type="noConversion"/>
  </si>
  <si>
    <t>Etl_Time</t>
    <phoneticPr fontId="2" type="noConversion"/>
  </si>
  <si>
    <t>数据来源：dws_up_service_active_dm的pt_service
限制条件：WHERE pt_d = '$date' AND  pt_service &lt;&gt; 'summary'</t>
    <phoneticPr fontId="2" type="noConversion"/>
  </si>
  <si>
    <t>数据来源：根据dws_up_service_active_dm的last_usage_time进行判断统计记录数之和
取数规则：SUM(IF(SUM(IF(DateUtil(MAX(last_usage_time) ,'yyyy-MM-dd HH:mm:ss','yyyyMM')&lt;='$month',1,0)) &gt; 0,1,0))  AS  total_active_users
限制条件：
WHERE pt_d = '$date' AND  pt_service &lt;&gt; 'summary'
GROUP BY pt_service,up_id,self_register_flg</t>
    <phoneticPr fontId="2" type="noConversion"/>
  </si>
  <si>
    <t>数据来源：根据dws_up_service_active_dm的first_usage_time进行判断统计记录数之和
取数规则：SUM(IF(DateUtil(MIN(first_usage_time),'yyyy-MM-dd HH:mm:ss','yyyyMM')='$month',1,0)) AS new_users
限制条件：
WHERE pt_d = '$date' AND  pt_service &lt;&gt; 'summary'
GROUP BY pt_service,up_id,self_register_flg</t>
    <phoneticPr fontId="2" type="noConversion"/>
  </si>
  <si>
    <t>数据来源：根据dws_up_service_active_dm的last_usage_time进行判断统计记录数之和
取数规则：SUM(IF(SUM(IF(DateUtil(MAX(last_usage_time),'yyyy-MM-dd HH:mm:ss','yyyyMM')='$month',1,0))&gt;0,1,0))  AS  active_users
限制条件：
WHERE pt_d = '$date' AND  pt_service &lt;&gt; 'summary'
GROUP BY pt_service,up_id,self_register_flg</t>
    <phoneticPr fontId="2" type="noConversion"/>
  </si>
  <si>
    <t>数据来源：根据dws_up_service_active_dm的last_usage_time和self_register_flg进行判断统计记录数之和
取数规则：SUM(IF(SUM(IF(DateUtil(MAX(last_usage_time),'yyyy-MM-dd HH:mm:ss','yyyyMM')='$month' AND self_register_flg=1,1,0))&gt;0,1,0))  AS  self_register_active_users
限制条件：
WHERE pt_d = '$date' AND  pt_service &lt;&gt; 'summary'
GROUP BY pt_service,up_id,self_register_flg</t>
    <phoneticPr fontId="2" type="noConversion"/>
  </si>
  <si>
    <t>数据来源：根据dws_up_service_active_dm的first_usage_time和self_register_flg进行判断统计记录数之和
取数规则：SUM(IF(SUM(IF(DateUtil(MIN(first_usage_time),'yyyy-MM-dd HH:mm:ss','yyyyMM')='$month' AND self_register_flg=1,1,0))&gt;0,1,0))  AS  self_register_new_users
限制条件：
WHERE pt_d = '$date' AND  pt_service &lt;&gt; 'summary'
GROUP BY pt_service,up_id,self_register_flg</t>
    <phoneticPr fontId="2" type="noConversion"/>
  </si>
  <si>
    <t>数据来源：根据dws_up_service_active_dm的last_usage_time和self_register_flg进行判断统计记录数之和
取数规则：SUM(IF(SUM(IF(DateUtil(MAX(last_usage_time),'yyyy-MM-dd HH:mm:ss','yyyyMM')&lt;='$month' AND self_register_flg=1,1,0))&gt;0,1,0))  AS  total_self_register_active_users
限制条件：
WHERE pt_d = '$date' AND  pt_service &lt;&gt; 'summary'
GROUP BY pt_service,up_id,self_register_flg</t>
    <phoneticPr fontId="2" type="noConversion"/>
  </si>
  <si>
    <t>album
dbank</t>
    <phoneticPr fontId="2" type="noConversion"/>
  </si>
  <si>
    <t>7693042</t>
    <phoneticPr fontId="2" type="noConversion"/>
  </si>
  <si>
    <t>1662967</t>
    <phoneticPr fontId="2" type="noConversion"/>
  </si>
  <si>
    <t>14176017</t>
    <phoneticPr fontId="2" type="noConversion"/>
  </si>
  <si>
    <t>17478</t>
    <phoneticPr fontId="2" type="noConversion"/>
  </si>
  <si>
    <t>7716</t>
    <phoneticPr fontId="2" type="noConversion"/>
  </si>
  <si>
    <t>435099</t>
    <phoneticPr fontId="2" type="noConversion"/>
  </si>
  <si>
    <t>2017-06-26 06:00:58</t>
    <phoneticPr fontId="2" type="noConversion"/>
  </si>
  <si>
    <t>201706</t>
    <phoneticPr fontId="2" type="noConversion"/>
  </si>
  <si>
    <t>Dws_Service_Trade_Dm</t>
    <phoneticPr fontId="2" type="noConversion"/>
  </si>
  <si>
    <t>ETL时间</t>
    <phoneticPr fontId="2" type="noConversion"/>
  </si>
  <si>
    <t>业务对应的编号</t>
    <phoneticPr fontId="2" type="noConversion"/>
  </si>
  <si>
    <t xml:space="preserve">数据来源(两部分数据进行UNION ALL)：
dws_service_olap_trade_dm的project_id
dws_service_olap_trade_dt的project_id
限制条件：
dws_service_olap_trade_dm WHERE   pt_d='$date' 
dws_service_olap_trade_dt WHERE   pt_d='$date' </t>
    <phoneticPr fontId="2" type="noConversion"/>
  </si>
  <si>
    <t>数据来源：根据dws_service_olap_trade_dm的pay_success_cnt进行判断统计up_id的记录数之和
取数规则：SUM(COUNT(IF(SUM(pay_success_cnt)&gt;0,up_id,NULL)))  AS  pay_success_users
限制条件：
     WHERE   pt_d='$date' 
  GROUP BY   T1.project_id
            ,T1.up_id</t>
    <phoneticPr fontId="2" type="noConversion"/>
  </si>
  <si>
    <t xml:space="preserve">数据来源：根据dws_service_olap_trade_dm的pay_fail_cnt进行判断统计up_id的记录数之和
取数规则：SUM(COUNT(IF(SUM(pay_fail_cnt)&gt;0,up_id,NULL)))  AS  pay_fail_users
限制条件：
     WHERE   pt_d='$date' 
  GROUP BY   T1.project_id
            ,T1.up_id
</t>
    <phoneticPr fontId="2" type="noConversion"/>
  </si>
  <si>
    <t>数据来源：根据dws_service_olap_trade_dm的pay_fail_cnt判断统计up_id记录数之和
取数规则：SUM(COUNT(IF(pay_fail_cnt&gt;0,up_id,NULL)))  AS  pay_refund_users
限制条件：
     WHERE   pt_d='$date' 
  GROUP BY   T1.project_id
            ,T1.up_id</t>
    <phoneticPr fontId="2" type="noConversion"/>
  </si>
  <si>
    <t>数据来源：根据dws_service_olap_trade_dt的pay_success_cnt判断统计up_id记录数之和
取数规则：SUM(COUNT(IF(SUM(pay_success_cnt)&gt;0,up_id,NULL)))  AS  total_pay_success_users
限制条件：
     WHERE   pt_d='$date' 
  GROUP BY   T1.project_id
            ,T1.up_id</t>
    <phoneticPr fontId="2" type="noConversion"/>
  </si>
  <si>
    <t>数据来源：dws_service_olap_trade_dt的pay_success_cnt之和
取数规则：SUM(pay_success_cnt)  AS  total_pay_success_cnt
限制条件：
     WHERE   pt_d='$date' 
  GROUP BY   T1.project_id
            ,T1.up_id</t>
    <phoneticPr fontId="2" type="noConversion"/>
  </si>
  <si>
    <t>数据来源：dws_service_olap_trade_dm的currt_pay_refund_amt之和
取数规则：SUM(currt_pay_refund_amt) 
限制条件：
     WHERE   pt_d='$date' 
  GROUP BY   T1.project_id
            ,T1.up_id</t>
    <phoneticPr fontId="2" type="noConversion"/>
  </si>
  <si>
    <t>数据来源：dws_service_olap_trade_dm的pay_success_cnt记录数之和
取数规则：SUM(pay_success_cnt) 
限制条件：
     WHERE   pt_d='$date' 
  GROUP BY   T1.project_id
            ,T1.up_id</t>
    <phoneticPr fontId="2" type="noConversion"/>
  </si>
  <si>
    <t>数据来源：dws_service_olap_trade_dm的pay_success_amt之和
取数规则：SUM(pay_success_amt) 
限制条件：
     WHERE   pt_d='$date' 
  GROUP BY   T1.project_id
            ,T1.up_id</t>
    <phoneticPr fontId="2" type="noConversion"/>
  </si>
  <si>
    <t>数据来源：dws_service_olap_trade_dm的pay_fail_cnt之和
取数规则：SUM(pay_fail_cnt) 
限制条件：
     WHERE   pt_d='$date' 
  GROUP BY   T1.project_id
            ,T1.up_id</t>
    <phoneticPr fontId="2" type="noConversion"/>
  </si>
  <si>
    <t>数据来源：dws_service_olap_trade_dm的pay_fail_amt之和
取数规则：SUM(pay_fail_amt)
限制条件：
     WHERE   pt_d='$date' 
  GROUP BY   T1.project_id
            ,T1.up_id</t>
    <phoneticPr fontId="2" type="noConversion"/>
  </si>
  <si>
    <t>数据来源：dws_service_olap_trade_dm的currt_pay_refund_cnt之和
取数规则：SUM(currt_pay_refund_cnt)
限制条件：
     WHERE   pt_d='$date' 
  GROUP BY   T1.project_id
            ,T1.up_id</t>
    <phoneticPr fontId="2" type="noConversion"/>
  </si>
  <si>
    <t>数据来源：dws_service_olap_trade_dt的pay_success_amt之和
取数规则：SUM(pay_success_amt) 
限制条件：
     WHERE   pt_d='$date' 
  GROUP BY   T1.project_id
            ,T1.up_id</t>
    <phoneticPr fontId="2" type="noConversion"/>
  </si>
  <si>
    <t>数据来源：根据dws_service_olap_trade_dt的pay_fail_cnt判断统计up_id记录数之和
取数规则：SUM(COUNT(IF(SUM(pay_fail_cnt)&gt;0,up_id,NULL)))  AS  total_pay_fail_users 
限制条件：
     WHERE   pt_d='$date' 
  GROUP BY   T1.project_id
            ,T1.up_id</t>
    <phoneticPr fontId="2" type="noConversion"/>
  </si>
  <si>
    <t>数据来源：dws_service_olap_trade_dt的pay_fail_cnt之和
取数规则：SUM(pay_fail_cnt)
限制条件：
     WHERE   pt_d='$date' 
  GROUP BY   T1.project_id
            ,T1.up_id</t>
    <phoneticPr fontId="2" type="noConversion"/>
  </si>
  <si>
    <t>数据来源：dws_service_olap_trade_dt的pay_fail_amt之和
取数规则：SUM(pay_fail_amt)
限制条件：
     WHERE   pt_d='$date' 
  GROUP BY   T1.project_id
            ,T1.up_id</t>
    <phoneticPr fontId="2" type="noConversion"/>
  </si>
  <si>
    <t xml:space="preserve">数据来源：根据dws_service_olap_trade_dt的pay_refund_cnt判断统计pay_refund_cnt记录数之和
取数规则：SUM(COUNT(IF(SUM(pay_refund_cnt)&gt;0,up_id,NULL)))  AS  total_pay_refund_users 
限制条件：
     WHERE   pt_d='$date' 
  GROUP BY   T1.project_id
            ,T1.up_id
</t>
    <phoneticPr fontId="2" type="noConversion"/>
  </si>
  <si>
    <t>数据来源：dws_service_olap_trade_dt的pay_refund_cnt之和
取数规则：SUM(pay_refund_cnt)
限制条件：
     WHERE   pt_d='$date' 
  GROUP BY   T1.project_id
            ,T1.up_id</t>
    <phoneticPr fontId="2" type="noConversion"/>
  </si>
  <si>
    <t>数据来源：dws_service_olap_trade_dt的pay_refund_amt之和
取数规则：SUM(pay_refund_amt)
限制条件：
     WHERE   pt_d='$date' 
  GROUP BY   T1.project_id
            ,T1.up_id</t>
    <phoneticPr fontId="2" type="noConversion"/>
  </si>
  <si>
    <t>album
life</t>
    <phoneticPr fontId="2" type="noConversion"/>
  </si>
  <si>
    <t>3</t>
    <phoneticPr fontId="2" type="noConversion"/>
  </si>
  <si>
    <t>0.03</t>
    <phoneticPr fontId="2" type="noConversion"/>
  </si>
  <si>
    <t>0.01</t>
    <phoneticPr fontId="2" type="noConversion"/>
  </si>
  <si>
    <t>2</t>
    <phoneticPr fontId="2" type="noConversion"/>
  </si>
  <si>
    <t>14263932</t>
    <phoneticPr fontId="2" type="noConversion"/>
  </si>
  <si>
    <t>121818648</t>
    <phoneticPr fontId="2" type="noConversion"/>
  </si>
  <si>
    <t>13524096006.3</t>
    <phoneticPr fontId="2" type="noConversion"/>
  </si>
  <si>
    <t>1361774</t>
    <phoneticPr fontId="2" type="noConversion"/>
  </si>
  <si>
    <t>3968510</t>
    <phoneticPr fontId="2" type="noConversion"/>
  </si>
  <si>
    <t>19270123213.87</t>
    <phoneticPr fontId="2" type="noConversion"/>
  </si>
  <si>
    <t>67637</t>
    <phoneticPr fontId="2" type="noConversion"/>
  </si>
  <si>
    <t>214783</t>
    <phoneticPr fontId="2" type="noConversion"/>
  </si>
  <si>
    <t>321974088.36</t>
    <phoneticPr fontId="2" type="noConversion"/>
  </si>
  <si>
    <t>2017-06-23 09:03:57</t>
    <phoneticPr fontId="2" type="noConversion"/>
  </si>
  <si>
    <t>Dws_Service_Trade_Mm</t>
    <phoneticPr fontId="2" type="noConversion"/>
  </si>
  <si>
    <t>Pt_M</t>
    <phoneticPr fontId="2" type="noConversion"/>
  </si>
  <si>
    <t>分区日期</t>
    <phoneticPr fontId="2" type="noConversion"/>
  </si>
  <si>
    <t>数据来源(两部分数据进行UNION ALL)：
    dws_service_olap_trade_mm的service_id
    dws_service_trade_dm的service_id
限制条件：
    dws_service_olap_trade_mm WHERE pt_m ='$month'
    dws_service_trade_dm  WHERE pt_d = '$m_day_to'</t>
    <phoneticPr fontId="2" type="noConversion"/>
  </si>
  <si>
    <t>数据来源：dws_service_olap_trade_mm的pay_refund_amt之和
取数规则：SUM(pay_refund_amt)
限制条件： 
    WHERE   pt_m ='$month'
    GROUP BY    T1.service_id
               ,T1.up_id</t>
    <phoneticPr fontId="2" type="noConversion"/>
  </si>
  <si>
    <t>取数规则：SUM(pay_refund_cnt)
限制条件： 
    WHERE   pt_m ='$month'
    GROUP BY    T1.service_id
               ,T1.up_id</t>
    <phoneticPr fontId="2" type="noConversion"/>
  </si>
  <si>
    <t>数据来源：根据dws_service_olap_trade_mm的pay_refund_cnt进行判断统计up_id的记录数之和
取数规则：COUNT(IF(SUM(pay_refund_cnt) &gt; 0,up_id,null))  AS  pay_refund_users
限制条件： 
    WHERE   pt_m ='$month'
    GROUP BY    T1.service_id
               ,T1.up_id</t>
    <phoneticPr fontId="2" type="noConversion"/>
  </si>
  <si>
    <t>数据来源：dws_service_olap_trade_mm的pay_fail_amt之和
取数规则：SUM(pay_fail_amt)
限制条件： 
    WHERE   pt_m ='$month'
    GROUP BY    T1.service_id
               ,T1.up_id</t>
    <phoneticPr fontId="2" type="noConversion"/>
  </si>
  <si>
    <t>数据来源：dws_service_olap_trade_mm的pay_fail_cnt之和
取数规则：SUM(pay_fail_cnt)
限制条件： 
    WHERE   pt_m ='$month'
    GROUP BY    T1.service_id
               ,T1.up_id</t>
    <phoneticPr fontId="2" type="noConversion"/>
  </si>
  <si>
    <t>数据来源：根据dws_service_olap_trade_mm的pay_fail_cnt进行判断统计up_id的记录数之和
取数规则：COUNT(IF(SUM(pay_fail_cnt)&gt;0,up_id,null))  AS  pay_fail_users
限制条件： 
    WHERE   pt_m ='$month'
    GROUP BY    T1.service_id
               ,T1.up_id</t>
    <phoneticPr fontId="2" type="noConversion"/>
  </si>
  <si>
    <t>数据来源：dws_service_olap_trade_mm的pay_success_amt之和
取数规则：SUM(pay_success_amt) 
限制条件： 
    WHERE   pt_m ='$month'
    GROUP BY    T1.service_id
               ,T1.up_id</t>
    <phoneticPr fontId="2" type="noConversion"/>
  </si>
  <si>
    <t>数据来源：dws_service_olap_trade_mm的pay_success_cnt之和
取数规则：SUM(pay_success_cnt) 
限制条件： 
    WHERE   pt_m ='$month'
    GROUP BY    T1.service_id
               ,T1.up_id</t>
    <phoneticPr fontId="2" type="noConversion"/>
  </si>
  <si>
    <t>数据来源：根据dws_service_olap_trade_mm的pay_success_cnt判断统计up_id的记录数之和
取数规则：COUNT(IF(SUM(pay_success_cnt) &gt; 0,up_id,null))  AS  pay_success_users
限制条件： 
    WHERE   pt_m ='$month'
    GROUP BY    T1.service_id
               ,T1.up_id</t>
    <phoneticPr fontId="2" type="noConversion"/>
  </si>
  <si>
    <t>数据来源：dws_service_trade_dm的total_pay_success_users之和
限制条件：WHERE pt_d = '$m_day_to'</t>
    <phoneticPr fontId="2" type="noConversion"/>
  </si>
  <si>
    <t>数据来源：dws_service_trade_dm的total_pay_success_cnt之和
限制条件：WHERE pt_d = '$m_day_to'</t>
    <phoneticPr fontId="2" type="noConversion"/>
  </si>
  <si>
    <t>数据来源：dws_service_trade_dm的total_pay_success_amt之和
限制条件：WHERE pt_d = '$m_day_to'</t>
    <phoneticPr fontId="2" type="noConversion"/>
  </si>
  <si>
    <t>数据来源：dws_service_trade_dm的total_pay_fail_users之和
限制条件：WHERE pt_d = '$m_day_to'</t>
    <phoneticPr fontId="2" type="noConversion"/>
  </si>
  <si>
    <t>数据来源：dws_service_trade_dm的total_pay_fail_cnt之和
限制条件：WHERE pt_d = '$m_day_to'</t>
    <phoneticPr fontId="2" type="noConversion"/>
  </si>
  <si>
    <t>数据来源：dws_service_trade_dm的total_pay_fail_amt之和
限制条件：WHERE pt_d = '$m_day_to'</t>
    <phoneticPr fontId="2" type="noConversion"/>
  </si>
  <si>
    <t>数据来源：dws_service_trade_dm的total_pay_refund_users之和
限制条件：WHERE pt_d = '$m_day_to'</t>
    <phoneticPr fontId="2" type="noConversion"/>
  </si>
  <si>
    <t>数据来源：dws_service_trade_dm的total_pay_refund_cnt之和
限制条件：WHERE pt_d = '$m_day_to'</t>
    <phoneticPr fontId="2" type="noConversion"/>
  </si>
  <si>
    <t>数据来源：dws_service_trade_dm的total_pay_refund_amt之和
限制条件：WHERE pt_d = '$m_day_to'</t>
    <phoneticPr fontId="2" type="noConversion"/>
  </si>
  <si>
    <t>album
game</t>
    <phoneticPr fontId="2" type="noConversion"/>
  </si>
  <si>
    <t>16</t>
    <phoneticPr fontId="2" type="noConversion"/>
  </si>
  <si>
    <t>65</t>
    <phoneticPr fontId="2" type="noConversion"/>
  </si>
  <si>
    <t>1.01</t>
    <phoneticPr fontId="2" type="noConversion"/>
  </si>
  <si>
    <t>11</t>
    <phoneticPr fontId="2" type="noConversion"/>
  </si>
  <si>
    <t>32</t>
    <phoneticPr fontId="2" type="noConversion"/>
  </si>
  <si>
    <t>3550.58</t>
    <phoneticPr fontId="2" type="noConversion"/>
  </si>
  <si>
    <t>20</t>
    <phoneticPr fontId="2" type="noConversion"/>
  </si>
  <si>
    <t>72</t>
    <phoneticPr fontId="2" type="noConversion"/>
  </si>
  <si>
    <t>43861.8</t>
    <phoneticPr fontId="2" type="noConversion"/>
  </si>
  <si>
    <t>2729220</t>
    <phoneticPr fontId="2" type="noConversion"/>
  </si>
  <si>
    <t>12</t>
    <phoneticPr fontId="2" type="noConversion"/>
  </si>
  <si>
    <t>0.14</t>
    <phoneticPr fontId="2" type="noConversion"/>
  </si>
  <si>
    <t>131</t>
    <phoneticPr fontId="2" type="noConversion"/>
  </si>
  <si>
    <t>1577</t>
    <phoneticPr fontId="2" type="noConversion"/>
  </si>
  <si>
    <t>810.03</t>
    <phoneticPr fontId="2" type="noConversion"/>
  </si>
  <si>
    <t>6</t>
    <phoneticPr fontId="2" type="noConversion"/>
  </si>
  <si>
    <t>12</t>
    <phoneticPr fontId="2" type="noConversion"/>
  </si>
  <si>
    <t>125637.29</t>
    <phoneticPr fontId="2" type="noConversion"/>
  </si>
  <si>
    <t>2017-06-08 12:32:19</t>
    <phoneticPr fontId="2" type="noConversion"/>
  </si>
  <si>
    <t>格式为yyyyMM</t>
    <phoneticPr fontId="2" type="noConversion"/>
  </si>
  <si>
    <t>Dws_Service_Hispace_Oper_Dm</t>
    <phoneticPr fontId="2" type="noConversion"/>
  </si>
  <si>
    <t>Dws_Service_Hispace_Oper_Dm</t>
    <phoneticPr fontId="2" type="noConversion"/>
  </si>
  <si>
    <t>hispace_app_src_cd</t>
    <phoneticPr fontId="2" type="noConversion"/>
  </si>
  <si>
    <t>应用市场应用来源代码</t>
    <phoneticPr fontId="2" type="noConversion"/>
  </si>
  <si>
    <t>数据来源：dwd_evt_hispace_oper_log_dm的imei
限制条件：WHERE pt_d='$date' AND FROM_UNIXTIME(UNIX_TIMESTAMP(oper_time,'yyyy-MM-dd HH:mm:ss'),'yyyyMMdd')= '$date'</t>
    <phoneticPr fontId="2" type="noConversion"/>
  </si>
  <si>
    <t>数据来源：dwd_onl_disting_ver_app_ds的app_id
限制条件：WHERE pt_d='$date'</t>
    <phoneticPr fontId="2" type="noConversion"/>
  </si>
  <si>
    <t>数据来源：dwd_onl_disting_ver_app_ds的hispace_app_src_cd
限制条件：WHERE pt_d='$date'</t>
    <phoneticPr fontId="2" type="noConversion"/>
  </si>
  <si>
    <t>数据来源：dwd_evt_hispace_oper_log_dm的channel_id
限制条件：    
    WHERE pt_d='$date'
    AND FROM_UNIXTIME(UNIX_TIMESTAMP(oper_time,'yyyy-MM-dd HH:mm:ss'),'yyyyMMdd')= '$date'</t>
    <phoneticPr fontId="2" type="noConversion"/>
  </si>
  <si>
    <t>数据来源：dwd_onl_app_class_ds的class_id
取数规则：CASE WHEN class_level ='1' THEN class_id ELSE NULL END  AS  app_second_class_id
限制条件：WHERE pt_d='$date'</t>
    <phoneticPr fontId="2" type="noConversion"/>
  </si>
  <si>
    <t>数据来源：dwd_evt_hispace_oper_log_dm的hispace_oper_type_cd
限制条件：WHERE pt_d='$date' AND FROM_UNIXTIME(UNIX_TIMESTAMP(oper_time,'yyyy-MM-dd HH:mm:ss'),'yyyyMMdd')= '$date'</t>
    <phoneticPr fontId="2" type="noConversion"/>
  </si>
  <si>
    <t>数据来源：dwd_evt_hispace_oper_log_dm的hispace_client_type_cd
取数规则：IF(REGEXP(hispace_client_type_cd,'^[0-9a-zA-Z]$'),hispace_client_type_cd,'0') AS hispace_client_type_cd
限制条件：WHERE pt_d='$date' AND FROM_UNIXTIME(UNIX_TIMESTAMP(oper_time,'yyyy-MM-dd HH:mm:ss'),'yyyyMMdd')= '$date'</t>
    <phoneticPr fontId="2" type="noConversion"/>
  </si>
  <si>
    <t>数据来源：dwd_evt_hispace_oper_log_dm的detail_oper_flg
限制条件：WHERE pt_d='$date' AND FROM_UNIXTIME(UNIX_TIMESTAMP(oper_time,'yyyy-MM-dd HH:mm:ss'),'yyyyMMdd')= '$date'</t>
    <phoneticPr fontId="2" type="noConversion"/>
  </si>
  <si>
    <t>数据来源：dwd_evt_hispace_oper_log_dm的update_flg
限制条件：WHERE pt_d='$date' AND FROM_UNIXTIME(UNIX_TIMESTAMP(oper_time,'yyyy-MM-dd HH:mm:ss'),'yyyyMMdd')= '$date'</t>
    <phoneticPr fontId="2" type="noConversion"/>
  </si>
  <si>
    <t>数据来源：dwd_evt_hispace_oper_log_dm的oper_src
取数规则：IF(oper_src LIKE '%autoList_C55XX%','autoList',oper_src) AS oper_src
限制条件：WHERE pt_d='$date' AND FROM_UNIXTIME(UNIX_TIMESTAMP(oper_time,'yyyy-MM-dd HH:mm:ss'),'yyyyMMdd')= '$date'</t>
    <phoneticPr fontId="2" type="noConversion"/>
  </si>
  <si>
    <t>数据来源：dwd_evt_hispace_oper_log_dm的list_id
取数规则：
        #list_id 字段取值逻辑说明：
        #1.当List_Id like detail_%时 设置为detail
        #2.当List_Id like relatedapp_%时 设置为relatedapp
        #3.不在(数字 或者 二级ID_abc_x 或者 second_cat_DOWNCOUNT_xx
        #  或者 waplink 或者 qsearch 或者 adwaplink)范围内的所有值都为空
        CASE WHEN list_id LIKE  'detail_%'                             THEN 'detail'
              WHEN list_id LIKE  'relatedapp_%'                         THEN 'relatedapp'
              WHEN list_id RLIKE '^\\\\d+$'                             THEN list_id
              # 数据举例(16_养成_2)
              WHEN list_id RLIKE '([0-9]+_[\\u4e00-\\u9fa5]+_[0-9]+)'   THEN list_id
              # 数据举例(15_ALL_3)
              WHEN UPPER(list_id) RLIKE '([0-9]+_ALL+_[0-9]+)'          THEN list_id
              WHEN list_id LIKE  'second_cat_DOWNCOUNT_%'               THEN list_id
              WHEN list_id IN( 'waplink','qsearch','adwaplink')         THEN list_id
         ELSE NULL  END                     AS list_id
限制条件：WHERE pt_d='$date' AND FROM_UNIXTIME(UNIX_TIMESTAMP(oper_time,'yyyy-MM-dd HH:mm:ss'),'yyyyMMdd')= '$date'</t>
    <phoneticPr fontId="2" type="noConversion"/>
  </si>
  <si>
    <t>数据来源：dwd_evt_hispace_oper_log_dm的session_id
限制条件：WHERE pt_d='$date' AND FROM_UNIXTIME(UNIX_TIMESTAMP(oper_time,'yyyy-MM-dd HH:mm:ss'),'yyyyMMdd')= '$date'</t>
    <phoneticPr fontId="2" type="noConversion"/>
  </si>
  <si>
    <t>数据来源：dwd_evt_hispace_oper_log_dm的quick_search_compl_flg
限制条件：WHERE pt_d='$date' AND FROM_UNIXTIME(UNIX_TIMESTAMP(oper_time,'yyyy-MM-dd HH:mm:ss'),'yyyyMMdd')= '$date'</t>
    <phoneticPr fontId="2" type="noConversion"/>
  </si>
  <si>
    <t>数据来源：dwd_evt_hispace_oper_log_dm的app_tags_id
限制条件：WHERE pt_d='$date' AND FROM_UNIXTIME(UNIX_TIMESTAMP(oper_time,'yyyy-MM-dd HH:mm:ss'),'yyyyMMdd')= '$date'</t>
    <phoneticPr fontId="2" type="noConversion"/>
  </si>
  <si>
    <t>数据来源：dwd_eqp_device_ds_his的did
限制条件：WHERE start_date &lt;= '$date' AND end_date &gt; '$date'</t>
    <phoneticPr fontId="2" type="noConversion"/>
  </si>
  <si>
    <t>数据来源：dwd_eqp_position_rec_dm_his的MAX(region_cd)
限制条件：
         WHERE end_date &gt; '$date'
         AND DateUtil(start_date,'yyyy-MM-dd HH:mm:ss','yyyyMMdd') &lt;= '$date'
         AND pt_idtype = 'dev'
         GROUP BY RevertDeviceId(DeviceIdFormat(id))</t>
    <phoneticPr fontId="2" type="noConversion"/>
  </si>
  <si>
    <t>数据来源：dwd_eqp_device_ds_his的series_name
限制条件：WHERE start_date &lt;= '$date' AND end_date &gt; '$date'</t>
    <phoneticPr fontId="2" type="noConversion"/>
  </si>
  <si>
    <t>数据来源：dwd_eqp_device_ds_his的hw_device_type
限制条件：WHERE start_date &lt;= '$date' AND end_date &gt; '$date'</t>
    <phoneticPr fontId="2" type="noConversion"/>
  </si>
  <si>
    <t>数据来源：dwd_eqp_device_ds_his的device_name
限制条件：WHERE start_date &lt;= '$date' AND end_date &gt; '$date'</t>
    <phoneticPr fontId="2" type="noConversion"/>
  </si>
  <si>
    <t>数据来源：dwd_eqp_device_ds_his的hw_device_flg
限制条件：WHERE start_date &lt;= '$date' AND end_date &gt; '$date'</t>
    <phoneticPr fontId="2" type="noConversion"/>
  </si>
  <si>
    <t>数据来源：dwd_eqp_device_ds_his的currt_emui_ver
限制条件：WHERE start_date &lt;= '$date' AND end_date &gt; '$date'</t>
    <phoneticPr fontId="2" type="noConversion"/>
  </si>
  <si>
    <t>数据来源：统计dwd_evt_hispace_oper_log_dm的记录数
限制条件：
    WHERE pt_d='$date'
    AND FROM_UNIXTIME(UNIX_TIMESTAMP(oper_time,'yyyy-MM-dd HH:mm:ss'),'yyyyMMdd')= '$date'
统计粒度：
    GROUP BY
         imei
        ,app_id
        ,app_ver
        ,app_level_cd
        ,hispace_app_src_cd
        ,app_first_class_id
        ,channel_id
        ,app_second_class_id
        ,hispace_oper_type_cd
        ,hispace_client_type_cd
        ,detail_oper_flg
        ,update_flg
        ,oper_src
        ,sub_src
        ,list_id
        ,session_id
        ,quick_search_compl_flg
        ,app_tags_id</t>
    <phoneticPr fontId="2" type="noConversion"/>
  </si>
  <si>
    <t>应用级别代码</t>
    <phoneticPr fontId="2" type="noConversion"/>
  </si>
  <si>
    <t>数据来源：dwd_onl_disting_ver_app_ds的app_level_cd
限制条件：WHERE pt_d='$date'</t>
    <phoneticPr fontId="2" type="noConversion"/>
  </si>
  <si>
    <t>CD1079</t>
    <phoneticPr fontId="2" type="noConversion"/>
  </si>
  <si>
    <t>CD1222</t>
    <phoneticPr fontId="2" type="noConversion"/>
  </si>
  <si>
    <t>数据来源：dwd_onl_app_class_ds的parent_class_id
限制条件：WHERE pt_d='$date'</t>
    <phoneticPr fontId="2" type="noConversion"/>
  </si>
  <si>
    <t>应用市场操作类型代码</t>
    <phoneticPr fontId="2" type="noConversion"/>
  </si>
  <si>
    <t>记录该应用分类所属的一级分类编号</t>
    <phoneticPr fontId="2" type="noConversion"/>
  </si>
  <si>
    <t>记录一级分类下的分类编号</t>
    <phoneticPr fontId="2" type="noConversion"/>
  </si>
  <si>
    <t>数据来源：dwd_evt_hispace_oper_log_dm的sub_src
限制条件：WHERE pt_d='$date' AND FROM_UNIXTIME(UNIX_TIMESTAMP(oper_time,'yyyy-MM-dd HH:mm:ss'),'yyyyMMdd')= '$date'</t>
    <phoneticPr fontId="2" type="noConversion"/>
  </si>
  <si>
    <t>标识设备对应的系列名称</t>
    <phoneticPr fontId="2" type="noConversion"/>
  </si>
  <si>
    <t>HW_Device_Type</t>
    <phoneticPr fontId="2" type="noConversion"/>
  </si>
  <si>
    <t>Dws_Service_Client_Down_Install_Dm</t>
    <phoneticPr fontId="2" type="noConversion"/>
  </si>
  <si>
    <t>860709037493082</t>
    <phoneticPr fontId="2" type="noConversion"/>
  </si>
  <si>
    <t>C53424</t>
    <phoneticPr fontId="2" type="noConversion"/>
  </si>
  <si>
    <t>6.4.1</t>
    <phoneticPr fontId="2" type="noConversion"/>
  </si>
  <si>
    <t>App_Ver</t>
    <phoneticPr fontId="2" type="noConversion"/>
  </si>
  <si>
    <t>数据来源：dwd_onl_disting_ver_app_ds的MAX(app_ver)
限制条件：
    WHERE pt_d='$date'
    GROUP BY app_id
            ,app_unique_id
            ,app_level_cd
            ,hispace_app_src_cd
            ,app_class_id</t>
    <phoneticPr fontId="2" type="noConversion"/>
  </si>
  <si>
    <t>13</t>
    <phoneticPr fontId="2" type="noConversion"/>
  </si>
  <si>
    <t>4010001</t>
    <phoneticPr fontId="2" type="noConversion"/>
  </si>
  <si>
    <t>23</t>
    <phoneticPr fontId="2" type="noConversion"/>
  </si>
  <si>
    <t>61</t>
    <phoneticPr fontId="2" type="noConversion"/>
  </si>
  <si>
    <t>0</t>
    <phoneticPr fontId="2" type="noConversion"/>
  </si>
  <si>
    <t>CD1083</t>
    <phoneticPr fontId="2" type="noConversion"/>
  </si>
  <si>
    <t>CD1290</t>
    <phoneticPr fontId="2" type="noConversion"/>
  </si>
  <si>
    <t>HiAd</t>
    <phoneticPr fontId="2" type="noConversion"/>
  </si>
  <si>
    <t>58同城</t>
    <phoneticPr fontId="2" type="noConversion"/>
  </si>
  <si>
    <t>15</t>
    <phoneticPr fontId="2" type="noConversion"/>
  </si>
  <si>
    <t>1cb9d75a110744d87d331218b025093</t>
    <phoneticPr fontId="2" type="noConversion"/>
  </si>
  <si>
    <t>02115789-402a-41a7-8551-6ab851f8ba05</t>
    <phoneticPr fontId="2" type="noConversion"/>
  </si>
  <si>
    <t>02115789-402a-41a7-8551-6ab851f8ba05</t>
    <phoneticPr fontId="2" type="noConversion"/>
  </si>
  <si>
    <t>510500</t>
    <phoneticPr fontId="2" type="noConversion"/>
  </si>
  <si>
    <t>G系列</t>
    <phoneticPr fontId="2" type="noConversion"/>
  </si>
  <si>
    <t>LTE手机</t>
    <phoneticPr fontId="2" type="noConversion"/>
  </si>
  <si>
    <t>KIW-AL10</t>
    <phoneticPr fontId="2" type="noConversion"/>
  </si>
  <si>
    <t>4.0</t>
    <phoneticPr fontId="2" type="noConversion"/>
  </si>
  <si>
    <t>2017-06-27 06:30:06</t>
    <phoneticPr fontId="2" type="noConversion"/>
  </si>
  <si>
    <t>21070624</t>
    <phoneticPr fontId="2" type="noConversion"/>
  </si>
  <si>
    <t>Hispace_Client_Type_Cd</t>
    <phoneticPr fontId="2" type="noConversion"/>
  </si>
  <si>
    <t>数据来源：根据dwd_evt_hispace_down_install_log_hm的down_install_oper_type_cd和oper_result_cd进行判断
取数规则：
        # @DESC  oper_type_cd 0表示请求下载，1表示下载成功，2表示下载失败，3表示安装成功，4表示安装异常，  
        CASE WHEN down_install_oper_type_cd = '0' THEN '0' 
             WHEN down_install_oper_type_cd = '1' AND oper_result_cd = '0'  THEN '1' 
             WHEN down_install_oper_type_cd = '1' AND !oper_result_cd = '0' THEN '2' 
             WHEN down_install_oper_type_cd = '2' AND oper_result_cd = '0' THEN '3' 
             WHEN down_install_oper_type_cd = '2' AND !oper_result_cd = '0'THEN '4' 
             ELSE ''  END  AS hispace_client_oper_type_cd
限制条件：pt_d = '$date'</t>
    <phoneticPr fontId="2" type="noConversion"/>
  </si>
  <si>
    <t>数据来源：根据dwd_evt_hispace_down_install_log_hm的non_stru_field、non_stru_field6、non_stru_field7判断
取数规则：IF((LOWER(IF(IsEmpty(non_stru_field),'HAHA',non_stru_field)) RLIKE 'renew') or (LOWER(IF(non_stru_field6 IS NULL,'HAHA',non_stru_field6)) RLIKE 'renew') ,IF(non_stru_field7='wlanidle',1,2),NULL)  AS  update_flg
限制条件：pt_d = '$date'</t>
    <phoneticPr fontId="2" type="noConversion"/>
  </si>
  <si>
    <t>数据来源：dwd_evt_hispace_down_install_log_hm的hispace_client_type_cd
限制条件：pt_d = '$date'</t>
    <phoneticPr fontId="2" type="noConversion"/>
  </si>
  <si>
    <t>数据来源：根据dwd_evt_hispace_down_install_log_hm的down_install_oper_type_cd、non_stru_field4、non_stru_field10、non_stru_field2判断
取数规则：
       CASE WHEN down_install_oper_type_cd = '0'  THEN non_stru_field4
            WHEN down_install_oper_type_cd = '1'  THEN SPLIT(non_stru_field10,'_')[0]
            WHEN down_install_oper_type_cd = '2'  THEN SPLIT(non_stru_field2,'_')[0]
            ELSE '' END   AS   channel_id
限制条件：pt_d = '$date'</t>
    <phoneticPr fontId="2" type="noConversion"/>
  </si>
  <si>
    <t>数据来源：dwd_eqp_device_ds_his的did
限制条件：WHERE start_date &lt;= '$date' AND  end_date &gt; '$date'</t>
    <phoneticPr fontId="2" type="noConversion"/>
  </si>
  <si>
    <t>赋值为：NULL</t>
    <phoneticPr fontId="2" type="noConversion"/>
  </si>
  <si>
    <t>数据来源：dwd_eqp_device_ds_his的series_name
限制条件：WHERE start_date &lt;= '$date' AND  end_date &gt; '$date'</t>
    <phoneticPr fontId="2" type="noConversion"/>
  </si>
  <si>
    <t>数据来源：dwd_eqp_device_ds_his的hw_device_type
限制条件：WHERE start_date &lt;= '$date' AND  end_date &gt; '$date'</t>
    <phoneticPr fontId="2" type="noConversion"/>
  </si>
  <si>
    <t>数据来源：dwd_eqp_device_ds_his的device_name
限制条件：WHERE start_date &lt;= '$date' AND  end_date &gt; '$date'</t>
    <phoneticPr fontId="2" type="noConversion"/>
  </si>
  <si>
    <t>数据来源：dwd_eqp_device_ds_his的hw_device_flg
限制条件：WHERE start_date &lt;= '$date' AND  end_date &gt; '$date'</t>
    <phoneticPr fontId="2" type="noConversion"/>
  </si>
  <si>
    <t>数据来源：dwd_eqp_device_ds_his的currt_emui_ver
限制条件：WHERE start_date &lt;= '$date' AND  end_date &gt; '$date'</t>
    <phoneticPr fontId="2" type="noConversion"/>
  </si>
  <si>
    <t>数据来源：dwd_evt_hispace_down_install_log_hm的记录数
取数规则：count(1)
限制条件：WHERE  pt_d = '$date'
统计粒度：
     GROUP BY  imei
          ,app_id
          ,hispace_client_oper_type_cd
          ,update_flg
          ,hispace_client_type_cd
          ,channel_id
          ,detail_oper_flg
          ,install_type_cd</t>
    <phoneticPr fontId="2" type="noConversion"/>
  </si>
  <si>
    <t>Did</t>
    <phoneticPr fontId="2" type="noConversion"/>
  </si>
  <si>
    <t>dc49be7f-bc27-4fbc-b071-cb96ab7c3108</t>
    <phoneticPr fontId="2" type="noConversion"/>
  </si>
  <si>
    <t>行政区划代码</t>
    <phoneticPr fontId="2" type="noConversion"/>
  </si>
  <si>
    <t>国内地区行政区划的代码编号</t>
    <phoneticPr fontId="2" type="noConversion"/>
  </si>
  <si>
    <t>系列名称</t>
    <phoneticPr fontId="2" type="noConversion"/>
  </si>
  <si>
    <t>应用市场搜索日志汇总日表</t>
    <phoneticPr fontId="2" type="noConversion"/>
  </si>
  <si>
    <t>search_keywords</t>
    <phoneticPr fontId="2" type="noConversion"/>
  </si>
  <si>
    <t>数据来源：dwd_evt_hispace_search_log_dm的imei
限制条件：WHERE pt_d='$date' AND  FROM_UNIXTIME(UNIX_TIMESTAMP(search_time,'yyyy-MM-dd HH:mm:ss'),'yyyyMMdd')= '$date'</t>
    <phoneticPr fontId="2" type="noConversion"/>
  </si>
  <si>
    <t>数据来源：dwd_evt_hispace_search_log_dm的search_keywords
限制条件：WHERE pt_d='$date' AND  FROM_UNIXTIME(UNIX_TIMESTAMP(search_time,'yyyy-MM-dd HH:mm:ss'),'yyyyMMdd')= '$date'</t>
    <phoneticPr fontId="2" type="noConversion"/>
  </si>
  <si>
    <t>数据来源：dwd_evt_hispace_search_log_dm的search_src
限制条件：WHERE pt_d='$date' AND  FROM_UNIXTIME(UNIX_TIMESTAMP(search_time,'yyyy-MM-dd HH:mm:ss'),'yyyyMMdd')= '$date'</t>
    <phoneticPr fontId="2" type="noConversion"/>
  </si>
  <si>
    <t>数据来源：dwd_evt_hispace_search_log_dm的channel_id
限制条件：WHERE pt_d='$date' AND  FROM_UNIXTIME(UNIX_TIMESTAMP(search_time,'yyyy-MM-dd HH:mm:ss'),'yyyyMMdd')= '$date'</t>
    <phoneticPr fontId="2" type="noConversion"/>
  </si>
  <si>
    <t>数据来源：dwd_eqp_position_rec_dm_his的MAX(region_cd)
限制条件：
         WHERE end_date &gt; '$date'
         AND DateUtil(start_date,'yyyy-MM-dd HH:mm:ss','yyyyMMdd') &lt;= '$date'
         AND pt_idtype = 'dev'
         GROUP BY RevertDeviceId(DeviceIdFormat(id))</t>
    <phoneticPr fontId="2" type="noConversion"/>
  </si>
  <si>
    <t>数据来源：dwd_eqp_device_ds_his的series_name
限制条件：WHERE start_date &lt;= '$date' AND end_date &gt; '$date'</t>
    <phoneticPr fontId="2" type="noConversion"/>
  </si>
  <si>
    <t>数据来源：dwd_eqp_device_ds_his的hw_device_type
限制条件：WHERE start_date &lt;= '$date' AND end_date &gt; '$date'</t>
    <phoneticPr fontId="2" type="noConversion"/>
  </si>
  <si>
    <t>数据来源：dwd_eqp_device_ds_his的currt_emui_ver
限制条件：WHERE start_date &lt;= '$date' AND end_date &gt; '$date'</t>
    <phoneticPr fontId="2" type="noConversion"/>
  </si>
  <si>
    <t>数据来源：dwd_evt_hispace_search_log_dm的记录数
限制条件：
    WHERE pt_d='$date' AND  FROM_UNIXTIME(UNIX_TIMESTAMP(search_time,'yyyy-MM-dd HH:mm:ss'),'yyyyMMdd')= '$date'
    GROUP BY  imei
             ,search_keywords
             ,search_src
             ,channel_id</t>
    <phoneticPr fontId="2" type="noConversion"/>
  </si>
  <si>
    <t>000000607924214</t>
    <phoneticPr fontId="2" type="noConversion"/>
  </si>
  <si>
    <t>1</t>
    <phoneticPr fontId="2" type="noConversion"/>
  </si>
  <si>
    <t>2017-06-27 12:56:46</t>
    <phoneticPr fontId="2" type="noConversion"/>
  </si>
  <si>
    <t>20170625</t>
    <phoneticPr fontId="2" type="noConversion"/>
  </si>
  <si>
    <t>极品飞车</t>
    <phoneticPr fontId="2" type="noConversion"/>
  </si>
  <si>
    <t>gameCenter;serviceType:5</t>
    <phoneticPr fontId="2" type="noConversion"/>
  </si>
  <si>
    <t>340100</t>
    <phoneticPr fontId="2" type="noConversion"/>
  </si>
  <si>
    <t>M 系列</t>
    <phoneticPr fontId="2" type="noConversion"/>
  </si>
  <si>
    <t>平板</t>
    <phoneticPr fontId="2" type="noConversion"/>
  </si>
  <si>
    <t>BTV-W09</t>
    <phoneticPr fontId="2" type="noConversion"/>
  </si>
  <si>
    <t>1</t>
    <phoneticPr fontId="2" type="noConversion"/>
  </si>
  <si>
    <t>5.0</t>
    <phoneticPr fontId="2" type="noConversion"/>
  </si>
  <si>
    <t>国内地区行政区划的代码编号</t>
    <phoneticPr fontId="2" type="noConversion"/>
  </si>
  <si>
    <t>标识设备对应的系列名称</t>
    <phoneticPr fontId="2" type="noConversion"/>
  </si>
  <si>
    <t>用以区分不同类型的终端设备</t>
    <phoneticPr fontId="2" type="noConversion"/>
  </si>
  <si>
    <t>Dws_Service_App_Upgrade_Oper_Dm</t>
    <phoneticPr fontId="2" type="noConversion"/>
  </si>
  <si>
    <t>数据来源：dwd_evt_hota_app_info_upgrade_log_dm的imei
限制条件：WHERE pt_d = '$date' AND TO_DATE(upgrade_time) = '$date_ep'</t>
    <phoneticPr fontId="2" type="noConversion"/>
  </si>
  <si>
    <t>数据来源：dwd_evt_hota_app_info_upgrade_log_dm的hota_interface_prod_class
限制条件：WHERE pt_d = '$date' AND TO_DATE(upgrade_time) = '$date_ep'</t>
    <phoneticPr fontId="2" type="noConversion"/>
  </si>
  <si>
    <t>数据来源：dwd_ref_hota_version_info_ds的rom_ver</t>
    <phoneticPr fontId="2" type="noConversion"/>
  </si>
  <si>
    <t>数据来源：dwd_evt_hota_app_info_upgrade_log_dm的commc_point
限制条件：WHERE pt_d = '$date' AND TO_DATE(upgrade_time) = '$date_ep'</t>
    <phoneticPr fontId="2" type="noConversion"/>
  </si>
  <si>
    <t>数据来源：dwd_evt_hota_app_info_upgrade_log_dm的upgrade_action_status_cd
限制条件：WHERE pt_d = '$date' AND TO_DATE(upgrade_time) = '$date_ep'</t>
    <phoneticPr fontId="2" type="noConversion"/>
  </si>
  <si>
    <t>001305111759058</t>
    <phoneticPr fontId="2" type="noConversion"/>
  </si>
  <si>
    <t>C10899096</t>
    <phoneticPr fontId="2" type="noConversion"/>
  </si>
  <si>
    <t>1：更新</t>
    <phoneticPr fontId="2" type="noConversion"/>
  </si>
  <si>
    <t>CD1290</t>
    <phoneticPr fontId="2" type="noConversion"/>
  </si>
  <si>
    <t>4010001</t>
    <phoneticPr fontId="2" type="noConversion"/>
  </si>
  <si>
    <t>数据来源：根据dwd_evt_hispace_down_install_log_hm的down_install_oper_type_cd、non_stru_field3判断
取数规则：CASE WHEN down_install_oper_type_cd = '2' AND  non_stru_field3 in ('0','1','2','3') THEN non_stru_field3 ELSE '' END  AS install_type_cd 
限制条件：pt_d = '$date'</t>
    <phoneticPr fontId="2" type="noConversion"/>
  </si>
  <si>
    <t>标识用户不同操作行为</t>
    <phoneticPr fontId="2" type="noConversion"/>
  </si>
  <si>
    <t>Dws_Service_App_Upgrade_Oper_Dm</t>
    <phoneticPr fontId="2" type="noConversion"/>
  </si>
  <si>
    <t>数据来源：dwd_eqp_device_ds_his的did
限制条件：WHERE end_date &gt; '$date' AND  start_date &lt;= '$date'</t>
    <phoneticPr fontId="2" type="noConversion"/>
  </si>
  <si>
    <t>数据来源：dwd_eqp_position_rec_dm_his的MAX(region_cd)
限制条件：
         WHERE end_date &gt; '$date'
         AND DateUtil(start_date,'yyyy-MM-dd HH:mm:ss','yyyyMMdd') &lt;= '$date'
         AND pt_idtype = 'dev'
         GROUP BY RevertDeviceId(DeviceIdFormat(id))</t>
    <phoneticPr fontId="2" type="noConversion"/>
  </si>
  <si>
    <t>数据来源：dwd_eqp_device_ds_his的series_name
限制条件：WHERE end_date &gt; '$date'  AND start_date &lt;= '$date'</t>
    <phoneticPr fontId="2" type="noConversion"/>
  </si>
  <si>
    <t>数据来源：dwd_eqp_device_ds_his的hw_device_type
限制条件：WHERE end_date &gt; '$date'  AND start_date &lt;= '$date'</t>
    <phoneticPr fontId="2" type="noConversion"/>
  </si>
  <si>
    <t>数据来源：dwd_eqp_device_ds_his的device_name
限制条件：WHERE end_date &gt; '$date'  AND start_date &lt;= '$date'</t>
    <phoneticPr fontId="2" type="noConversion"/>
  </si>
  <si>
    <t>HW_Device_Flg</t>
    <phoneticPr fontId="2" type="noConversion"/>
  </si>
  <si>
    <t>数据来源：dwd_eqp_device_ds_his的hw_device_flg
限制条件：WHERE end_date &gt; '$date'  AND start_date &lt;= '$date'</t>
    <phoneticPr fontId="2" type="noConversion"/>
  </si>
  <si>
    <t>数据来源：dwd_eqp_device_ds_his的currt_emui_ver
限制条件：WHERE end_date &gt; '$date'  AND start_date &lt;= '$date'</t>
    <phoneticPr fontId="2" type="noConversion"/>
  </si>
  <si>
    <t>数据来源：dwd_evt_hota_app_info_upgrade_log_dm的记录数
限制条件：WHERE pt_d = '$date' AND TO_DATE(upgrade_time) = '$date_ep'
统计粒度：
GROUP BY T1.imei,T1.hota_interface_prod_class,T4.rom_ver,T1.commc_point,T1.upgrade_src,T1.upgrade_action_status_cd
        ,T2.did,T3.region_cd,T2.series_name,T2.hw_device_type,T2.device_name,T2.hw_device_flg,T2.currt_emui_ver</t>
    <phoneticPr fontId="2" type="noConversion"/>
  </si>
  <si>
    <t>标识设备对应的系列名称</t>
    <phoneticPr fontId="2" type="noConversion"/>
  </si>
  <si>
    <t>数据来源：根据dwd_evt_hota_app_info_upgrade_log_dm的prod_desc判断
取数规则：IF(LOWER(SPLIT(prod_desc,'\\\\|')[2])='erecovery','eRecovery','OTHER')  AS upgrade_src
限制条件：WHERE pt_d = '$date' AND TO_DATE(upgrade_time) = '$date_ep'</t>
    <phoneticPr fontId="2" type="noConversion"/>
  </si>
  <si>
    <t>hota接口业务产品来源描述</t>
    <phoneticPr fontId="2" type="noConversion"/>
  </si>
  <si>
    <t>CD1165</t>
    <phoneticPr fontId="2" type="noConversion"/>
  </si>
  <si>
    <t>SmartPhone</t>
    <phoneticPr fontId="2" type="noConversion"/>
  </si>
  <si>
    <t>DUK-AL20C00B173</t>
    <phoneticPr fontId="2" type="noConversion"/>
  </si>
  <si>
    <t>sp_ard_common</t>
    <phoneticPr fontId="2" type="noConversion"/>
  </si>
  <si>
    <t>OTHER</t>
    <phoneticPr fontId="2" type="noConversion"/>
  </si>
  <si>
    <t>110000</t>
    <phoneticPr fontId="2" type="noConversion"/>
  </si>
  <si>
    <t>荣耀高端系列</t>
    <phoneticPr fontId="2" type="noConversion"/>
  </si>
  <si>
    <t>DUK-AL20</t>
    <phoneticPr fontId="2" type="noConversion"/>
  </si>
  <si>
    <t>5.1</t>
    <phoneticPr fontId="2" type="noConversion"/>
  </si>
  <si>
    <t>1</t>
    <phoneticPr fontId="2" type="noConversion"/>
  </si>
  <si>
    <t>2017-06-27 12:50:12</t>
    <phoneticPr fontId="2" type="noConversion"/>
  </si>
  <si>
    <t>数据来源(三部分数据进行UNION ALL)：
    dwd_cam_adv_req_log_dm的adv_id
    dwd_cam_adv_show_log_dm的adv_id
    dwd_cam_adv_click_log_dm的adv_id
限制条件：
    dwd_cam_adv_req_log_dm     WHERE  pt_d='$date' 
    dwd_cam_adv_show_log_dm    WHERE  pt_d='$date'
    dwd_cam_adv_click_log_dm   WHERE  pt_d='$date'</t>
    <phoneticPr fontId="2" type="noConversion"/>
  </si>
  <si>
    <t>数据来源(三部分数据进行UNION ALL)：
    dwd_cam_adv_req_log_dm的adv_prim_id
    dwd_cam_adv_show_log_dm的adv_prim_id
    dwd_cam_adv_click_log_dm的adv_prim_id
限制条件：
    dwd_cam_adv_req_log_dm     WHERE  pt_d='$date' 
    dwd_cam_adv_show_log_dm    WHERE  pt_d='$date'
    dwd_cam_adv_click_log_dm   WHERE  pt_d='$date'</t>
    <phoneticPr fontId="2" type="noConversion"/>
  </si>
  <si>
    <t>数据来源(三部分数据进行UNION ALL)：
    dwd_cam_adv_req_log_dm  的app_ver
    dwd_cam_adv_show_log_dm 的app_ver
    dwd_cam_adv_click_log_dm的app_ver
限制条件：
    dwd_cam_adv_req_log_dm     WHERE  pt_d='$date' 
    dwd_cam_adv_show_log_dm    WHERE  pt_d='$date'
    dwd_cam_adv_click_log_dm   WHERE  pt_d='$date'</t>
    <phoneticPr fontId="2" type="noConversion"/>
  </si>
  <si>
    <t>数据来源(三部分数据进行UNION ALL)：
    dwd_cam_adv_req_log_dm  的package_name
    dwd_cam_adv_show_log_dm 的package_name
    dwd_cam_adv_click_log_dm的package_name
限制条件：
    dwd_cam_adv_req_log_dm     WHERE  pt_d='$date' 
    dwd_cam_adv_show_log_dm    WHERE  pt_d='$date'
    dwd_cam_adv_click_log_dm   WHERE  pt_d='$date'</t>
    <phoneticPr fontId="2" type="noConversion"/>
  </si>
  <si>
    <t>数据来源(三部分数据进行UNION ALL)：
    dwd_cam_adv_req_log_dm  的slot_id
    dwd_cam_adv_show_log_dm 的slot_id
    dwd_cam_adv_click_log_dm的slot_id
限制条件：
    dwd_cam_adv_req_log_dm     WHERE  pt_d='$date' 
    dwd_cam_adv_show_log_dm    WHERE  pt_d='$date'
    dwd_cam_adv_click_log_dm   WHERE  pt_d='$date'</t>
    <phoneticPr fontId="2" type="noConversion"/>
  </si>
  <si>
    <t>数据来源(三部分数据进行UNION ALL)：
    dwd_cam_adv_req_log_dm  的result_type_cd
    dwd_cam_adv_show_log_dm 的result_type_cd
    dwd_cam_adv_click_log_dm的result_type_cd
限制条件：
    dwd_cam_adv_req_log_dm     WHERE  pt_d='$date' 
    dwd_cam_adv_show_log_dm    WHERE  pt_d='$date'
    dwd_cam_adv_click_log_dm   WHERE  pt_d='$date'</t>
    <phoneticPr fontId="2" type="noConversion"/>
  </si>
  <si>
    <t>数据来源(三部分数据进行UNION ALL)：
    dwd_cam_adv_req_log_dm  的adv_bill_mode_cd
    dwd_cam_adv_show_log_dm 的adv_bill_mode_cd
    dwd_cam_adv_click_log_dm的adv_bill_mode_cd
限制条件：
    dwd_cam_adv_req_log_dm     WHERE  pt_d='$date' 
    dwd_cam_adv_show_log_dm    WHERE  pt_d='$date'
    dwd_cam_adv_click_log_dm   WHERE  pt_d='$date'</t>
    <phoneticPr fontId="2" type="noConversion"/>
  </si>
  <si>
    <t>数据来源(三部分数据进行UNION ALL)：
    dwd_cam_adv_req_log_dm  的inter_type_cd
    dwd_cam_adv_show_log_dm 的inter_type_cd
    dwd_cam_adv_click_log_dm的inter_type_cd
限制条件：
    dwd_cam_adv_req_log_dm     WHERE  pt_d='$date' 
    dwd_cam_adv_show_log_dm    WHERE  pt_d='$date'
    dwd_cam_adv_click_log_dm   WHERE  pt_d='$date'</t>
    <phoneticPr fontId="2" type="noConversion"/>
  </si>
  <si>
    <t>数据来源(三部分数据进行UNION ALL)：
    dwd_cam_adv_req_log_dm  的creat_type_cd
    dwd_cam_adv_show_log_dm 的creat_type_cd
    dwd_cam_adv_click_log_dm的creat_type_cd
限制条件：
    dwd_cam_adv_req_log_dm     WHERE  pt_d='$date' 
    dwd_cam_adv_show_log_dm    WHERE  pt_d='$date'
    dwd_cam_adv_click_log_dm   WHERE  pt_d='$date'</t>
    <phoneticPr fontId="2" type="noConversion"/>
  </si>
  <si>
    <t>数据来源(三部分数据进行UNION ALL)：
    dwd_cam_adv_req_log_dm  的adv_type
    dwd_cam_adv_show_log_dm 的adv_type
    dwd_cam_adv_click_log_dm的adv_type
限制条件：
    dwd_cam_adv_req_log_dm     WHERE  pt_d='$date' 
    dwd_cam_adv_show_log_dm    WHERE  pt_d='$date'
    dwd_cam_adv_click_log_dm   WHERE  pt_d='$date'</t>
    <phoneticPr fontId="2" type="noConversion"/>
  </si>
  <si>
    <t>数据来源(三部分数据进行UNION ALL)：
    dwd_cam_adv_req_log_dm  的imei
    dwd_cam_adv_show_log_dm 的imei
    dwd_cam_adv_click_log_dm的imei
限制条件：
    dwd_cam_adv_req_log_dm     WHERE  pt_d='$date' 
    dwd_cam_adv_show_log_dm    WHERE  pt_d='$date'
    dwd_cam_adv_click_log_dm   WHERE  pt_d='$date'</t>
    <phoneticPr fontId="2" type="noConversion"/>
  </si>
  <si>
    <t>数据来源：dwd_eqp_device_ds_his的did
限制条件：WHERE end_date &gt; '$date' AND start_date &lt;= '$date'</t>
    <phoneticPr fontId="2" type="noConversion"/>
  </si>
  <si>
    <t>数据来源：dwd_eqp_position_rec_dm_his的MAX(region_cd)
限制条件：
    WHERE end_date &gt; '$date'
    AND DateUtil(start_date,'yyyy-MM-dd HH:mm:ss','yyyyMMdd') &lt;= '$date'
    AND pt_idtype = 'dev'
    GROUP BY RevertDeviceId(DeviceIdFormat(id))</t>
    <phoneticPr fontId="2" type="noConversion"/>
  </si>
  <si>
    <t>数据来源：dwd_eqp_device_ds_his的series_name
限制条件：WHERE end_date &gt; '$date' AND start_date &lt;= '$date'</t>
    <phoneticPr fontId="2" type="noConversion"/>
  </si>
  <si>
    <t>数据来源：dwd_eqp_device_ds_his的device_name
限制条件：WHERE end_date &gt; '$date' AND start_date &lt;= '$date'</t>
    <phoneticPr fontId="2" type="noConversion"/>
  </si>
  <si>
    <t>数据来源：dwd_eqp_device_ds_his的hw_device_type
限制条件：WHERE end_date &gt; '$date' AND start_date &lt;= '$date'</t>
    <phoneticPr fontId="2" type="noConversion"/>
  </si>
  <si>
    <t>数据来源：dwd_eqp_device_ds_his的hw_device_flg
限制条件：WHERE end_date &gt; '$date' AND start_date &lt;= '$date'</t>
    <phoneticPr fontId="2" type="noConversion"/>
  </si>
  <si>
    <t>数据来源：dwd_eqp_device_ds_his的currt_emui_ver
限制条件：WHERE end_date &gt; '$date' AND start_date &lt;= '$date'</t>
    <phoneticPr fontId="2" type="noConversion"/>
  </si>
  <si>
    <t xml:space="preserve">数据来源(三部分数据进行UNION ALL并SUM求和)：
    dwd_cam_adv_req_log_dm  的count记录数
    dwd_cam_adv_show_log_dm 的count记录数
    dwd_cam_adv_click_log_dm的count记录数
限制条件：
   1）dwd_cam_adv_req_log_dm表：
      WHERE  pt_d='$date' 
      GROUP BY adv_id,adv_prim_id,task_id,app_ver,package_name,slot_id,media_busin_id,site_id,result_type_cd,adv_bill_mode_cd,inter_type_cd,creat_type_cd,adv_type,imei
   2）dwd_cam_adv_show_log_dm表：
      WHERE  pt_d='$date'
      GROUP BY adv_id,adv_prim_id,task_id,app_ver,package_name,slot_id,media_busin_id,site_id,result_type_cd,adv_bill_mode_cd,inter_type_cd,creat_type_cd,adv_type,imei
   3）dwd_cam_adv_click_log_dm表：
      WHERE  pt_d='$date'
      GROUP BY adv_id,adv_prim_id,task_id,app_ver,package_name,slot_id,media_busin_id,site_id,result_type_cd,adv_bill_mode_cd,inter_type_cd,creat_type_cd,adv_type,imei
</t>
    <phoneticPr fontId="2" type="noConversion"/>
  </si>
  <si>
    <t xml:space="preserve">数据来源：根据dwd_cam_adv_req_log_dm 的return_code判断统计log_id记录数
取数规则：count(IF(return_code= '200',log_id,NULL))
限制条件：
      WHERE  pt_d='$date' 
      GROUP BY adv_id,adv_prim_id,task_id,app_ver,package_name,slot_id,media_busin_id,site_id,result_type_cd,adv_bill_mode_cd,inter_type_cd,creat_type_cd,adv_type,imei
</t>
    <phoneticPr fontId="2" type="noConversion"/>
  </si>
  <si>
    <t xml:space="preserve">数据来源：统计dwd_cam_adv_show_log_dm的记录数
取数规则：count(1) 
限制条件：
      WHERE  pt_d='$date'
      GROUP BY adv_id,adv_prim_id,task_id,app_ver,package_name,slot_id,media_busin_id,site_id,result_type_cd,adv_bill_mode_cd,inter_type_cd,creat_type_cd,adv_type,imei
</t>
    <phoneticPr fontId="2" type="noConversion"/>
  </si>
  <si>
    <t xml:space="preserve">数据来源：统计dwd_cam_adv_click_log_dm的记录数
取数规则：count(1)
限制条件：
    WHERE pt_d='$date'
    GROUP BY adv_id,adv_prim_id,task_id,app_ver,package_name,slot_id,media_busin_id,site_id,result_type_cd,adv_bill_mode_cd,inter_type_cd,creat_type_cd,adv_type,imei
</t>
    <phoneticPr fontId="2" type="noConversion"/>
  </si>
  <si>
    <t>赋值为：0</t>
    <phoneticPr fontId="2" type="noConversion"/>
  </si>
  <si>
    <t>赋值为：0</t>
    <phoneticPr fontId="2" type="noConversion"/>
  </si>
  <si>
    <t>BTV-DL09</t>
    <phoneticPr fontId="2" type="noConversion"/>
  </si>
  <si>
    <t>BTV-DL09</t>
    <phoneticPr fontId="2" type="noConversion"/>
  </si>
  <si>
    <t>OPPO A53M</t>
    <phoneticPr fontId="2" type="noConversion"/>
  </si>
  <si>
    <t>3.0</t>
    <phoneticPr fontId="2" type="noConversion"/>
  </si>
  <si>
    <t>2017-06-27 04:56:51</t>
    <phoneticPr fontId="2" type="noConversion"/>
  </si>
  <si>
    <t>20170626</t>
    <phoneticPr fontId="2" type="noConversion"/>
  </si>
  <si>
    <t>2810</t>
    <phoneticPr fontId="2" type="noConversion"/>
  </si>
  <si>
    <t>902218</t>
    <phoneticPr fontId="2" type="noConversion"/>
  </si>
  <si>
    <t>10001536</t>
    <phoneticPr fontId="2" type="noConversion"/>
  </si>
  <si>
    <t>6.0.0.300</t>
    <phoneticPr fontId="2" type="noConversion"/>
  </si>
  <si>
    <t>com.huawei.hifolder</t>
    <phoneticPr fontId="2" type="noConversion"/>
  </si>
  <si>
    <t>ba8148b283bc11e5bdec00163e291137</t>
    <phoneticPr fontId="2" type="noConversion"/>
  </si>
  <si>
    <t>901461</t>
    <phoneticPr fontId="2" type="noConversion"/>
  </si>
  <si>
    <t>198</t>
    <phoneticPr fontId="2" type="noConversion"/>
  </si>
  <si>
    <t>430100</t>
    <phoneticPr fontId="2" type="noConversion"/>
  </si>
  <si>
    <t>荣耀高端系列</t>
    <phoneticPr fontId="2" type="noConversion"/>
  </si>
  <si>
    <t>H60-L01</t>
    <phoneticPr fontId="2" type="noConversion"/>
  </si>
  <si>
    <t>3.0</t>
    <phoneticPr fontId="2" type="noConversion"/>
  </si>
  <si>
    <t>2</t>
    <phoneticPr fontId="2" type="noConversion"/>
  </si>
  <si>
    <t>18</t>
    <phoneticPr fontId="2" type="noConversion"/>
  </si>
  <si>
    <t>0</t>
    <phoneticPr fontId="2" type="noConversion"/>
  </si>
  <si>
    <t>2017-06-26 04:04:43</t>
    <phoneticPr fontId="2" type="noConversion"/>
  </si>
  <si>
    <t>CD1036</t>
    <phoneticPr fontId="2" type="noConversion"/>
  </si>
  <si>
    <t>CD1041</t>
    <phoneticPr fontId="2" type="noConversion"/>
  </si>
  <si>
    <t>CPM</t>
    <phoneticPr fontId="2" type="noConversion"/>
  </si>
  <si>
    <t>CD1037</t>
    <phoneticPr fontId="2" type="noConversion"/>
  </si>
  <si>
    <t>CD1038</t>
    <phoneticPr fontId="2" type="noConversion"/>
  </si>
  <si>
    <t>CD1039</t>
    <phoneticPr fontId="2" type="noConversion"/>
  </si>
  <si>
    <t>splash</t>
    <phoneticPr fontId="2" type="noConversion"/>
  </si>
  <si>
    <t>数据来源(三部分数据进行UNION ALL)：
    dwd_cam_adv_req_log_dm  的task_id
    dwd_cam_adv_show_log_dm 的task_id
    dwd_cam_adv_click_log_dm的task_id
限制条件：
    dwd_cam_adv_req_log_dm     WHERE  pt_d='$date' 
    dwd_cam_adv_show_log_dm    WHERE  pt_d='$date'
    dwd_cam_adv_click_log_dm   WHERE  pt_d='$date'</t>
    <phoneticPr fontId="2" type="noConversion"/>
  </si>
  <si>
    <t>广告对应的任务编号</t>
    <phoneticPr fontId="2" type="noConversion"/>
  </si>
  <si>
    <t>任务对应广告位ID</t>
    <phoneticPr fontId="2" type="noConversion"/>
  </si>
  <si>
    <t>数据来源(三部分数据进行UNION ALL)：
    dwd_cam_adv_req_log_dm  的media_busin_id
    dwd_cam_adv_show_log_dm 的media_busin_id
    dwd_cam_adv_click_log_dm的media_busin_id
限制条件：
    dwd_cam_adv_req_log_dm     WHERE  pt_d='$date' 
    dwd_cam_adv_show_log_dm    WHERE  pt_d='$date'
    dwd_cam_adv_click_log_dm   WHERE  pt_d='$date'</t>
    <phoneticPr fontId="2" type="noConversion"/>
  </si>
  <si>
    <t>广告对应的媒体商ID</t>
    <phoneticPr fontId="2" type="noConversion"/>
  </si>
  <si>
    <t>数据来源(三部分数据进行UNION ALL)：
    dwd_cam_adv_req_log_dm  的site_id
    dwd_cam_adv_show_log_dm 的site_id
    dwd_cam_adv_click_log_dm的site_id
限制条件：
    dwd_cam_adv_req_log_dm     WHERE  pt_d='$date' 
    dwd_cam_adv_show_log_dm    WHERE  pt_d='$date'
    dwd_cam_adv_click_log_dm   WHERE  pt_d='$date'</t>
    <phoneticPr fontId="2" type="noConversion"/>
  </si>
  <si>
    <t>站点ID</t>
    <phoneticPr fontId="2" type="noConversion"/>
  </si>
  <si>
    <t>国内地区行政区划的代码编号</t>
    <phoneticPr fontId="2" type="noConversion"/>
  </si>
  <si>
    <t>如果表中存在service_id，project_id ，那把service_id置空处理，
保留字段；如果表中仅有service_id，没有project_id，
那就将service_id重命名成project_id
因为service_id不准确,用project_id更合适</t>
    <phoneticPr fontId="2" type="noConversion"/>
  </si>
  <si>
    <t>待调整</t>
    <phoneticPr fontId="2" type="noConversion"/>
  </si>
  <si>
    <t>待调整</t>
    <phoneticPr fontId="2" type="noConversion"/>
  </si>
  <si>
    <t>Os_Ver</t>
  </si>
  <si>
    <t>操作系统版本</t>
  </si>
  <si>
    <t>运营商版本</t>
  </si>
  <si>
    <t>设备分区版本</t>
  </si>
  <si>
    <t>用户IP地址</t>
  </si>
  <si>
    <t>分区日期</t>
    <phoneticPr fontId="5" type="noConversion"/>
  </si>
  <si>
    <t>数据来源：dwd_evt_hota_device_chk_log_dm的imei
限制条件：WHERE pt_d = '$date' AND !isEmpty(imei) AND !(imei regexp '^0+$')</t>
    <phoneticPr fontId="2" type="noConversion"/>
  </si>
  <si>
    <t>数据来源：dwd_eqp_device_ds_his的did
限制条件：WHERE start_date &lt;= '$date' AND  end_date &gt; '$date'</t>
    <phoneticPr fontId="2" type="noConversion"/>
  </si>
  <si>
    <t>数据来源：dwd_eqp_position_rec_dm_his的MAX(region_cd)
限制条件：
    WHERE end_date &gt; '$date'
    AND TO_DATE(start_date) &lt;= '$date_ep'
    AND pt_idtype = 'dev'
    GROUP BY RevertDeviceId(DeviceIdFormat(id))</t>
    <phoneticPr fontId="2" type="noConversion"/>
  </si>
  <si>
    <t>数据来源：dwd_eqp_device_ds_his的series_name
限制条件：WHERE start_date &lt;= '$date' AND  end_date &gt; '$date'</t>
    <phoneticPr fontId="2" type="noConversion"/>
  </si>
  <si>
    <t>数据来源：dwd_eqp_device_ds_his的hw_device_type
限制条件：WHERE start_date &lt;= '$date' AND  end_date &gt; '$date'</t>
    <phoneticPr fontId="2" type="noConversion"/>
  </si>
  <si>
    <t>数据来源：
dwd_eqp_device_ds_his的device_name，否则取dwd_evt_hota_device_chk_log_dm的device_name
限制条件： 
dwd_eqp_device_ds_his WHERE start_date &lt;= '$date' AND  end_date &gt; '$date'
dwd_evt_hota_device_chk_log_dm WHERE pt_d = '$date' AND !isEmpty(imei) AND !(imei regexp '^0+$')</t>
    <phoneticPr fontId="2" type="noConversion"/>
  </si>
  <si>
    <t>数据来源：dwd_eqp_device_ds_his的hw_device_flg
限制条件：WHERE start_date &lt;= '$date' AND  end_date &gt; '$date'</t>
    <phoneticPr fontId="2" type="noConversion"/>
  </si>
  <si>
    <t>数据来源：
dwd_eqp_device_ds_his的currt_rom_ver，否则取dwd_evt_hota_device_chk_log_dm的rom_ver
限制条件： 
dwd_eqp_device_ds_his WHERE start_date &lt;= '$date' AND  end_date &gt; '$date'
dwd_evt_hota_device_chk_log_dm WHERE pt_d = '$date' AND !isEmpty(imei) AND !(imei regexp '^0+$')</t>
    <phoneticPr fontId="2" type="noConversion"/>
  </si>
  <si>
    <t>数据来源：dwd_evt_hota_device_chk_log_dm的hota_interface_prod_class
限制条件：WHERE pt_d = '$date' AND !isEmpty(imei) AND !(imei regexp '^0+$')</t>
    <phoneticPr fontId="2" type="noConversion"/>
  </si>
  <si>
    <t xml:space="preserve">数据来源：dwd_evt_hota_device_chk_log_dm的MIN(upgrade_detct_time)
限制条件：WHERE pt_d = '$date' AND !isEmpty(imei) AND !(imei regexp '^0+$')
</t>
    <phoneticPr fontId="2" type="noConversion"/>
  </si>
  <si>
    <t>数据来源：dwd_evt_hota_device_chk_log_dm的MAX(upgrade_detct_time)
限制条件：WHERE pt_d = '$date' AND !isEmpty(imei) AND !(imei regexp '^0+$')</t>
    <phoneticPr fontId="2" type="noConversion"/>
  </si>
  <si>
    <t>数据来源：dwd_evt_hota_device_chk_log_dm的device_part_ver
取数规则：SPLIT(MAX(CONCAT(upgrade_detct_time, '@@', device_part_ver)), '@@')[1] AS device_part_ver
限制条件：WHERE pt_d = '$date' AND !isEmpty(imei) AND !(imei regexp '^0+$')</t>
    <phoneticPr fontId="2" type="noConversion"/>
  </si>
  <si>
    <t>数据来源：dwd_evt_hota_device_chk_log_dm的user_ip_addr
取数规则：SPLIT(MAX(CONCAT(upgrade_detct_time, '@@', user_ip_addr)), '@@')[1]  AS  user_ip_addr
限制条件：WHERE pt_d = '$date' AND !isEmpty(imei) AND !(imei regexp '^0+$')</t>
    <phoneticPr fontId="2" type="noConversion"/>
  </si>
  <si>
    <t>数据来源：dwd_evt_hota_device_chk_log_dm的commc_point
限制条件：WHERE pt_d = '$date' AND !isEmpty(imei) AND !(imei regexp '^0+$')</t>
    <phoneticPr fontId="2" type="noConversion"/>
  </si>
  <si>
    <t>标识设备对应的系列名称</t>
    <phoneticPr fontId="2" type="noConversion"/>
  </si>
  <si>
    <t>数据来源：dwd_evt_hota_device_chk_log_dm的os_ver
取数规则：SPLIT(MAX(CONCAT(upgrade_detct_time, '@@', os_ver)), '@@')[1]  AS  os_ver
限制条件：WHERE pt_d = '$date' AND !isEmpty(imei) AND !(imei regexp '^0+$')</t>
    <phoneticPr fontId="2" type="noConversion"/>
  </si>
  <si>
    <t>设备操作系统版本</t>
    <phoneticPr fontId="2" type="noConversion"/>
  </si>
  <si>
    <t>运营商版本</t>
    <phoneticPr fontId="2" type="noConversion"/>
  </si>
  <si>
    <t>Device_Part_Ver</t>
    <phoneticPr fontId="2" type="noConversion"/>
  </si>
  <si>
    <t>研发版本号，手机,PAD分区版本</t>
    <phoneticPr fontId="2" type="noConversion"/>
  </si>
  <si>
    <t>User_Ip_Addr</t>
    <phoneticPr fontId="2" type="noConversion"/>
  </si>
  <si>
    <t>用户设备网络ip地址</t>
    <phoneticPr fontId="2" type="noConversion"/>
  </si>
  <si>
    <t>文本类</t>
    <phoneticPr fontId="2" type="noConversion"/>
  </si>
  <si>
    <t>864043020446121</t>
    <phoneticPr fontId="2" type="noConversion"/>
  </si>
  <si>
    <t>230100</t>
    <phoneticPr fontId="2" type="noConversion"/>
  </si>
  <si>
    <t>IOT移动终端</t>
    <phoneticPr fontId="2" type="noConversion"/>
  </si>
  <si>
    <t>无线数据模块</t>
    <phoneticPr fontId="2" type="noConversion"/>
  </si>
  <si>
    <t>ME906C</t>
    <phoneticPr fontId="2" type="noConversion"/>
  </si>
  <si>
    <t>数据来源：
dwd_eqp_device_ds_his的currt_emui_ver，否则取dwd_evt_hota_device_chk_log_dm的emui_ver
限制条件： 
dwd_eqp_device_ds_his WHERE start_date &lt;= '$date' AND  end_date &gt; '$date'
dwd_evt_hota_device_chk_log_dm WHERE pt_d = '$date' AND !isEmpty(imei) AND !(imei regexp '^0+$')</t>
    <phoneticPr fontId="2" type="noConversion"/>
  </si>
  <si>
    <t>Carrier</t>
    <phoneticPr fontId="2" type="noConversion"/>
  </si>
  <si>
    <t>V800R016C00SPH202B001</t>
    <phoneticPr fontId="2" type="noConversion"/>
  </si>
  <si>
    <t>2016-04-26 02:07:38.973</t>
    <phoneticPr fontId="2" type="noConversion"/>
  </si>
  <si>
    <t>2016-10-02 00:21:01.198</t>
    <phoneticPr fontId="2" type="noConversion"/>
  </si>
  <si>
    <t>6.1</t>
    <phoneticPr fontId="2" type="noConversion"/>
  </si>
  <si>
    <t xml:space="preserve">数据来源：dwd_evt_hota_device_chk_log_dm的carrier_ver
取数规则：SPLIT(MAX(CONCAT(upgrade_detct_time, '@@', carrier_ver)), '@@')[1]     AS carrier_ver
限制条件：WHERE pt_d = '$date' AND !isEmpty(imei) AND !(imei regexp '^0+$')
</t>
    <phoneticPr fontId="2" type="noConversion"/>
  </si>
  <si>
    <t>Carrier_Ver</t>
    <phoneticPr fontId="2" type="noConversion"/>
  </si>
  <si>
    <t>111.43.241.57</t>
    <phoneticPr fontId="2" type="noConversion"/>
  </si>
  <si>
    <t>access_net_common</t>
    <phoneticPr fontId="2" type="noConversion"/>
  </si>
  <si>
    <t>App_Id</t>
    <phoneticPr fontId="2" type="noConversion"/>
  </si>
  <si>
    <t>Last_Rec_Time</t>
    <phoneticPr fontId="2" type="noConversion"/>
  </si>
  <si>
    <t>最近记录时间</t>
    <phoneticPr fontId="2" type="noConversion"/>
  </si>
  <si>
    <t>数据来源：dwd_evt_mc_msg_log_hm的imei
限制条件：WHERE t1.pt_d = '$date' and TRIM(t1.push_log_type_cd) IN ('push request','rsd request') AND task_id&lt;&gt;'-999' AND imei&lt;&gt;'-999'</t>
    <phoneticPr fontId="2" type="noConversion"/>
  </si>
  <si>
    <t>数据来源：dwd_evt_mc_msg_log_hm的task_id
限制条件：WHERE t1.pt_d = '$date' and TRIM(t1.push_log_type_cd) IN ('push request','rsd request') AND task_id&lt;&gt;'-999' AND imei&lt;&gt;'-999'</t>
    <phoneticPr fontId="2" type="noConversion"/>
  </si>
  <si>
    <t>数据来源：
    dwd_cam_port_push_campaign_task_dm的end_trapp_time
    dwd_cam_put_task_ds的end_time
限制条件：
  1)dwd_cam_port_push_campaign_task_dm表:
    WHERE t1.pt_d = '$date' AND !IsEmpty(t1.mater_assoc_id) AND !IsEmpty(job_id)
        #('4','5','400','401','500','501')表示有发送活动的任务
     AND port_push_task_status_cd IN ('4','5','400','401','500','501')
  2)dwd_cam_put_task_ds表:
    WHERE pt_d = '$date'</t>
    <phoneticPr fontId="2" type="noConversion"/>
  </si>
  <si>
    <t>Adv_Arrive_Cnt</t>
    <phoneticPr fontId="2" type="noConversion"/>
  </si>
  <si>
    <t>数据来源：根据dwd_evt_bisdk_customize_dm的Non_Stru_Field判断
取数规则：SUM(IF(GetAdPushReportMsg(Non_Stru_Field,5) = '0',1,0))
限制条件：WHERE pt_d = '$date' AND oper_id='PUSH_PS' AND GetAdPushReportMsg(Non_Stru_Field,2) ='PS'</t>
    <phoneticPr fontId="2" type="noConversion"/>
  </si>
  <si>
    <t>数据来源：根据dwd_evt_bisdk_customize_dm的Non_Stru_Field判断
取数规则：SUM(IF(GetAdPushReportMsg(Non_Stru_Field,5) = '2',1,0))
限制条件：WHERE pt_d = '$date' AND oper_id='PUSH_PS' AND GetAdPushReportMsg(Non_Stru_Field,2) ='PS'</t>
    <phoneticPr fontId="2" type="noConversion"/>
  </si>
  <si>
    <t>数据来源：
dwd_evt_hispace_oper_log_dm的ext_field、logon_id、hispace_oper_type_cd进行判断
取值规则：
SUM(IF(LOWER(ext_field) RLIKE 'deviceid' AND LOWER(deviceId(logon_id)) = 'mw' AND hispace_oper_type_cd in ('11','12'),1,0))  AS  push_down_cnt
SUM(IF(hispace_oper_type_cd in ('11','12'),1,0))   AS hicloud_down_cnt
然后COALESCE(push_down_cnt,0) + COALESCE(hicloud_down_cnt,0)
限制条件：WHERE pt_d= '$date'</t>
    <phoneticPr fontId="2" type="noConversion"/>
  </si>
  <si>
    <t>数据来源：dwd_eqp_device_ds_his的did
限制条件：WHERE t2.start_date&lt;='$date' AND t2.end_date&gt;'$date'</t>
    <phoneticPr fontId="2" type="noConversion"/>
  </si>
  <si>
    <t>赋值为：空值</t>
    <phoneticPr fontId="2" type="noConversion"/>
  </si>
  <si>
    <t>数据来源：dwd_eqp_device_ds_his的series_name
限制条件：WHERE t2.start_date&lt;='$date' AND t2.end_date&gt;'$date'</t>
    <phoneticPr fontId="2" type="noConversion"/>
  </si>
  <si>
    <t>数据来源：dwd_eqp_device_ds_his的hw_device_type
限制条件：WHERE t2.start_date&lt;='$date' AND t2.end_date&gt;'$date'</t>
    <phoneticPr fontId="2" type="noConversion"/>
  </si>
  <si>
    <t>数据来源：dwd_eqp_device_ds_his的device_name
限制条件：WHERE t2.start_date&lt;='$date' AND t2.end_date&gt;'$date'</t>
    <phoneticPr fontId="2" type="noConversion"/>
  </si>
  <si>
    <t>数据来源：dwd_eqp_device_ds_his的hw_device_flg
限制条件：WHERE t2.start_date&lt;='$date' AND t2.end_date&gt;'$date'</t>
    <phoneticPr fontId="2" type="noConversion"/>
  </si>
  <si>
    <t>数据来源：dwd_eqp_device_ds_his的currt_emui_ver
限制条件：WHERE t2.start_date&lt;='$date' AND t2.end_date&gt;'$date'</t>
    <phoneticPr fontId="2" type="noConversion"/>
  </si>
  <si>
    <t>Task_Id</t>
    <phoneticPr fontId="2" type="noConversion"/>
  </si>
  <si>
    <t>标识push任务的唯一编号</t>
    <phoneticPr fontId="2" type="noConversion"/>
  </si>
  <si>
    <t>PUSH营销汇总日表</t>
    <phoneticPr fontId="2" type="noConversion"/>
  </si>
  <si>
    <t>标识PUSH任务所属的任务类型</t>
    <phoneticPr fontId="2" type="noConversion"/>
  </si>
  <si>
    <t>记录PUSH任务投放对应的渠道编号</t>
    <phoneticPr fontId="2" type="noConversion"/>
  </si>
  <si>
    <t>记录PUSH任务对应的投放开始时间</t>
    <phoneticPr fontId="2" type="noConversion"/>
  </si>
  <si>
    <t>记录PUSH任务对应的投放结束时间</t>
    <phoneticPr fontId="2" type="noConversion"/>
  </si>
  <si>
    <t>Task_Content</t>
    <phoneticPr fontId="2" type="noConversion"/>
  </si>
  <si>
    <t>数据来源：
    dwd_cam_push_campaign_task_mater_dm的mater_content
    dwd_cam_put_task_ds的task_content
取数规则：
   dwd_cam_push_campaign_task_mater_dm的mater_content：
      if(SUBSTR(mater_content,1,1)='S',SUBSTR(mater_content,2),mater_content)         AS mater_content
   dwd_cam_put_task_ds的task_content：
      IF(SUBSTR(t1.task_content,1,1)='S',SUBSTR(t1.task_content,2),t1.task_content)   AS task_content
限制条件：
   1) dwd_cam_push_campaign_task_mater_dm表：
      WHERE pt_d = '$date' AND !IsEmpty(mater_assoc_id)
   2) dwd_cam_put_task_ds表：
      WHERE pt_d = '$date'</t>
    <phoneticPr fontId="2" type="noConversion"/>
  </si>
  <si>
    <t xml:space="preserve">记录PUSH任务对应的任务名称 </t>
    <phoneticPr fontId="2" type="noConversion"/>
  </si>
  <si>
    <t>记录PUSH投放任务的详细内容</t>
    <phoneticPr fontId="2" type="noConversion"/>
  </si>
  <si>
    <t>数据来源:dwd_evt_mc_msg_log_hm的MAX(sender_id)
限制条件：
   WHERE t1.pt_d = '$date' and TRIM(t1.push_log_type_cd) IN ('push request','rsd request')
   AND task_id&lt;&gt;'-999' AND imei&lt;&gt;'-999'</t>
    <phoneticPr fontId="2" type="noConversion"/>
  </si>
  <si>
    <t>Push消息发送方的帐号信息</t>
    <phoneticPr fontId="2" type="noConversion"/>
  </si>
  <si>
    <t>数据来源：dwd_evt_mc_msg_log_hm的rec_time
取值规则：DateUtil(MAX(rec_time),'yyyy-MM-dd HH:mm:ss.SSS','yyyy-MM-dd HH:mm:ss') 
限制条件：
    WHERE t1.pt_d = '$date' and TRIM(t1.push_log_type_cd) IN ('push request','rsd request')
    AND task_id&lt;&gt;'-999' AND imei&lt;&gt;'-999'</t>
    <phoneticPr fontId="2" type="noConversion"/>
  </si>
  <si>
    <t>日志记录发生的最近一次具体时间</t>
    <phoneticPr fontId="2" type="noConversion"/>
  </si>
  <si>
    <t>数据来源：dwd_evt_mc_msg_log_hm的记录数之和
限制条件：
    WHERE t1.pt_d = '$date' and TRIM(t1.push_log_type_cd) IN ('push request','rsd request') AND task_id&lt;&gt;'-999' AND imei&lt;&gt;'-999'</t>
    <phoneticPr fontId="2" type="noConversion"/>
  </si>
  <si>
    <t>当日push消息中心请求发送消息的记录数</t>
    <phoneticPr fontId="2" type="noConversion"/>
  </si>
  <si>
    <t>数据来源：dwd_evt_mc_msg_log_hm的记录数之和
限制条件： WHERE t1.pt_d = '$date' and TRIM(t1.push_log_type_cd) ='push response' AND send_result_cd IN('0','2')</t>
    <phoneticPr fontId="2" type="noConversion"/>
  </si>
  <si>
    <t>当日push消息中心成功发送消息的记录数</t>
    <phoneticPr fontId="2" type="noConversion"/>
  </si>
  <si>
    <t>记录PUSH信息的广告显示次数</t>
    <phoneticPr fontId="2" type="noConversion"/>
  </si>
  <si>
    <t>记录PUSH信息的广告清除次数</t>
    <phoneticPr fontId="2" type="noConversion"/>
  </si>
  <si>
    <t>数据来源(两部分数据之和)：
   1)dwd_evt_bisdk_customize_dm的Non_Stru_Field判断
   2)dwd_evt_hispace_oper_log_dm的channel_id、logon_id、hispace_oper_type_cd进行判断
取值规则：
   1)dwd_evt_bisdk_customize_dm表：SUM(IF(GetAdPushReportMsg(Non_Stru_Field,5) = '1',1,0)) AS push_click_cnt 
   2)dwd_evt_hispace_oper_log_dm表：SUM(IF(IF(channel_id rlike '^\\\\d+$',ServiceEntry(if(IsEmpty(DeviceID(logon_id)),'null',DeviceID(logon_id)),channel_id),channel_id)= '4010000' AND hispace_oper_type_cd in ('10','11','53','61','65'),1,0))  AS hicloud_click_cnt
然后COALESCE(push_click_cnt,0) + COALESCE(hicloud_click_cnt,0)
限制条件：
   1)dwd_evt_bisdk_customize_dm表：
     WHERE pt_d = '$date' AND oper_id='PUSH_PS'  AND  GetAdPushReportMsg(Non_Stru_Field,2) ='PS'
   2)dwd_evt_hispace_oper_log_dm表：
     WHERE pt_d= '$date'</t>
    <phoneticPr fontId="2" type="noConversion"/>
  </si>
  <si>
    <t>记录PUSH消息的点击次数</t>
    <phoneticPr fontId="2" type="noConversion"/>
  </si>
  <si>
    <t>记录PUSH消息的下载次数</t>
    <phoneticPr fontId="2" type="noConversion"/>
  </si>
  <si>
    <t>004401724355660</t>
    <phoneticPr fontId="2" type="noConversion"/>
  </si>
  <si>
    <t>1015268</t>
    <phoneticPr fontId="2" type="noConversion"/>
  </si>
  <si>
    <t>华为帐号类型代码</t>
    <phoneticPr fontId="2" type="noConversion"/>
  </si>
  <si>
    <t>Up_Type_Cd</t>
    <phoneticPr fontId="2" type="noConversion"/>
  </si>
  <si>
    <t>Dws_Up_Service_Active_Dm</t>
    <phoneticPr fontId="2" type="noConversion"/>
  </si>
  <si>
    <t>数据来源(两部分数据进行UNION ALL)：
dwd_evt_online_game_buoy_user_access_log_dm的up_id
dwd_evt_online_game_buoy_user_login_log_dm的up_id
限制条件：
dwd_evt_online_game_buoy_user_access_log_dm WHERE pt_d = '$date' AND !isEmpty(up_id)
dwd_evt_online_game_buoy_user_login_log_dm WHERE pt_d = '$date' AND !isEmpty(up_id)</t>
    <phoneticPr fontId="2" type="noConversion"/>
  </si>
  <si>
    <t xml:space="preserve">数据来源(两部分数据进行UNION ALL)：
dwd_evt_online_game_buoy_user_access_log_dm的package_name
dwd_evt_online_game_buoy_user_login_log_dm的package_name
限制条件：
dwd_evt_online_game_buoy_user_access_log_dm WHERE pt_d = '$date' AND !isEmpty(up_id)
dwd_evt_online_game_buoy_user_login_log_dm WHERE pt_d = '$date' AND !isEmpty(up_id)
</t>
    <phoneticPr fontId="2" type="noConversion"/>
  </si>
  <si>
    <t>数据来源：dwd_pty_up_ds_his的up_type_cd
限制条件：WHERE end_date &gt; '$date'  AND  start_date &lt;= '$date'</t>
    <phoneticPr fontId="2" type="noConversion"/>
  </si>
  <si>
    <t>数据来源：dwd_pty_up_ds_his的register_channel_id
限制条件：WHERE end_date &gt; '$date'  AND  start_date &lt;= '$date'</t>
    <phoneticPr fontId="2" type="noConversion"/>
  </si>
  <si>
    <t>数据来源：dwd_pty_up_ds_his的register_ip_addr转换获取
取数规则：IF(!isEmpty(register_ip_addr),get_json_object(Ip2AreaInfo(register_ip_addr),'$.city'),NULL)  AS register_city
限制条件：WHERE end_date &gt; '$date'  AND  start_date &lt;= '$date'</t>
    <phoneticPr fontId="2" type="noConversion"/>
  </si>
  <si>
    <t xml:space="preserve">数据来源：
   1)dwd_evt_online_game_buoy_user_access_log_dm的access_time进行判断
     dwd_evt_online_game_buoy_user_login_log_dm的pt_d进行判断
   2)dwd_pty_up_ds_his的register_time进行判断
取数规则：
    1) dwd_evt_online_game_buoy_user_access_log_dm的MIN(access_time)
        UNION ALL
       dwd_evt_online_game_buoy_user_login_log_dm的MIN(DateUtil(pt_d,'yyyyMMdd','yyyy-MM-dd HH:mm:ss'))
       获取最小时间作为first_usage_time
    2)
    CASE WHEN T2.register_time IS NULL AND LENGTH(T1.first_usage_time)=19 THEN T1.first_usage_time
         WHEN T2.register_time IS NULL AND LENGTH(T1.first_usage_time)=21 THEN DateUtil(T1.first_usage_time,'yyyy-MM-dd HH:mm:ss.S','yyyy-MM-dd HH:mm:ss')
         WHEN T2.register_time IS NULL AND LENGTH(T1.first_usage_time)=22 THEN DateUtil(T1.first_usage_time,'yyyy-MM-dd HH:mm:ss.SS','yyyy-MM-dd HH:mm:ss')
         WHEN T2.register_time IS NULL AND LENGTH(T1.first_usage_time) NOT IN (19,21,22) THEN DateUtil(T1.first_usage_time,'yyyy-MM-dd HH:mm:ss.SSS','yyyy-MM-dd HH:mm:ss')
         WHEN T2.register_time IS NOT NULL AND LENGTH(T2.register_time)=0 THEN NULL
         ELSE T2.register_time
    END   AS register_time
限制条件：
    dwd_evt_online_game_buoy_user_access_log_dm   WHERE pt_d = '$date'  AND  !isEmpty(up_id)
    dwd_evt_online_game_buoy_user_login_log_dm    WHERE pt_d = '$date'  AND  !isEmpty(up_id)
    dwd_pty_up_ds_his  WHERE end_date &gt; '$date'  AND  start_date &lt;= '$date'
</t>
    <phoneticPr fontId="2" type="noConversion"/>
  </si>
  <si>
    <t>数据来源(两部分数据进行UNION ALL)：
dwd_evt_online_game_buoy_user_access_log_dm的MIN(access_time) 
dwd_evt_online_game_buoy_user_login_log_dm的MIN(DateUtil(pt_d,'yyyyMMdd','yyyy-MM-dd HH:mm:ss')) 
取数规则：两部分数据进行UNION ALL后获取最小时间作为 first_usage_time
CASE WHEN LENGTH(T1.first_usage_time)=19 THEN T1.first_usage_time
     WHEN LENGTH(T1.first_usage_time)=21 THEN DateUtil(T1.first_usage_time,'yyyy-MM-dd HH:mm:ss.S','yyyy-MM-dd HH:mm:ss')
     WHEN LENGTH(T1.first_usage_time)=22 THEN DateUtil(T1.first_usage_time,'yyyy-MM-dd HH:mm:ss.SS','yyyy-MM-dd HH:mm:ss')
     ELSE DateUtil(T1.first_usage_time,'yyyy-MM-dd HH:mm:ss.SSS','yyyy-MM-dd HH:mm:ss')
END   AS first_usage_time
限制条件：
dwd_evt_online_game_buoy_user_access_log_dm   WHERE pt_d = '$date' AND !isEmpty(up_id)
dwd_evt_online_game_buoy_user_login_log_dm    WHERE pt_d = '$date'  AND !isEmpty(up_id)</t>
    <phoneticPr fontId="2" type="noConversion"/>
  </si>
  <si>
    <t>Dws_Up_Service_Active_Dm</t>
    <phoneticPr fontId="2" type="noConversion"/>
  </si>
  <si>
    <t>最近使用时间</t>
    <phoneticPr fontId="2" type="noConversion"/>
  </si>
  <si>
    <t>Last_Usage_Time</t>
    <phoneticPr fontId="2" type="noConversion"/>
  </si>
  <si>
    <t>数据来源：
dwd_evt_online_game_buoy_user_access_log_dm的access_time判断
dwd_evt_online_game_buoy_user_login_log_dm的pt_d判断
取值规则：
1）获取dwd_evt_online_game_buoy_user_access_log_dm的MAX(access_time)
   UNION ALL
   dwd_evt_online_game_buoy_user_login_log_dm的MAX(DateUtil(pt_d,'yyyyMMdd','yyyy-MM-dd HH:mm:ss')) 
   后获取最大时间作为last_usage_time
2）然后处理为：
    CASE WHEN LENGTH(T1.last_usage_time)=19 THEN T1.last_usage_time
         WHEN LENGTH(T1.last_usage_time)=21 THEN DateUtil(T1.last_usage_time,'yyyy-MM-dd HH:mm:ss.S','yyyy-MM-dd HH:mm:ss')
         WHEN LENGTH(T1.last_usage_time)=22 THEN DateUtil(T1.last_usage_time,'yyyy-MM-dd HH:mm:ss.SS','yyyy-MM-dd HH:mm:ss')
         ELSE DateUtil(T1.last_usage_time,'yyyy-MM-dd HH:mm:ss.SSS','yyyy-MM-dd HH:mm:ss')
    END   AS  last_usage_time
限制条件：
dwd_evt_online_game_buoy_user_access_log_dm  WHERE  pt_d = '$date'  AND !isEmpty(up_id)
dwd_evt_online_game_buoy_user_login_log_dm   WHERE  pt_d = '$date'  AND !isEmpty(up_id)</t>
    <phoneticPr fontId="2" type="noConversion"/>
  </si>
  <si>
    <t>数据来源(两部分数据UNION ALL之和)：
dwd_evt_online_game_buoy_user_access_log_dm的记录数之和
dwd_evt_online_game_buoy_user_login_log_dm的记录数之和
限制条件：
dwd_evt_online_game_buoy_user_access_log_dm  WHERE  pt_d = '$date'  AND !isEmpty(up_id) GROUP BY up_id,package_name
dwd_evt_online_game_buoy_user_login_log_dm   WHERE  pt_d = '$date'  AND !isEmpty(up_id) GROUP BY up_id,package_name</t>
    <phoneticPr fontId="2" type="noConversion"/>
  </si>
  <si>
    <t>dc49be7f-bc27-4fbc-b071-cb96ab7c3108</t>
    <phoneticPr fontId="2" type="noConversion"/>
  </si>
  <si>
    <t>平板</t>
    <phoneticPr fontId="2" type="noConversion"/>
  </si>
  <si>
    <t>BTV-W09</t>
    <phoneticPr fontId="2" type="noConversion"/>
  </si>
  <si>
    <t>5.0</t>
    <phoneticPr fontId="2" type="noConversion"/>
  </si>
  <si>
    <t>2000000436000001</t>
    <phoneticPr fontId="2" type="noConversion"/>
  </si>
  <si>
    <t>2017-05-17 13:14:28</t>
    <phoneticPr fontId="2" type="noConversion"/>
  </si>
  <si>
    <t>2</t>
    <phoneticPr fontId="2" type="noConversion"/>
  </si>
  <si>
    <t>2</t>
    <phoneticPr fontId="2" type="noConversion"/>
  </si>
  <si>
    <t>0</t>
    <phoneticPr fontId="2" type="noConversion"/>
  </si>
  <si>
    <t>1</t>
    <phoneticPr fontId="2" type="noConversion"/>
  </si>
  <si>
    <t>2017-06-25 06:05:09</t>
    <phoneticPr fontId="2" type="noConversion"/>
  </si>
  <si>
    <t>20170624</t>
    <phoneticPr fontId="2" type="noConversion"/>
  </si>
  <si>
    <t>000451aefb12efd343qfe1456ghr42xy</t>
    <phoneticPr fontId="2" type="noConversion"/>
  </si>
  <si>
    <t>7000000</t>
    <phoneticPr fontId="2" type="noConversion"/>
  </si>
  <si>
    <t>com.huawei.galler</t>
    <phoneticPr fontId="2" type="noConversion"/>
  </si>
  <si>
    <t>赋值为：NULL</t>
    <phoneticPr fontId="2" type="noConversion"/>
  </si>
  <si>
    <t>NULL</t>
    <phoneticPr fontId="2" type="noConversion"/>
  </si>
  <si>
    <t>2</t>
    <phoneticPr fontId="2" type="noConversion"/>
  </si>
  <si>
    <t>Up_Type_Cd</t>
    <phoneticPr fontId="2" type="noConversion"/>
  </si>
  <si>
    <t>4000000</t>
    <phoneticPr fontId="2" type="noConversion"/>
  </si>
  <si>
    <t>菏泽</t>
    <phoneticPr fontId="2" type="noConversion"/>
  </si>
  <si>
    <t>2016-04-12 20:29:29</t>
    <phoneticPr fontId="2" type="noConversion"/>
  </si>
  <si>
    <t>2017-04-24 07:47:07</t>
    <phoneticPr fontId="2" type="noConversion"/>
  </si>
  <si>
    <t>2017-06-24 15:28:23</t>
    <phoneticPr fontId="2" type="noConversion"/>
  </si>
  <si>
    <t>20170624</t>
    <phoneticPr fontId="2" type="noConversion"/>
  </si>
  <si>
    <t>album</t>
    <phoneticPr fontId="2" type="noConversion"/>
  </si>
  <si>
    <t xml:space="preserve">数据来源：
    dwd_cam_push_campaign_task_mater_dm的mater_type_id
    dwd_cam_put_task_ds的push_put_task_type_cd
限制条件：
   dwd_cam_push_campaign_task_mater_dm WHERE pt_d = '$date' AND !IsEmpty(mater_assoc_id)
   dwd_cam_put_task_ds WHERE pt_d = '$date' </t>
    <phoneticPr fontId="2" type="noConversion"/>
  </si>
  <si>
    <t>数据来源：
dwd_cam_port_push_campaign_task_dm的plan_start_time
dwd_cam_put_task_ds的put_time
限制条件：
  1)dwd_cam_port_push_campaign_task_dm表:
    WHERE t1.pt_d = '$date' AND !IsEmpty(t1.mater_assoc_id) AND !IsEmpty(job_id)
    #('4','5','400','401','500','501')表示有发送活动的任务
    AND port_push_task_status_cd IN ('4','5','400','401','500','501')
  2)dwd_cam_put_task_ds表:
    WHERE pt_d = '$date'</t>
    <phoneticPr fontId="2" type="noConversion"/>
  </si>
  <si>
    <t>华为帐号类型代码</t>
    <phoneticPr fontId="2" type="noConversion"/>
  </si>
  <si>
    <t>Dws_Up_Service_Trade_Dm</t>
    <phoneticPr fontId="2" type="noConversion"/>
  </si>
  <si>
    <t>业务活跃汇总月表</t>
    <phoneticPr fontId="2" type="noConversion"/>
  </si>
  <si>
    <t>Dws_Service_Active_Mm</t>
    <phoneticPr fontId="2" type="noConversion"/>
  </si>
  <si>
    <t>Dws_Service_Active_Mm</t>
    <phoneticPr fontId="2" type="noConversion"/>
  </si>
  <si>
    <t>数据来源：dws_service_olap_trade_dm的up_id
限制条件：pt_d='$date'</t>
    <phoneticPr fontId="2" type="noConversion"/>
  </si>
  <si>
    <t>数据来源：dws_service_olap_trade_dm的project_id
限制条件：pt_d='$date'</t>
    <phoneticPr fontId="2" type="noConversion"/>
  </si>
  <si>
    <t>数据来源：dws_service_olap_trade_dm的register_acct_type_cd
限制条件：pt_d='$date'</t>
    <phoneticPr fontId="2" type="noConversion"/>
  </si>
  <si>
    <t>数据来源：dws_service_olap_trade_dm的register_channel_id
限制条件：pt_d='$date'</t>
    <phoneticPr fontId="2" type="noConversion"/>
  </si>
  <si>
    <t>数据来源：dws_service_olap_trade_dm的register_city
限制条件：pt_d='$date'</t>
    <phoneticPr fontId="2" type="noConversion"/>
  </si>
  <si>
    <t>数据来源：dws_service_olap_trade_dm的pay_success_cnt之和
限制条件：pt_d='$date'</t>
    <phoneticPr fontId="2" type="noConversion"/>
  </si>
  <si>
    <t>数据来源：dws_service_olap_trade_dm的pay_success_amt之和
限制条件：pt_d='$date'</t>
    <phoneticPr fontId="2" type="noConversion"/>
  </si>
  <si>
    <t>数据来源：dws_service_olap_trade_dm的pay_fail_cnt之和
限制条件：pt_d='$date'</t>
    <phoneticPr fontId="2" type="noConversion"/>
  </si>
  <si>
    <t>数据来源：dws_service_olap_trade_dm的pay_fail_amt之和
限制条件：pt_d='$date'</t>
    <phoneticPr fontId="2" type="noConversion"/>
  </si>
  <si>
    <t>数据来源：dws_service_olap_trade_dm的currt_pay_refund_cnt之和
限制条件：pt_d='$date'</t>
    <phoneticPr fontId="2" type="noConversion"/>
  </si>
  <si>
    <t>数据来源：dws_service_olap_trade_dm的currt_pay_refund_amt之和
限制条件：pt_d='$date'</t>
    <phoneticPr fontId="2" type="noConversion"/>
  </si>
  <si>
    <t>7000000</t>
    <phoneticPr fontId="2" type="noConversion"/>
  </si>
  <si>
    <t>上海</t>
    <phoneticPr fontId="2" type="noConversion"/>
  </si>
  <si>
    <t>76.64</t>
    <phoneticPr fontId="2" type="noConversion"/>
  </si>
  <si>
    <t>5733</t>
    <phoneticPr fontId="2" type="noConversion"/>
  </si>
  <si>
    <t>0</t>
    <phoneticPr fontId="2" type="noConversion"/>
  </si>
  <si>
    <t>2017-06-26 04:31:54</t>
    <phoneticPr fontId="2" type="noConversion"/>
  </si>
  <si>
    <t>20170625</t>
    <phoneticPr fontId="2" type="noConversion"/>
  </si>
  <si>
    <t>Project_Id</t>
    <phoneticPr fontId="2" type="noConversion"/>
  </si>
  <si>
    <t>Project_Id</t>
    <phoneticPr fontId="2" type="noConversion"/>
  </si>
  <si>
    <t>项目编号</t>
    <phoneticPr fontId="2" type="noConversion"/>
  </si>
  <si>
    <t>CD1024</t>
    <phoneticPr fontId="2" type="noConversion"/>
  </si>
  <si>
    <t>Etl_Time</t>
    <phoneticPr fontId="2" type="noConversion"/>
  </si>
  <si>
    <t xml:space="preserve">Etl_Time    </t>
    <phoneticPr fontId="2" type="noConversion"/>
  </si>
  <si>
    <t>格式为yyyyMM</t>
    <phoneticPr fontId="2" type="noConversion"/>
  </si>
  <si>
    <t>数据来源：dws_up_service_trade_dm的up_id
限制条件：WHERE  T1.pt_d &gt;= '$m_day_from' AND T1.pt_d &lt;= '$m_day_to'</t>
    <phoneticPr fontId="2" type="noConversion"/>
  </si>
  <si>
    <t>数据来源：dws_up_service_trade_dm的project_id
限制条件：WHERE  T1.pt_d &gt;= '$m_day_from' AND T1.pt_d &lt;= '$m_day_to'</t>
    <phoneticPr fontId="2" type="noConversion"/>
  </si>
  <si>
    <t>数据来源：dwd_pty_up_ds_his的up_type_cd
限制条件：WHERE start_date &lt;= '$m_day_to' AND  end_date &gt; '$m_day_to'</t>
    <phoneticPr fontId="2" type="noConversion"/>
  </si>
  <si>
    <t>数据来源：dwd_pty_up_ds_his的register_channel_id
限制条件：WHERE start_date &lt;= '$m_day_to' AND  end_date &gt; '$m_day_to'</t>
    <phoneticPr fontId="2" type="noConversion"/>
  </si>
  <si>
    <t>数据来源：dwd_pty_up_ds_his的register_ip_addr获取转换
取值规则：Get_Json_Object(IP2AreaInfo(COALESCE(register_ip_addr,'')),'$.city')   AS  register_city
限制条件：WHERE start_date &lt;= '$m_day_to' AND  end_date &gt; '$m_day_to'</t>
    <phoneticPr fontId="2" type="noConversion"/>
  </si>
  <si>
    <t>数据来源：dws_up_service_trade_dm的pay_success_cnt之和
限制条件：WHERE  T1.pt_d &gt;= '$m_day_from' AND T1.pt_d &lt;= '$m_day_to'</t>
    <phoneticPr fontId="2" type="noConversion"/>
  </si>
  <si>
    <t>数据来源：dws_up_service_trade_dm的pay_success_amt之和
限制条件：WHERE  T1.pt_d &gt;= '$m_day_from' AND T1.pt_d &lt;= '$m_day_to'</t>
    <phoneticPr fontId="2" type="noConversion"/>
  </si>
  <si>
    <t>数据来源：dws_up_service_trade_dm的pay_fail_cnt之和
限制条件：WHERE  T1.pt_d &gt;= '$m_day_from' AND T1.pt_d &lt;= '$m_day_to'</t>
    <phoneticPr fontId="2" type="noConversion"/>
  </si>
  <si>
    <t>数据来源：dws_up_service_trade_dm的pay_fail_amt之和
限制条件：WHERE  T1.pt_d &gt;= '$m_day_from' AND T1.pt_d &lt;= '$m_day_to'</t>
    <phoneticPr fontId="2" type="noConversion"/>
  </si>
  <si>
    <t>数据来源：dws_up_service_trade_dm的pay_refund_cnt之和
限制条件：WHERE  T1.pt_d &gt;= '$m_day_from' AND T1.pt_d &lt;= '$m_day_to'</t>
    <phoneticPr fontId="2" type="noConversion"/>
  </si>
  <si>
    <t>数据来源：dws_up_service_trade_dm的pay_refund_amt之和
限制条件：WHERE  T1.pt_d &gt;= '$m_day_from' AND T1.pt_d &lt;= '$m_day_to'</t>
    <phoneticPr fontId="2" type="noConversion"/>
  </si>
  <si>
    <t>9354744</t>
    <phoneticPr fontId="2" type="noConversion"/>
  </si>
  <si>
    <t>7000000</t>
    <phoneticPr fontId="2" type="noConversion"/>
  </si>
  <si>
    <t>成都</t>
    <phoneticPr fontId="2" type="noConversion"/>
  </si>
  <si>
    <t>7</t>
    <phoneticPr fontId="2" type="noConversion"/>
  </si>
  <si>
    <t>200</t>
    <phoneticPr fontId="2" type="noConversion"/>
  </si>
  <si>
    <t>1</t>
    <phoneticPr fontId="2" type="noConversion"/>
  </si>
  <si>
    <t>26.5</t>
    <phoneticPr fontId="2" type="noConversion"/>
  </si>
  <si>
    <t>0</t>
    <phoneticPr fontId="2" type="noConversion"/>
  </si>
  <si>
    <t>2017-06-27 21:17:40</t>
    <phoneticPr fontId="2" type="noConversion"/>
  </si>
  <si>
    <t>201705</t>
    <phoneticPr fontId="2" type="noConversion"/>
  </si>
  <si>
    <t>Project_Id</t>
    <phoneticPr fontId="2" type="noConversion"/>
  </si>
  <si>
    <t>项目编号</t>
    <phoneticPr fontId="2" type="noConversion"/>
  </si>
  <si>
    <t>数据来源：dwd_sal_order_pay_ds的pay_up_id
限制条件：WHERE pt_d='$date' AND pay_status_cd in ('0','2','3') AND DateUtil(txn_finish_time,'yyyy-MM-dd HH:mm:ss','yyyyMMdd') &lt;= '$date'</t>
    <phoneticPr fontId="2" type="noConversion"/>
  </si>
  <si>
    <t>数据来源：dwd_sal_order_pay_ds的project_id
限制条件：WHERE pt_d='$date' AND pay_status_cd in ('0','2','3') AND DateUtil(txn_finish_time,'yyyy-MM-dd HH:mm:ss','yyyyMMdd') &lt;= '$date'</t>
    <phoneticPr fontId="2" type="noConversion"/>
  </si>
  <si>
    <t xml:space="preserve">数据来源：dwd_pty_up_ds_his的up_type_cd
限制条件：WHERE start_date &lt;= '$date' AND end_date &gt; '$date' </t>
    <phoneticPr fontId="2" type="noConversion"/>
  </si>
  <si>
    <t xml:space="preserve">数据来源：dwd_pty_up_ds_his的register_channel_id
限制条件：WHERE start_date &lt;= '$date' AND end_date &gt; '$date' </t>
    <phoneticPr fontId="2" type="noConversion"/>
  </si>
  <si>
    <t>Dws_Up_Service_Trade_Dt</t>
    <phoneticPr fontId="2" type="noConversion"/>
  </si>
  <si>
    <t xml:space="preserve">数据来源：dwd_pty_up_ds_his的register_ip_addr转换获取
取值规则：Get_Json_Object(IP2AreaInfo(COALESCE(register_ip_addr,'')),'$.city')  AS register_city
限制条件：WHERE start_date &lt;= '$date' AND  end_date &gt; '$date' </t>
    <phoneticPr fontId="2" type="noConversion"/>
  </si>
  <si>
    <t>数据来源：dwd_sal_order_pay_ds的txn_finish_time
取值规则：MIN(DATEUTIL(txn_finish_time,'yyyy-MM-dd HH:mm:ss','yyyy-MM-dd HH:mm:ss'))  AS first_pay_time
限制条件：WHERE pt_d='$date' AND pay_status_cd in ('0','2','3') AND DateUtil(txn_finish_time,'yyyy-MM-dd HH:mm:ss','yyyyMMdd') &lt;= '$date'</t>
    <phoneticPr fontId="2" type="noConversion"/>
  </si>
  <si>
    <t>数据来源：dwd_sal_order_pay_ds的txn_finish_time
取值规则：MAX(DATEUTIL(txn_finish_time,'yyyy-MM-dd HH:mm:ss','yyyy-MM-dd HH:mm:ss')) AS last_pay_time
限制条件：WHERE pt_d='$date' AND pay_status_cd in ('0','2','3') AND DateUtil(txn_finish_time,'yyyy-MM-dd HH:mm:ss','yyyyMMdd') &lt;= '$date'</t>
    <phoneticPr fontId="2" type="noConversion"/>
  </si>
  <si>
    <t xml:space="preserve">数据来源：dwd_sal_order_pay_ds的order_type、pay_status_cd判断统计extnal_plat_txn_id记录数
取值规则：COUNT(CASE WHEN (T1.order_type = 'PURCHASE' or T1.order_type is null) AND T1.pay_status_cd in ('0','3') THEN T1.extnal_plat_txn_id ELSE  null END)  AS pay_success_cnt
限制条件：WHERE pt_d='$date' AND pay_status_cd in ('0','2','3') AND DateUtil(txn_finish_time,'yyyy-MM-dd HH:mm:ss','yyyyMMdd') &lt;= '$date'
</t>
    <phoneticPr fontId="2" type="noConversion"/>
  </si>
  <si>
    <t>数据来源：dwd_sal_order_pay_ds的order_type、pay_status_cd判断统计pay_amt之和
取值规则：SUM(CASE WHEN (T1.order_type = 'PURCHASE' or T1.order_type is null) AND T1.pay_status_cd in ('0','3') THEN T1.pay_amt ELSE  0  END) AS pay_success_amt
限制条件：WHERE pt_d='$date' AND pay_status_cd in ('0','2','3') AND DateUtil(txn_finish_time,'yyyy-MM-dd HH:mm:ss','yyyyMMdd') &lt;= '$date'</t>
    <phoneticPr fontId="2" type="noConversion"/>
  </si>
  <si>
    <t>数据来源：dwd_sal_order_pay_ds的order_type、pay_status_cd判断统计extnal_plat_txn_id记录数
取值规则：COUNT(CASE WHEN (T1.order_type = 'PURCHASE' or T1.order_type is null) AND T1.pay_status_cd ='2' THEN T1.extnal_plat_txn_id ELSE  null END) AS pay_fail_cnt
限制条件：WHERE pt_d='$date' AND pay_status_cd in ('0','2','3') AND DateUtil(txn_finish_time,'yyyy-MM-dd HH:mm:ss','yyyyMMdd') &lt;= '$date'</t>
    <phoneticPr fontId="2" type="noConversion"/>
  </si>
  <si>
    <t>数据来源：dwd_sal_order_pay_ds的order_type、pay_status_cd判断统计pay_amt之和
取值规则：SUM(CASE WHEN  (T1.order_type = 'PURCHASE' or T1.order_type is null) AND T1.pay_status_cd ='2' THEN T1.pay_amt ELSE 0 END) AS pay_fail_amt 
限制条件：WHERE pt_d='$date' AND pay_status_cd in ('0','2','3') AND DateUtil(txn_finish_time,'yyyy-MM-dd HH:mm:ss','yyyyMMdd') &lt;= '$date'</t>
    <phoneticPr fontId="2" type="noConversion"/>
  </si>
  <si>
    <t>数据来源：dwd_sal_order_pay_ds的order_type、pay_status_cd判断统计extnal_plat_txn_id记录数
取值规则：COUNT(CASE WHEN T1.order_type = 'REFUND' AND T1.pay_status_cd ='0' THEN T1.extnal_plat_txn_id ELSE null END)  AS  pay_refund_cnt
限制条件：WHERE pt_d='$date' AND pay_status_cd in ('0','2','3') AND DateUtil(txn_finish_time,'yyyy-MM-dd HH:mm:ss','yyyyMMdd') &lt;= '$date'</t>
    <phoneticPr fontId="2" type="noConversion"/>
  </si>
  <si>
    <t>数据来源：dwd_sal_order_pay_ds的order_type、pay_status_cd判断统计pay_amt之和
取值规则：SUM(CASE WHEN  T1.order_type = 'REFUND' AND T1.pay_status_cd ='0' THEN T1.pay_amt ELSE 0 END) AS  pay_refund_amt
限制条件：WHERE pt_d='$date' AND pay_status_cd in ('0','2','3') AND DateUtil(txn_finish_time,'yyyy-MM-dd HH:mm:ss','yyyyMMdd') &lt;= '$date'</t>
    <phoneticPr fontId="2" type="noConversion"/>
  </si>
  <si>
    <t>hispace</t>
    <phoneticPr fontId="2" type="noConversion"/>
  </si>
  <si>
    <t>1000005</t>
    <phoneticPr fontId="2" type="noConversion"/>
  </si>
  <si>
    <t>深圳</t>
    <phoneticPr fontId="2" type="noConversion"/>
  </si>
  <si>
    <t>2017-03-03 15:47:57</t>
    <phoneticPr fontId="2" type="noConversion"/>
  </si>
  <si>
    <t>2017-03-03 15:47:57</t>
    <phoneticPr fontId="2" type="noConversion"/>
  </si>
  <si>
    <t>7</t>
    <phoneticPr fontId="2" type="noConversion"/>
  </si>
  <si>
    <t>79.5</t>
    <phoneticPr fontId="2" type="noConversion"/>
  </si>
  <si>
    <t>2</t>
    <phoneticPr fontId="2" type="noConversion"/>
  </si>
  <si>
    <t>0.02</t>
    <phoneticPr fontId="2" type="noConversion"/>
  </si>
  <si>
    <t>0</t>
    <phoneticPr fontId="2" type="noConversion"/>
  </si>
  <si>
    <t>2017-06-27 05:08:35</t>
    <phoneticPr fontId="2" type="noConversion"/>
  </si>
  <si>
    <t>20170626</t>
    <phoneticPr fontId="2" type="noConversion"/>
  </si>
  <si>
    <t>Dws_Service_Olap_Trade_Dm</t>
    <phoneticPr fontId="2" type="noConversion"/>
  </si>
  <si>
    <t>设备业务支付汇总日表</t>
    <phoneticPr fontId="2" type="noConversion"/>
  </si>
  <si>
    <t>项目编号</t>
    <phoneticPr fontId="2" type="noConversion"/>
  </si>
  <si>
    <t>华为设备类型代码</t>
    <phoneticPr fontId="2" type="noConversion"/>
  </si>
  <si>
    <t>HW_Device_Type_Cd</t>
    <phoneticPr fontId="2" type="noConversion"/>
  </si>
  <si>
    <t>商户应用的收款项目编号</t>
    <phoneticPr fontId="2" type="noConversion"/>
  </si>
  <si>
    <t>标识设备对应的系列名称</t>
    <phoneticPr fontId="2" type="noConversion"/>
  </si>
  <si>
    <t>记录终端设备的外部型号，如：HUAWEI ALE-CL00、MediaPad X1等</t>
    <phoneticPr fontId="2" type="noConversion"/>
  </si>
  <si>
    <t>数据来源：dws_service_olap_trade_dm的imei
限制条件：pt_d='$date'</t>
    <phoneticPr fontId="2" type="noConversion"/>
  </si>
  <si>
    <t>数据来源：dws_service_olap_trade_dm的project_id
限制条件：pt_d='$date'</t>
    <phoneticPr fontId="2" type="noConversion"/>
  </si>
  <si>
    <t>数据来源：dws_service_olap_trade_dm的did
限制条件：pt_d='$date'</t>
    <phoneticPr fontId="2" type="noConversion"/>
  </si>
  <si>
    <t>数据来源：dws_service_olap_trade_dm的region_cd
限制条件：pt_d='$date'</t>
    <phoneticPr fontId="2" type="noConversion"/>
  </si>
  <si>
    <t>数据来源：dws_service_olap_trade_dm的series_name
限制条件：pt_d='$date'</t>
    <phoneticPr fontId="2" type="noConversion"/>
  </si>
  <si>
    <t>数据来源：dws_service_olap_trade_dm的device_name
限制条件：pt_d='$date'</t>
    <phoneticPr fontId="2" type="noConversion"/>
  </si>
  <si>
    <t>数据来源：dws_service_olap_trade_dm的hw_device_flg
限制条件：pt_d='$date'</t>
    <phoneticPr fontId="2" type="noConversion"/>
  </si>
  <si>
    <t>数据来源：dws_service_olap_trade_dm的currt_emui_ver
限制条件：pt_d='$date'</t>
    <phoneticPr fontId="2" type="noConversion"/>
  </si>
  <si>
    <t>数据来源：dws_service_olap_trade_dm的pay_success_cnt之和
限制条件：
          WHERE   pt_d='$date'
          GROUP BY
                  T.imei
                 ,T.project_id
                 ,T.did
                 ,T.region_cd
                 ,T.series_name
                 ,T.hw_device_type_cd
                 ,T.device_name
                 ,T.hw_device_flg
                 ,T.currt_emui_ver</t>
    <phoneticPr fontId="2" type="noConversion"/>
  </si>
  <si>
    <t>数据来源：dws_service_olap_trade_dm的pay_success_amt之和
限制条件：
          WHERE   pt_d='$date'
          GROUP BY
                  T.imei
                 ,T.project_id
                 ,T.did
                 ,T.region_cd
                 ,T.series_name
                 ,T.hw_device_type_cd
                 ,T.device_name
                 ,T.hw_device_flg
                 ,T.currt_emui_ver</t>
    <phoneticPr fontId="2" type="noConversion"/>
  </si>
  <si>
    <t>数据来源：dws_service_olap_trade_dm的pay_fail_cnt之和
限制条件：
          WHERE   pt_d='$date'
          GROUP BY
                  T.imei
                 ,T.project_id
                 ,T.did
                 ,T.region_cd
                 ,T.series_name
                 ,T.hw_device_type_cd
                 ,T.device_name
                 ,T.hw_device_flg
                 ,T.currt_emui_ver</t>
    <phoneticPr fontId="2" type="noConversion"/>
  </si>
  <si>
    <t>数据来源：dws_service_olap_trade_dm的pay_fail_amt之和
限制条件：
          WHERE   pt_d='$date'
          GROUP BY
                  T.imei
                 ,T.project_id
                 ,T.did
                 ,T.region_cd
                 ,T.series_name
                 ,T.hw_device_type_cd
                 ,T.device_name
                 ,T.hw_device_flg
                 ,T.currt_emui_ver</t>
    <phoneticPr fontId="2" type="noConversion"/>
  </si>
  <si>
    <t>数据来源：dws_service_olap_trade_dm的currt_pay_refund_cnt之和
限制条件：
          WHERE   pt_d='$date'
          GROUP BY
                  T.imei
                 ,T.project_id
                 ,T.did
                 ,T.region_cd
                 ,T.series_name
                 ,T.hw_device_type_cd
                 ,T.device_name
                 ,T.hw_device_flg
                 ,T.currt_emui_ver</t>
    <phoneticPr fontId="2" type="noConversion"/>
  </si>
  <si>
    <t>数据来源：dws_service_olap_trade_dm的currt_pay_refund_amt之和
限制条件：
          WHERE   pt_d='$date'
          GROUP BY
                  T.imei
                 ,T.project_id
                 ,T.did
                 ,T.region_cd
                 ,T.series_name
                 ,T.hw_device_type_cd
                 ,T.device_name
                 ,T.hw_device_flg
                 ,T.currt_emui_ver</t>
    <phoneticPr fontId="2" type="noConversion"/>
  </si>
  <si>
    <t>数据来源：dws_service_olap_trade_dm的hw_device_type_cd
限制条件：pt_d='$date'</t>
    <phoneticPr fontId="2" type="noConversion"/>
  </si>
  <si>
    <t>Dws_Service_Olap_Trade_Dm</t>
    <phoneticPr fontId="2" type="noConversion"/>
  </si>
  <si>
    <t>9211132</t>
    <phoneticPr fontId="2" type="noConversion"/>
  </si>
  <si>
    <t>9211132</t>
    <phoneticPr fontId="2" type="noConversion"/>
  </si>
  <si>
    <t>dc49be7f-bc27-4fbc-b071-cb96ab7c3108</t>
    <phoneticPr fontId="2" type="noConversion"/>
  </si>
  <si>
    <t>530500</t>
    <phoneticPr fontId="2" type="noConversion"/>
  </si>
  <si>
    <t>P系列</t>
    <phoneticPr fontId="2" type="noConversion"/>
  </si>
  <si>
    <t>LTE手机</t>
    <phoneticPr fontId="2" type="noConversion"/>
  </si>
  <si>
    <t>Dws_Service_Olap_Trade_Dm</t>
    <phoneticPr fontId="2" type="noConversion"/>
  </si>
  <si>
    <t>Up_Type_Cd</t>
    <phoneticPr fontId="2" type="noConversion"/>
  </si>
  <si>
    <t>P7-L00</t>
    <phoneticPr fontId="2" type="noConversion"/>
  </si>
  <si>
    <t>P7-L00</t>
    <phoneticPr fontId="2" type="noConversion"/>
  </si>
  <si>
    <t>3.0</t>
    <phoneticPr fontId="2" type="noConversion"/>
  </si>
  <si>
    <t>注册帐号类型代码</t>
    <phoneticPr fontId="2" type="noConversion"/>
  </si>
  <si>
    <t>其中Service_Id字段废弃(2017/6/24),register_acct_type_cd是否需要修改为Up_Type_Cd，脚本和文档暂时未修改</t>
    <phoneticPr fontId="2" type="noConversion"/>
  </si>
  <si>
    <t>2017-06-27 05:45:03</t>
    <phoneticPr fontId="2" type="noConversion"/>
  </si>
  <si>
    <t>月分区</t>
    <phoneticPr fontId="2" type="noConversion"/>
  </si>
  <si>
    <t>数据来源：dws_device_service_trade_dm的imei
限制条件：WHERE T1.pt_d &gt;= '$m_day_from' AND  T1.pt_d &lt;= '$m_day_to'</t>
    <phoneticPr fontId="2" type="noConversion"/>
  </si>
  <si>
    <t>Did</t>
    <phoneticPr fontId="2" type="noConversion"/>
  </si>
  <si>
    <t xml:space="preserve">数据来源：dwd_eqp_device_ds_his的did
限制条件：WHERE  start_date &lt;= '$m_day_to' AND  end_date &gt; '$m_day_to' </t>
    <phoneticPr fontId="2" type="noConversion"/>
  </si>
  <si>
    <t>数据来源：dwd_eqp_position_rec_dm_his的MAX(region_cd)
限制条件：
        WHERE end_date &gt; '$m_day_to'
          AND DateUtil(start_date,'yyyy-MM-dd HH:mm:ss','yyyyMMdd') &lt;= '$m_day_to'
          AND pt_idtype = 'dev'
     GROUP BY RevertDeviceId(DeviceIdFormat(id))</t>
    <phoneticPr fontId="2" type="noConversion"/>
  </si>
  <si>
    <t>数据来源：dwd_eqp_device_ds_his的series_name
限制条件：WHERE  start_date &lt;= '$m_day_to  AND end_date &gt; '$m_day_to'</t>
    <phoneticPr fontId="2" type="noConversion"/>
  </si>
  <si>
    <t>Dws_Device_Service_Trade_Mm</t>
    <phoneticPr fontId="2" type="noConversion"/>
  </si>
  <si>
    <t>数据来源：dwd_eqp_device_ds_his的device_name
限制条件：WHERE  start_date &lt;= '$m_day_to  AND end_date &gt; '$m_day_to'</t>
    <phoneticPr fontId="2" type="noConversion"/>
  </si>
  <si>
    <t>数据来源：dwd_eqp_device_ds_his的hw_device_type
限制条件：WHERE  start_date &lt;= '$m_day_to  AND end_date &gt; '$m_day_to'</t>
    <phoneticPr fontId="2" type="noConversion"/>
  </si>
  <si>
    <t>数据来源：dwd_eqp_device_ds_his的hw_device_flg
限制条件：WHERE  start_date &lt;= '$m_day_to  AND end_date &gt; '$m_day_to'</t>
    <phoneticPr fontId="2" type="noConversion"/>
  </si>
  <si>
    <t>数据来源：dwd_eqp_device_ds_his的currt_emui_ver
限制条件：WHERE  start_date &lt;= '$m_day_to  AND end_date &gt; '$m_day_to'</t>
    <phoneticPr fontId="2" type="noConversion"/>
  </si>
  <si>
    <t>数据来源：dws_device_service_trade_dm的pay_success_cnt之和
限制条件: WHERE T1.pt_d &gt;= '$m_day_from' AND  T1.pt_d &lt;= '$m_day_to'</t>
    <phoneticPr fontId="2" type="noConversion"/>
  </si>
  <si>
    <t>数据来源：dws_device_service_trade_dm的pay_success_amt之和
限制条件: WHERE T1.pt_d &gt;= '$m_day_from' AND  T1.pt_d &lt;= '$m_day_to'</t>
    <phoneticPr fontId="2" type="noConversion"/>
  </si>
  <si>
    <t>数据来源：dws_device_service_trade_dm的pay_fail_cnt之和
限制条件: WHERE T1.pt_d &gt;= '$m_day_from' AND  T1.pt_d &lt;= '$m_day_to'</t>
    <phoneticPr fontId="2" type="noConversion"/>
  </si>
  <si>
    <t>数据来源：dws_device_service_trade_dm的pay_fail_amt之和
限制条件: WHERE T1.pt_d &gt;= '$m_day_from' AND  T1.pt_d &lt;= '$m_day_to'</t>
    <phoneticPr fontId="2" type="noConversion"/>
  </si>
  <si>
    <t>数据来源：dws_device_service_trade_dm的pay_refund_cnt之和
限制条件: WHERE T1.pt_d &gt;= '$m_day_from' AND  T1.pt_d &lt;= '$m_day_to'</t>
    <phoneticPr fontId="2" type="noConversion"/>
  </si>
  <si>
    <t>数据来源：dws_device_service_trade_dm的pay_refund_amt之和
限制条件: WHERE T1.pt_d &gt;= '$m_day_from' AND  T1.pt_d &lt;= '$m_day_to'</t>
    <phoneticPr fontId="2" type="noConversion"/>
  </si>
  <si>
    <t>数据来源：dws_device_service_trade_dm的project_id
限制条件：WHERE T1.pt_d &gt;= '$m_day_from' AND  T1.pt_d &lt;= '$m_day_to'</t>
    <phoneticPr fontId="2" type="noConversion"/>
  </si>
  <si>
    <t>Project_Id</t>
    <phoneticPr fontId="2" type="noConversion"/>
  </si>
  <si>
    <t>商户应用的收款项目编号</t>
    <phoneticPr fontId="2" type="noConversion"/>
  </si>
  <si>
    <t>商户应用的收款项目编号</t>
    <phoneticPr fontId="2" type="noConversion"/>
  </si>
  <si>
    <t>Series_Name</t>
    <phoneticPr fontId="2" type="noConversion"/>
  </si>
  <si>
    <t>记录终端设备的外部型号，如：HUAWEI ALE-CL00、MediaPad X1等</t>
    <phoneticPr fontId="2" type="noConversion"/>
  </si>
  <si>
    <t>Dws_Device_Service_Trade_Dt</t>
    <phoneticPr fontId="2" type="noConversion"/>
  </si>
  <si>
    <t>数据来源：dwd_sal_order_pay_ds的imei
取值规则：IF(LENGTH(imei) in (14,15,16),imei,'-999')  AS imei
限制条件: WHERE pt_d='$date' AND pay_status_cd in ('0','2','3') AND DateUtil(txn_finish_time,'yyyy-MM-dd HH:mm:ss','yyyyMMdd') &lt;= '$date'</t>
    <phoneticPr fontId="2" type="noConversion"/>
  </si>
  <si>
    <t>数据来源：dwd_sal_order_pay_ds的project_id
限制条件: WHERE pt_d='$date' AND pay_status_cd in ('0','2','3') AND DateUtil(txn_finish_time,'yyyy-MM-dd HH:mm:ss','yyyyMMdd') &lt;= '$date'</t>
    <phoneticPr fontId="2" type="noConversion"/>
  </si>
  <si>
    <t>数据来源：dwd_eqp_device_ds_his的did
限制条件：WHERE start_date &lt;= '$date'  AND  end_date &gt; '$date'</t>
    <phoneticPr fontId="2" type="noConversion"/>
  </si>
  <si>
    <t xml:space="preserve">数据来源：dwd_eqp_position_rec_dm_his的MAX(region_cd)
限制条件：
       WHERE end_date &gt; '$date'
         AND DateUtil(start_date,'yyyy-MM-dd HH:mm:ss','yyyyMMdd') &lt;= '$date'
         AND pt_idtype = 'dev'      
    GROUP BY RevertDeviceId(DeviceIdFormat(id))  </t>
    <phoneticPr fontId="2" type="noConversion"/>
  </si>
  <si>
    <t>数据来源：dwd_eqp_device_ds_his的series_name
限制条件：WHERE start_date &lt;= '$date'  AND  end_date &gt; '$date'</t>
    <phoneticPr fontId="2" type="noConversion"/>
  </si>
  <si>
    <t>数据来源：dwd_eqp_device_ds_his的device_name
限制条件：WHERE start_date &lt;= '$date'  AND  end_date &gt; '$date'</t>
    <phoneticPr fontId="2" type="noConversion"/>
  </si>
  <si>
    <t>数据来源：dwd_eqp_device_ds_his的hw_device_type
限制条件：WHERE start_date &lt;= '$date'  AND  end_date &gt; '$date'</t>
    <phoneticPr fontId="2" type="noConversion"/>
  </si>
  <si>
    <t>数据来源：dwd_eqp_device_ds_his的hw_device_flg
限制条件：WHERE start_date &lt;= '$date'  AND  end_date &gt; '$date'</t>
    <phoneticPr fontId="2" type="noConversion"/>
  </si>
  <si>
    <t>数据来源：dwd_eqp_device_ds_his的currt_emui_ver
限制条件：WHERE start_date &lt;= '$date'  AND  end_date &gt; '$date'</t>
    <phoneticPr fontId="2" type="noConversion"/>
  </si>
  <si>
    <t>数据来源：dwd_sal_order_pay_ds的txn_finish_time
取值规则：MIN(DATEUTIL(T1.txn_finish_time,'yyyy-MM-dd HH:mm:ss','yyyy-MM-dd HH:mm:ss')) AS first_pay_time
限制条件：WHERE pt_d='$date' AND pay_status_cd in ('0','2','3') AND DateUtil(txn_finish_time,'yyyy-MM-dd HH:mm:ss','yyyyMMdd') &lt;= '$date'</t>
    <phoneticPr fontId="2" type="noConversion"/>
  </si>
  <si>
    <t>数据来源：dwd_sal_order_pay_ds的txn_finish_time
取值规则：MAX(DATEUTIL(T1.txn_finish_time,'yyyy-MM-dd HH:mm:ss','yyyy-MM-dd HH:mm:ss')) AS last_pay_time
限制条件：WHERE pt_d='$date' AND pay_status_cd in ('0','2','3') AND DateUtil(txn_finish_time,'yyyy-MM-dd HH:mm:ss','yyyyMMdd') &lt;= '$date'</t>
    <phoneticPr fontId="2" type="noConversion"/>
  </si>
  <si>
    <t>数据来源：dwd_sal_order_pay_ds的order_type、pay_status_cd判断统计extnal_plat_txn_id记录数
取值规则：
          #PURCHASE 表示 购买,REFUND 表示退款,由于2016年之前的存在购买类数据order_type为null的情况,而累计是全量数据,故加上order_type为null的机制
          COUNT(CASE WHEN (T1.order_type = 'PURCHASE' or T1.order_type is null) AND T1.pay_status_cd in ('0','3') THEN T1.extnal_plat_txn_id ELSE null  END) AS pay_success_cnt
限制条件：WHERE pt_d='$date' AND pay_status_cd in ('0','2','3') AND DateUtil(txn_finish_time,'yyyy-MM-dd HH:mm:ss','yyyyMMdd') &lt;= '$date'</t>
    <phoneticPr fontId="2" type="noConversion"/>
  </si>
  <si>
    <t>数据来源：dwd_sal_order_pay_ds的order_type、pay_status_cd判断统计pay_amt之和
取值规则：
    #PURCHASE 表示 购买,REFUND 表示退款,由于2016年之前的存在购买类数据order_type为null的情况,而累计是全量数据,故加上order_type为null的机制
    SUM(CASE WHEN (T1.order_type = 'PURCHASE' or T1.order_type is null) AND T1.pay_status_cd in ('0','3') THEN pay_amt ELSE 0 END) AS  pay_success_amt
限制条件：WHERE pt_d='$date' AND pay_status_cd in ('0','2','3') AND DateUtil(txn_finish_time,'yyyy-MM-dd HH:mm:ss','yyyyMMdd') &lt;= '$date'</t>
    <phoneticPr fontId="2" type="noConversion"/>
  </si>
  <si>
    <t>数据来源：dwd_sal_order_pay_ds的order_type、pay_status_cd判断统计extnal_plat_txn_id记录数
取值规则：
    #PURCHASE 表示 购买,REFUND 表示退款,由于2016年之前的存在购买类数据order_type为null的情况,而累计是全量数据,故加上order_type为null的机制
    COUNT(CASE WHEN (T1.order_type = 'PURCHASE' or T1.order_type is null)  AND T1.pay_status_cd ='2' THEN extnal_plat_txn_id ELSE null END) AS  pay_fail_cnt
限制条件：WHERE pt_d='$date' AND pay_status_cd in ('0','2','3') AND DateUtil(txn_finish_time,'yyyy-MM-dd HH:mm:ss','yyyyMMdd') &lt;= '$date'</t>
    <phoneticPr fontId="2" type="noConversion"/>
  </si>
  <si>
    <t>数据来源：dwd_sal_order_pay_ds的order_type、pay_status_cd判断统计pay_amt之和
取值规则：
    #PURCHASE 表示 购买,REFUND 表示退款,由于2016年之前的存在购买类数据order_type为null的情况,而累计是全量数据,故加上order_type为null的机制
    SUM(CASE WHEN (T1.order_type = 'PURCHASE' or T1.order_type is null)  AND T1.pay_status_cd ='2' THEN pay_amt ELSE 0 END) AS  pay_fail_amt
限制条件：WHERE pt_d='$date' AND pay_status_cd in ('0','2','3') AND DateUtil(txn_finish_time,'yyyy-MM-dd HH:mm:ss','yyyyMMdd') &lt;= '$date'</t>
    <phoneticPr fontId="2" type="noConversion"/>
  </si>
  <si>
    <t>数据来源：dwd_sal_order_pay_ds的order_type、pay_status_cd判断统计extnal_plat_txn_id记录数
取值规则：
    #PURCHASE 表示 购买,REFUND 表示退款,由于2016年之前的存在购买类数据order_type为null的情况,而累计是全量数据,故加上order_type为null的机制
    COUNT(CASE WHEN T1.order_type = 'REFUND' AND T1.pay_status_cd ='0' THEN extnal_plat_txn_id ELSE null END)  AS  pay_refund_cnt
限制条件：WHERE pt_d='$date' AND pay_status_cd in ('0','2','3') AND DateUtil(txn_finish_time,'yyyy-MM-dd HH:mm:ss','yyyyMMdd') &lt;= '$date'</t>
    <phoneticPr fontId="2" type="noConversion"/>
  </si>
  <si>
    <t>数据来源：dwd_sal_order_pay_ds的order_type、pay_status_cd判断统计pay_amt之和
取值规则：
    #PURCHASE 表示 购买,REFUND 表示退款,由于2016年之前的存在购买类数据order_type为null的情况,而累计是全量数据,故加上order_type为null的机制
    SUM(CASE WHEN  T1.order_type = 'REFUND' AND T1.pay_status_cd ='0' THEN pay_amt ELSE 0 END)  AS  pay_refund_amt
限制条件：WHERE pt_d='$date' AND pay_status_cd in ('0','2','3') AND DateUtil(txn_finish_time,'yyyy-MM-dd HH:mm:ss','yyyyMMdd') &lt;= '$date'</t>
    <phoneticPr fontId="2" type="noConversion"/>
  </si>
  <si>
    <t>标识设备对应的系列名称</t>
    <phoneticPr fontId="2" type="noConversion"/>
  </si>
  <si>
    <t>记录终端设备的外部型号，如：HUAWEI ALE-CL00、MediaPad X1等</t>
    <phoneticPr fontId="2" type="noConversion"/>
  </si>
  <si>
    <t>商户应用的收款项目编号</t>
    <phoneticPr fontId="2" type="noConversion"/>
  </si>
  <si>
    <t>文本类</t>
    <phoneticPr fontId="2" type="noConversion"/>
  </si>
  <si>
    <t>173766403224558</t>
    <phoneticPr fontId="2" type="noConversion"/>
  </si>
  <si>
    <t>173766403224558</t>
    <phoneticPr fontId="2" type="noConversion"/>
  </si>
  <si>
    <t>9211132</t>
    <phoneticPr fontId="2" type="noConversion"/>
  </si>
  <si>
    <t>3.1</t>
    <phoneticPr fontId="2" type="noConversion"/>
  </si>
  <si>
    <t>70</t>
    <phoneticPr fontId="2" type="noConversion"/>
  </si>
  <si>
    <t>2436</t>
    <phoneticPr fontId="2" type="noConversion"/>
  </si>
  <si>
    <t>3</t>
    <phoneticPr fontId="2" type="noConversion"/>
  </si>
  <si>
    <t>200</t>
    <phoneticPr fontId="2" type="noConversion"/>
  </si>
  <si>
    <t>0</t>
    <phoneticPr fontId="2" type="noConversion"/>
  </si>
  <si>
    <t>2017-06-10 02:10:52</t>
    <phoneticPr fontId="2" type="noConversion"/>
  </si>
  <si>
    <t>2017-06-10 02:11:21</t>
    <phoneticPr fontId="2" type="noConversion"/>
  </si>
  <si>
    <t>2017-06-27 16:17:49</t>
    <phoneticPr fontId="2" type="noConversion"/>
  </si>
  <si>
    <t>Service_Set</t>
    <phoneticPr fontId="2" type="noConversion"/>
  </si>
  <si>
    <t>业务集</t>
    <phoneticPr fontId="2" type="noConversion"/>
  </si>
  <si>
    <t>app版本</t>
    <phoneticPr fontId="2" type="noConversion"/>
  </si>
  <si>
    <t>Device_Name</t>
    <phoneticPr fontId="2" type="noConversion"/>
  </si>
  <si>
    <t>First_Server_Time</t>
    <phoneticPr fontId="2" type="noConversion"/>
  </si>
  <si>
    <t>Last_BISDK_Time</t>
    <phoneticPr fontId="2" type="noConversion"/>
  </si>
  <si>
    <t>Dws_Device_Service_Active_Dm_Up_Service</t>
    <phoneticPr fontId="2" type="noConversion"/>
  </si>
  <si>
    <t>设备业务活跃汇总日表（UP使用时间）</t>
    <phoneticPr fontId="2" type="noConversion"/>
  </si>
  <si>
    <t>根据IMEI按照业务分区统计首次帐号操作时间、最近帐号操作时间。</t>
    <phoneticPr fontId="2" type="noConversion"/>
  </si>
  <si>
    <t>Dws_Device_Service_Active_Dm_Up_Service</t>
    <phoneticPr fontId="2" type="noConversion"/>
  </si>
  <si>
    <t>First_Up_Time</t>
    <phoneticPr fontId="2" type="noConversion"/>
  </si>
  <si>
    <t>Last_Up_Time</t>
    <phoneticPr fontId="2" type="noConversion"/>
  </si>
  <si>
    <t>设备业务活跃汇总日表（UP使用时间）</t>
    <phoneticPr fontId="2" type="noConversion"/>
  </si>
  <si>
    <t>设备编号</t>
    <phoneticPr fontId="2" type="noConversion"/>
  </si>
  <si>
    <t>首次帐号操作时间</t>
  </si>
  <si>
    <t>编号类</t>
    <phoneticPr fontId="2" type="noConversion"/>
  </si>
  <si>
    <t>数据来源：dwd_evt_up_oper_log_dm的imei
限制条件：pt_service NOT IN('hnread','hwread') AND !isEmpty(imei) AND pt_d='$date'</t>
    <phoneticPr fontId="2" type="noConversion"/>
  </si>
  <si>
    <t>数据来源：dwd_evt_up_oper_log_dm的MIN(oper_time)
限制条件：pt_service NOT IN('hnread','hwread') AND !isEmpty(imei) AND pt_d='$date'</t>
    <phoneticPr fontId="2" type="noConversion"/>
  </si>
  <si>
    <t>数据来源：dwd_evt_up_oper_log_dm的MAX(oper_time)
限制条件：pt_service NOT IN('hnread','hwread') AND !isEmpty(imei) AND pt_d='$date'</t>
    <phoneticPr fontId="2" type="noConversion"/>
  </si>
  <si>
    <t>28d6r17118006734</t>
    <phoneticPr fontId="2" type="noConversion"/>
  </si>
  <si>
    <t>20170627</t>
    <phoneticPr fontId="2" type="noConversion"/>
  </si>
  <si>
    <t>国际移动设备身份码，用来识别终端设备的唯一编号</t>
    <phoneticPr fontId="2" type="noConversion"/>
  </si>
  <si>
    <t>华为账号接口调用的最近操作时间</t>
    <phoneticPr fontId="2" type="noConversion"/>
  </si>
  <si>
    <t>当pt_service = 'summary'时(其它情况赋值为：NULL)：
数据来源：dws_device_service_active_dm的pt_service
取值规则：RmvDupstrWithSep(GroupConcat(pt_service,'\043'),'\043','\043')   AS service_set
限制条件：WHERE pt_d = '$date' AND pt_service &lt;&gt; 'summary'</t>
    <phoneticPr fontId="2" type="noConversion"/>
  </si>
  <si>
    <t>业务分区赋值为summary,业务集把取到的pt_service去重后用#拼接起来</t>
    <phoneticPr fontId="2" type="noConversion"/>
  </si>
  <si>
    <t>根据IMEI按照业务分区统计首次EMUI操作时间、最近EMUI操作时间。</t>
    <phoneticPr fontId="2" type="noConversion"/>
  </si>
  <si>
    <t>Dws_Device_Service_Active_Dm_Usage_Service</t>
    <phoneticPr fontId="2" type="noConversion"/>
  </si>
  <si>
    <t>设备业务活跃汇总日表（用户使用时间）</t>
    <phoneticPr fontId="2" type="noConversion"/>
  </si>
  <si>
    <t>设备业务活跃汇总日表（用户使用时间）</t>
    <phoneticPr fontId="2" type="noConversion"/>
  </si>
  <si>
    <t>首次emui操作时间</t>
    <phoneticPr fontId="2" type="noConversion"/>
  </si>
  <si>
    <t>First_Emui_Time</t>
    <phoneticPr fontId="2" type="noConversion"/>
  </si>
  <si>
    <t>Last_Emui_Time</t>
    <phoneticPr fontId="2" type="noConversion"/>
  </si>
  <si>
    <t>最近emui操作时间</t>
    <phoneticPr fontId="2" type="noConversion"/>
  </si>
  <si>
    <t>Pt_D</t>
    <phoneticPr fontId="2" type="noConversion"/>
  </si>
  <si>
    <t>业务分区</t>
    <phoneticPr fontId="2" type="noConversion"/>
  </si>
  <si>
    <t>Pt_Service</t>
    <phoneticPr fontId="2" type="noConversion"/>
  </si>
  <si>
    <t>Dws_Device_Service_Active_Dm_Usage_Service</t>
    <phoneticPr fontId="2" type="noConversion"/>
  </si>
  <si>
    <t>国际移动设备身份码，用来识别终端设备的唯一编号</t>
    <phoneticPr fontId="2" type="noConversion"/>
  </si>
  <si>
    <t>华为账号接口调用的首次操作时间</t>
    <phoneticPr fontId="2" type="noConversion"/>
  </si>
  <si>
    <t>数据来源：dwd_evt_bdreporter_app_usage_dm的imei
限制条件：WHERE pt_d = '$date' AND !IsEmpty(package_name) AND !IsEmpty(imei)</t>
    <phoneticPr fontId="2" type="noConversion"/>
  </si>
  <si>
    <t>数据来源：dwd_evt_bdreporter_app_usage_dm的report_data_time
取值规则：MIN(IF(TO_DATE(report_data_time)='$date_ep',report_data_time,CONCAT('$date_ep',' 00:00:00')))
限制条件：WHERE pt_d = '$date' AND !IsEmpty(package_name) AND !IsEmpty(imei)</t>
    <phoneticPr fontId="2" type="noConversion"/>
  </si>
  <si>
    <t>数据来源：dwd_evt_bdreporter_app_usage_dm的report_data_time
取值规则：MAX(IF(TO_DATE(report_data_time)='$date_ep',report_data_time,CONCAT('$date_ep',' 00:00:00')))
限制条件：WHERE pt_d = '$date' AND !IsEmpty(package_name) AND !IsEmpty(imei)</t>
    <phoneticPr fontId="2" type="noConversion"/>
  </si>
  <si>
    <t>/</t>
    <phoneticPr fontId="2" type="noConversion"/>
  </si>
  <si>
    <t>数据来源：dwd_ref_cloudservice_package_par_ds的package_name判断
取值规则：
NVL((CASE WHEN package_name='com.huawei.himovie' THEN 'movie'
     WHEN package_name='com.huawei.himovieTV' THEN 'movietv'
     WHEN package_name='com.huawei.phoneservicepublic' THEN 'phoneservicepub'
     WHEN package_name='com.huawei.hicare' THEN 'phoneserviceover'
ELSE service_id END),'others')</t>
    <phoneticPr fontId="2" type="noConversion"/>
  </si>
  <si>
    <t>每条数据记录首次具体上报日期时间</t>
    <phoneticPr fontId="2" type="noConversion"/>
  </si>
  <si>
    <t>每条数据记录最近具体上报日期时间</t>
    <phoneticPr fontId="2" type="noConversion"/>
  </si>
  <si>
    <t>28d6r17118006734</t>
    <phoneticPr fontId="2" type="noConversion"/>
  </si>
  <si>
    <t>airshare</t>
    <phoneticPr fontId="2" type="noConversion"/>
  </si>
  <si>
    <t>20170627</t>
    <phoneticPr fontId="2" type="noConversion"/>
  </si>
  <si>
    <t>中间表</t>
    <phoneticPr fontId="2" type="noConversion"/>
  </si>
  <si>
    <t>中间表</t>
    <phoneticPr fontId="2" type="noConversion"/>
  </si>
  <si>
    <t xml:space="preserve">数据来源(数据进行union all)：
dwd_evt_bisdk_visit_dm的imei
dwd_evt_bdreporter_app_oper_info_report_dm的imei
dws_device_service_active_dm_up_service的imei
dws_device_service_active_dm_usage_service的imei
dwd_evt_hw_music_interface_api_log_dm的imei
dwd_evt_hwmovie_user_access_log_dm的imei
dwd_evt_hispace_device_dm的imei
dwd_pty_pty_device_bind_rela_statis_dm的imei
dwd_evt_hiboard_qry_log_dm的imei
dwd_evt_hwmovie_interface_api_log_dm的imei
dwd_sal_order_pay_ds的imei
dwd_evt_bisdk_customize_dm的imei
dwd_eqp_wlan_open_user_ds的imei
dwd_evt_theme_down_log_dm的imei
dwd_evt_theme_client_register_info_dm的imei
dwd_eqp_push_user_rout_lnk_ds的imei
dwd_evt_push_log_sign_out_log_dm的imei
dwd_evt_cfolder_user_register_dm的imei
dwd_evt_cfolder_actvy_log_dm的imei
dwd_evt_hispace_oper_log_dm的imei
dwd_evt_online_game_buoy_user_login_log_dm的imei
dwd_evt_online_game_buoy_user_access_log_dm的imei
dwd_evt_cloud_serv_oper_dm的imei
dwd_cam_adv_req_log_dm的imei
限制条件：
dwd_evt_bisdk_visit_dm WHERE  pt_d = '$date' AND !isEmpty(imei)  AND isDeviceIdLegal(t1.imei)
dwd_evt_bisdk_visit_dm WHERE  pt_d = '$date' AND isDeviceIdLegal(imei)
        AND pt_service NOT IN ('trade','hispace','hgame','game','gameonline','gameoffline','youkuvideo','sohuvideo',
            'movie','movietv','music','vsimwlan','hiboard','hitop','keyguard','screenlock','cfolder','hota','push',
            'sale','wear','hicloud','phonebackup','filemanager','phonefind','findmyphone','hwread','hnread','others',
            'album','systemui','framework','desktop','contacts','phonecall','camera','other')
dwd_evt_bisdk_visit_dm  WHERE  pt_d = '$date' AND (pt_service = 'wear' OR (pt_service = 'others' and package_name = '888167807'))  AND length(imei) in (14,15,16,36) 
dwd_evt_bdreporter_app_oper_info_report_dm  WHERE  pt_d = '$date'  AND !isEmpty(imei)  AND isDeviceIdLegal(t1.imei)
dwd_evt_bdreporter_app_oper_info_report_dm(用户体验(BDREPORTER应用操作信息上报))：
    WHERE  pt_d = '$date' AND pt_service = 'keyguard' AND isDeviceIdLegal(imei)
        AND (report_evt_id IN ('65636','65637','65639','65640','65641','65642','65643',
             '65644','65645','65646','65647','65648','65653','65654','65655',
            '65665','65666','65667','65668','65669','65670','65676','65685')
            OR (report_evt_id='65537' AND UPPER(report_evt_content) LIKE '%MAGAZINE%')
            )
dwd_evt_bdreporter_app_oper_info_report_dm(用户体验(BDREPORTER应用操作信息上报:systemui)):
    WHERE  pt_d = '$date' AND pt_service = 'systemui'
        AND isDeviceIdLegal(imei)
        AND report_evt_id IN ('65637','65640','65641','65643','65644','65645','65646','65647','65648','65653',
            '65655','65656','65660','65666','65668','65669','65675','65676','65683','65685','65698')
dwd_evt_bdreporter_app_oper_info_report_dm
    WHERE  pt_d = '$date' AND isDeviceIdLegal(imei)
        AND pt_service NOT IN ('trade','hispace','hgame','game','gameonline','gameoffline','youkuvideo','sohuvideo',
            'movie','movietv','music','vsimwlan','hiboard','hitop','keyguard','screenlock','cfolder','hota','push',
            'sale','hicloud','phonebackup','filemanager','phonefind','findmyphone','hwread','hnread','others',
            'album','systemui','framework','desktop','contacts','phonecall','camera','other')
dws_device_service_active_dm_up_service WHERE pt_d='$date'  AND !isEmpty(imei)  AND isDeviceIdLegal(t1.imei)
dws_device_service_active_dm_up_service    WHERE  t1.pt_d = '$date' AND isDeviceIdLegal(imei)
        AND pt_service NOT IN ('trade','hispace','hgame','game','gameonline','gameoffline','youkuvideo','sohuvideo',
            'movie','movietv','music','vsimwlan','hiboard','hitop','keyguard','screenlock','cfolder','hota','push',
            'sale','hicloud','phonebackup','filemanager','phonefind','findmyphone','hwread','hnread','others',
            'album','systemui','framework','desktop','contacts','phonecall','camera','other')
dws_device_service_active_dm_usage_service WHERE pt_d='$date' AND !isEmpty(imei)  AND isDeviceIdLegal(t1.imei)
dws_device_service_active_dm_usage_service
    WHERE  pt_d = '$date' AND isDeviceIdLegal(imei)
        AND pt_service NOT IN ('trade','hispace','hgame','game','gameonline','gameoffline','youkuvideo','sohuvideo',
            'movie','movietv','music','vsimwlan','hiboard','hitop','keyguard','screenlock','cfolder','hota','push',
            'sale','hicloud','phonebackup','filemanager','phonefind','findmyphone','hwread','hnread','others',
            'album','systemui','framework','desktop','contacts','phonecall','camera','other')
dwd_evt_hw_music_interface_api_log_dm WHERE  pt_d = '$date' and !isempty(imei)   AND isDeviceIdLegal(t1.imei)
dwd_evt_hwmovie_user_access_log_dm  WHERE  pt_d = '$date' AND   !IsEmpty(imei) AND  isDeviceIdLegal(t1.imei)
dwd_evt_hispace_device_dm  WHERE  pt_d = '$date'  AND isDeviceIdLegal(imei)
dwd_pty_pty_device_bind_rela_statis_dm WHERE pt_d='$date' AND best_flag=1 (通过up_id关联dwd_evt_up_oper_log_dm获取imei)
dwd_evt_hiboard_qry_log_dm WHERE  pt_d = '$date' AND isDeviceIdLegal(imei)
dwd_evt_hwmovie_interface_api_log_dm  WHERE  pt_d = '$date' AND  !IsEmpty(imei) 
          AND (
          #report.do表示负一屏的推送,youku_oper_type_cd!=2表示用户收到推送后做了其他的点击操作
           (interface_name='/videohome/v2/ssl/report.do' AND youku_oper_type_cd !='2') 
           or interface_name != '/videohome/v2/ssl/report.do')
dwd_sal_order_pay_ds WHERE  pt_d = '$date' AND isDeviceIdLegal(imei) AND to_date(txn_finish_time) = '$date_ep'
dws_device_service_active_dm  WHERE pt_d = '$date' AND pt_service &lt;&gt; 'summary'
dwd_evt_bisdk_customize_dm WHERE  pt_d = '$date' AND (pt_service = 'remoteassistant' OR (pt_service = 'phoneservice' and upper(oper_id) = 'REMOTEASSISTANT'))  AND length(imei) in (14,15,16) 
dwd_eqp_wlan_open_user_ds WHERE  pt_d = '$date' AND to_date(gen_time) = '$date_ep' AND isDeviceIdLegal(imei)
dwd_evt_theme_down_log_dm  WHERE  pt_d = '$date' AND !IsEmpty(imei)
dwd_evt_theme_client_register_info_dm WHERE  pt_d = '$date' AND !IsEmpty(imei) 
dwd_eqp_push_user_rout_lnk_ds WHERE  pt_d = '$date'   AND   !IsEmpty(imei)
dwd_evt_push_log_sign_out_log_dm   WHERE  pt_d = '$date'  AND   !IsEmpty(imei)
dwd_evt_cfolder_user_register_dm  WHERE  pt_d = '$date' AND !isEmpty(imei) AND   IsDeviceIdLegal(imei)
dwd_evt_cfolder_actvy_log_dm WHERE  pt_d = '$date'  AND !isEmpty(imei) AND    IsDeviceIdLegal(RevertDeviceId(DeviceIdFormat(imei)))
dwd_evt_hispace_oper_log_dm    WHERE  pt_d = '$date' AND isDeviceIdLegal(imei) AND !regexp(imei,'^(mv|null|0)0+$') 
                                AND LENGTH(RevertDeviceId(DeviceIdFormat(imei))) &lt; 18 
                                AND (channel_id = '4010002' OR lower(ext_field) like '%servicetype:1%' OR lower(ext_field) like '%gameflag:{1}%' OR lower(ext_field) like '%servicetype:5%')
dwd_evt_online_game_buoy_user_login_log_dm WHERE pt_d = '$date'  AND isDeviceIdLegal(imei)
dwd_evt_online_game_buoy_user_access_log_dm  WHERE pt_d = '$date' AND isDeviceIdLegal(imei)
dwd_evt_cloud_serv_oper_dm WHERE  pt_d = '$date' AND pt_cloudservice IN ('CLOUDBACKUP','HIDISK','PHONEFINDER','PIMDS') AND isDeviceIdLegal(imei)
dwd_cam_adv_req_log_dm  WHERE  pt_d = '$date' AND isDeviceIdLegal(imei) </t>
    <phoneticPr fontId="2" type="noConversion"/>
  </si>
  <si>
    <t xml:space="preserve">数据来源：
dwd_eqp_device_ds_his的did
imei来源：部分imei的来源
取值规则：NVL(did,imei) AS did
限制条件：
dwd_eqp_device_ds_his WHERE start_date &lt;= '$date' AND  end_date &gt; '$date'
</t>
    <phoneticPr fontId="2" type="noConversion"/>
  </si>
  <si>
    <t>数据来源：dwd_eqp_position_rec_dm_his的MAX(region_cd) 
限制条件：
    WHERE end_date &gt; '$date'
    AND TO_DATE(start_date) &lt;= '$date_ep'
    AND pt_idtype = 'dev'
    GROUP BY RevertDeviceId(DeviceIdFormat(id))</t>
    <phoneticPr fontId="2" type="noConversion"/>
  </si>
  <si>
    <t>数据来源：dwd_eqp_device_ds_his的hw_device_type
限制条件：WHERE start_date &lt;= '$date' AND  end_date &gt; '$date'</t>
    <phoneticPr fontId="2" type="noConversion"/>
  </si>
  <si>
    <t>数据来源：
dwd_eqp_device_ds_his的device_name
dwd_eqp_push_user_rout_lnk_ds的MAX(device_name)
dwd_evt_cfolder_user_register_dm的MAX(device_name)
dwd_evt_cfolder_actvy_log_dm的MAX(device_name)
限制条件：
dwd_eqp_device_ds_his WHERE start_date &lt;= '$date' AND  end_date &gt; '$date'
dwd_eqp_push_user_rout_lnk_ds WHERE  pt_d = '$date' AND   !IsEmpty(imei)
dwd_evt_cfolder_user_register_dm  WHERE  pt_d = '$date' AND !isEmpty(imei)  AND   IsDeviceIdLegal(imei)
dwd_evt_cfolder_actvy_log_dm WHERE  pt_d = '$date'  AND !isEmpty(imei) AND  IsDeviceIdLegal(RevertDeviceId(DeviceIdFormat(imei)))</t>
    <phoneticPr fontId="2" type="noConversion"/>
  </si>
  <si>
    <t>数据来源(数据进行union all)：
dwd_evt_bisdk_visit_dm的server_time
dwd_evt_bdreporter_app_oper_info_report_dm的rec_time
dws_device_service_active_dm_up_service的first_up_time
dwd_evt_up_oper_log_dm的oper_time
dws_device_service_active_dm_usage_service的first_emui_time
dwd_evt_hw_music_interface_api_log_dm的rec_time
dwd_evt_hwmovie_user_access_log_dm的access_time
dwd_evt_hispace_device_dm的first_login_time
dwd_evt_hiboard_qry_log_dm的rec_time
dwd_evt_hwmovie_interface_api_log_dm的rec_time
dwd_sal_order_pay_ds的txn_finish_time
dwd_evt_bisdk_customize_dm的server_time
dwd_eqp_wlan_open_user_ds的gen_time
dwd_evt_theme_down_log_dm的ins_time
dwd_evt_theme_client_register_info_dm的first_login_time
dwd_eqp_push_user_rout_lnk_ds的rec_time
dwd_evt_push_log_sign_out_log_dm的lnk_start_time
dwd_evt_cfolder_user_register_dm的register_time
dwd_evt_cfolder_actvy_log_dm的rec_time
dwd_evt_hispace_oper_log_dm的oper_time
dwd_evt_online_game_buoy_user_login_log_dm的pt_d
dwd_evt_online_game_buoy_user_access_log_dm的access_time
dwd_evt_cloud_serv_oper_dm的rec_time
dwd_cam_adv_req_log_dm的$date_ep
取值规则：
first_bisdk_time处理：
MIN(DateUtil(server_time,'yyyy-MM-dd HH:mm:ss.SSS','yyyy-MM-dd HH:mm:ss'))
SUBSTR(server_time,1,19)
dwd_evt_bisdk_customize_dm表：MIN(SUBSTR(server_time,1,19)) AS first_bisdk_time 
first_bdreporter_time处理：
    MIN(CASE WHEN !IsEmpty(DateUtil(rec_time,'yyyy-MM-dd HH:mm:ss','yyyy-MM-dd HH:mm:ss')) THEN rec_time
        WHEN LENGTH(rec_time)=13 THEN  DateUtil(BIGINT(rec_time),1,'yyyy-MM-dd HH:mm:ss') 
        ELSE DateUtil(CONCAT(pt_d,'000000'),'yyyyMMddHHmmss','yyyy-MM-dd HH:mm:ss') 
    END)   AS  first_bdreporter_time
    CASE LENGTH(rec_time) 
                WHEN 13 THEN FROM_UNIXTIME(BIGINT(SUBSTR(rec_time,1,10)),'yyyy-MM-dd HH:mm:ss') 
                WHEN 19 THEN rec_time
                ELSE DateUtil(CONCAT(pt_d,'000000'),'yyyyMMddHHmmss','yyyy-MM-dd HH:mm:ss') 
    END   AS  first_bdreporter_time
MIN(IF(to_date(rec_time)= '$date_ep', rec_time, CONCAT('$date_ep', ' 00:00:00'))) AS  first_bdreporter_time
first_up_time处理：
dws_device_service_active_dm_up_service表：MIN(first_up_time) 
dwd_evt_up_oper_log_dm表： MIN(oper_time)
first_emui_time处理：MIN(first_emui_time)
first_server_time处理：
   dwd_evt_hw_music_interface_api_log_dm表：MIN(DateUtil(rec_time,'yyyy-MM-dd HH:mm:ss','yyyy-MM-dd HH:mm:ss'))
   dwd_evt_hwmovie_user_access_log_dm表：MIN(access_time)
   dwd_evt_hispace_device_dm表：MIN(first_login_time)
   dwd_eqp_wlan_open_user_ds表：MIN(gen_time)
   dwd_evt_theme_down_log_dm表：MIN(DateUtil(ins_time,'yyyy-MM-dd HH:mm:ss.SSS','yyyy-MM-dd HH:mm:ss'))
   dwd_evt_theme_client_register_info_dm表:MIN(first_login_time)
   dwd_eqp_push_user_rout_lnk_ds表：MIN(DateUtil(rec_time,'yyyy-MM-dd HH:mm:ss.SSS','yyyy-MM-dd HH:mm:ss'))
   dwd_evt_push_log_sign_out_log_dm表：MIN(lnk_start_time)
   dwd_evt_cfolder_user_register_dm表：MIN(register_time)
   dwd_evt_cfolder_actvy_log_dm表：MIN(DateUtil(rec_time,'yyyy-MM-dd HH:mm:ss.SSS','yyyy-MM-dd HH:mm:ss'))
   dwd_evt_hispace_oper_log_dm表：MIN(oper_time)
   dwd_evt_online_game_buoy_user_login_log_dm表：MIN(dateUtil(pt_d,'yyyyMMdd','yyyy-MM-dd HH:mm:ss'))
   dwd_evt_online_game_buoy_user_access_log_dm表：MIN(access_time)
   dwd_evt_cloud_serv_oper_dm表：MIN(DateUtil(rec_time,'yyyy-MM-dd HH:mm:ss','yyyy-MM-dd HH:mm:ss'))
   dwd_cam_adv_req_log_dm表：MIN(CONCAT('$date_ep', ' 00:00:00'))
然后处理为：
CASE WHEN LEAST(nvl(ta.first_bisdk_time,'9999-12-31 00:00:00'),
                nvl(ta.first_bdreporter_time,'9999-12-31 00:00:00'),
                nvl(ta.first_up_time,'9999-12-31 00:00:00'),
                nvl(ta.first_emui_time,'9999-12-31 00:00:00'),
                nvl(ta.first_server_time,'9999-12-31 00:00:00'))='9999-12-31 00:00:00'  THEN NULL 
ELSE LEAST(nvl(ta.first_bisdk_time,'9999-12-31 00:00:00'),
           nvl(ta.first_bdreporter_time,'9999-12-31 00:00:00'),
           nvl(ta.first_up_time,'9999-12-31 00:00:00'),
           nvl(ta.first_emui_time,'9999-12-31 00:00:00'),
           nvl(ta.first_server_time,'9999-12-31 00:00:00')
          )
END  AS  first_usage_time
限制条件：
dwd_evt_bisdk_visit_dm WHERE  pt_d = '$date' AND !isEmpty(imei) AND    pt_service='music'
dwd_evt_bdreporter_app_oper_info_report_dm  WHERE  pt_d = '$date'  AND !isEmpty(imei)  AND    pt_service ='music' 
dwd_evt_bdreporter_app_oper_info_report_dm(用户体验(BDREPORTER应用操作信息上报))：
    WHERE  pt_d = '$date' AND pt_service = 'keyguard' AND isDeviceIdLegal(imei)
        AND (report_evt_id IN ('65636','65637','65639','65640','65641','65642','65643',
             '65644','65645','65646','65647','65648','65653','65654','65655',
            '65665','65666','65667','65668','65669','65670','65676','65685')
            OR (report_evt_id='65537' AND UPPER(report_evt_content) LIKE '%MAGAZINE%')
            )
dwd_evt_bdreporter_app_oper_info_report_dm(用户体验(BDREPORTER应用操作信息上报:systemui)):
    WHERE  pt_d = '$date' AND pt_service = 'systemui'
        AND isDeviceIdLegal(imei)
        AND report_evt_id IN ('65637','65640','65641','65643','65644','65645','65646','65647','65648','65653',
            '65655','65656','65660','65666','65668','65669','65675','65676','65683','65685','65698')
dws_device_service_active_dm_up_service WHERE pt_d='$date' AND pt_service='music' AND !isEmpty(imei)
dws_device_service_active_dm_usage_service WHERE pt_d='$date' AND pt_service='music' AND !isEmpty(imei)
dwd_evt_hw_music_interface_api_log_dm WHERE  pt_d = '$date' and !isempty(imei)
dwd_evt_hwmovie_user_access_log_dm WHERE  pt_d = '$date' AND   !IsEmpty(imei)
dwd_evt_hispace_device_dm WHERE  pt_d = '$date'  AND isDeviceIdLegal(imei)
dwd_evt_hiboard_qry_log_dm WHERE  pt_d = '$date' AND isDeviceIdLegal(imei)
dwd_evt_hwmovie_interface_api_log_dm  WHERE  pt_d = '$date'  AND   !IsEmpty(imei)
          AND (
          #report.do表示负一屏的推送,youku_oper_type_cd!=2表示用户收到推送后做了其他的点击操作
           (interface_name='/videohome/v2/ssl/report.do' AND youku_oper_type_cd !='2') 
           or interface_name != '/videohome/v2/ssl/report.do')
dwd_sal_order_pay_ds  WHERE  pt_d = '$date' AND isDeviceIdLegal(imei) AND to_date(txn_finish_time) = '$date_ep'
dwd_evt_bisdk_customize_dm  WHERE  pt_d = '$date' AND (pt_service = 'remoteassistant' OR (pt_service = 'phoneservice' and upper(oper_id) = 'REMOTEASSISTANT'))   AND length(imei) in (14,15,16) 
dwd_eqp_wlan_open_user_ds  WHERE  pt_d = '$date' AND to_date(gen_time) = '$date_ep' AND isDeviceIdLegal(imei)
dwd_evt_theme_down_log_dm  WHERE  pt_d = '$date' AND !IsEmpty(imei)  
dwd_evt_theme_client_register_info_dm  WHERE  pt_d = '$date' AND !IsEmpty(imei)
dwd_evt_push_log_sign_out_log_dm WHERE  pt_d = '$date'  AND  !IsEmpty(imei)
dwd_evt_cfolder_user_register_dm WHERE  pt_d = '$date' AND !isEmpty(imei) AND IsDeviceIdLegal(imei)
dwd_evt_cfolder_actvy_log_dm WHERE  pt_d = '$date'  AND !isEmpty(imei) AND IsDeviceIdLegal(RevertDeviceId(DeviceIdFormat(imei)))
dwd_evt_hispace_oper_log_dm     WHERE  pt_d = '$date'
          AND isDeviceIdLegal(imei) AND !regexp(imei,'^(mv|null|0)0+$') 
          AND LENGTH(RevertDeviceId(DeviceIdFormat(imei))) &lt; 18
          AND (channel_id = '4010002' OR lower(ext_field) like '%servicetype:1%'
            OR lower(ext_field) like '%gameflag:{1}%' OR lower(ext_field) like '%servicetype:5%')
dwd_evt_online_game_buoy_user_login_log_dm  WHERE pt_d = '$date'  AND isDeviceIdLegal(imei)
dwd_evt_online_game_buoy_user_access_log_dm WHERE pt_d = '$date' AND isDeviceIdLegal(imei)
dwd_evt_cloud_serv_oper_dm WHERE  pt_d = '$date' AND pt_cloudservice IN ('CLOUDBACKUP','HIDISK','PHONEFINDER','PIMDS') AND isDeviceIdLegal(imei)
dwd_cam_adv_req_log_dm WHERE  pt_d = '$date' AND isDeviceIdLegal(imei)</t>
    <phoneticPr fontId="2" type="noConversion"/>
  </si>
  <si>
    <t>数据来源：dws_device_service_active_dm_up_service的first_up_time
取值规则：
dws_device_service_active_dm_up_service表：MIN(first_up_time)
dwd_evt_up_oper_log_dm表：MIN(oper_time)
限制条件：
dws_device_service_active_dm_up_service WHERE pt_d='$date' AND pt_service='music' AND !isEmpty(imei)
dwd_evt_up_oper_log_dm WHERE pt_d='$date' AND pt_service IN('hwread','hnread')</t>
    <phoneticPr fontId="2" type="noConversion"/>
  </si>
  <si>
    <t>数据来源：
dwd_evt_hw_music_interface_api_log_dm的rec_time
dwd_evt_hwmovie_user_access_log_dm的access_time
dwd_evt_hispace_device_dm的first_login_time
dwd_evt_hiboard_qry_log_dm的rec_time
dwd_evt_hwmovie_interface_api_log_dm的rec_time
dwd_sal_order_pay_ds的txn_finish_time
dwd_eqp_wlan_open_user_ds的gen_time
dwd_evt_theme_down_log_dm的ins_time
dwd_evt_theme_client_register_info_dm的first_login_time
dwd_eqp_push_user_rout_lnk_ds的rec_time
dwd_evt_push_log_sign_out_log_dm的lnk_start_time
dwd_evt_cfolder_user_register_dm的register_time
dwd_evt_cfolder_actvy_log_dm的rec_time
dwd_evt_hispace_oper_log_dm的oper_time
dwd_evt_online_game_buoy_user_login_log_dm的pt_d
dwd_evt_online_game_buoy_user_access_log_dm的access_time
dwd_evt_cloud_serv_oper_dm的rec_time
dwd_cam_adv_req_log_dm的$date_ep
取值规则：
dwd_evt_hw_music_interface_api_log_dm表：MIN(DateUtil(rec_time,'yyyy-MM-dd HH:mm:ss','yyyy-MM-dd HH:mm:ss')) 
dwd_evt_hwmovie_user_access_log_dm表：MIN(access_time)
dwd_evt_hispace_device_dm表：MIN(first_login_time)
dwd_evt_hwmovie_interface_api_log_dm表：MIN(DateUtil(rec_time,'yyyy-MM-dd HH:mm:ss','yyyy-MM-dd HH:mm:ss'))
dwd_sal_order_pay_ds表：MIN(txn_finish_time)
dwd_eqp_wlan_open_user_ds表：MIN(gen_time)
dwd_evt_theme_down_log_dm表：MIN(DateUtil(ins_time,'yyyy-MM-dd HH:mm:ss.SSS','yyyy-MM-dd HH:mm:ss'))
dwd_evt_theme_client_register_info_dm表: MIN(first_login_time)
dwd_eqp_push_user_rout_lnk_ds表：MIN(DateUtil(rec_time,'yyyy-MM-dd HH:mm:ss.SSS','yyyy-MM-dd HH:mm:ss'))
dwd_evt_push_log_sign_out_log_dm表：MIN(lnk_start_time)
dwd_evt_cfolder_user_register_dm表：MIN(register_time)
dwd_evt_cfolder_actvy_log_dm表：MIN(DateUtil(rec_time,'yyyy-MM-dd HH:mm:ss.SSS','yyyy-MM-dd HH:mm:ss'))
dwd_evt_hispace_oper_log_dm表：MIN(oper_time)
dwd_evt_online_game_buoy_user_login_log_dm表：MIN(dateUtil(pt_d,'yyyyMMdd','yyyy-MM-dd HH:mm:ss'))
dwd_evt_online_game_buoy_user_access_log_dm表：MIN(access_time)
dwd_evt_cloud_serv_oper_dm表：MIN(DateUtil(rec_time,'yyyy-MM-dd HH:mm:ss','yyyy-MM-dd HH:mm:ss'))
dwd_cam_adv_req_log_dm表：MIN(CONCAT('$date_ep', ' 00:00:00'))
限制条件：
dwd_evt_hw_music_interface_api_log_dm WHERE  pt_d = '$date' and !isempty(imei)
dwd_evt_hwmovie_user_access_log_dm WHERE  pt_d = '$date' AND   !IsEmpty(imei)
dwd_evt_hispace_device_dm  WHERE  pt_d = '$date'  AND isDeviceIdLegal(imei)
dwd_evt_hiboard_qry_log_dm WHERE  pt_d = '$date' AND isDeviceIdLegal(imei)
dwd_evt_hwmovie_interface_api_log_dm WHERE  pt_d = '$date' AND   !IsEmpty(imei)
          AND (
          #report.do表示负一屏的推送,youku_oper_type_cd!=2表示用户收到推送后做了其他的点击操作
           (interface_name='/videohome/v2/ssl/report.do' AND youku_oper_type_cd !='2') 
           or interface_name != '/videohome/v2/ssl/report.do')
dwd_sal_order_pay_ds WHERE  pt_d = '$date' AND isDeviceIdLegal(imei) AND to_date(txn_finish_time) = '$date_ep'
dwd_eqp_wlan_open_user_ds WHERE  pt_d = '$date' AND to_date(gen_time) = '$date_ep' AND isDeviceIdLegal(imei)
dwd_evt_theme_down_log_dm WHERE  pt_d = '$date' AND !IsEmpty(imei) 
dwd_evt_theme_client_register_info_dm WHERE  pt_d = '$date' AND !IsEmpty(imei)
dwd_eqp_push_user_rout_lnk_ds WHERE  pt_d = '$date' AND  !IsEmpty(imei)
dwd_evt_push_log_sign_out_log_dm WHERE  pt_d = '$date' AND  !IsEmpty(imei)
dwd_evt_cfolder_user_register_dm WHERE  pt_d = '$date' AND !isEmpty(imei) AND   IsDeviceIdLegal(imei)
dwd_evt_cfolder_actvy_log_dm   WHERE  pt_d = '$date'  AND !isEmpty(imei) AND    IsDeviceIdLegal(RevertDeviceId(DeviceIdFormat(imei)))
dwd_evt_hispace_oper_log_dm     WHERE  pt_d = '$date'
          AND isDeviceIdLegal(imei) AND !regexp(imei,'^(mv|null|0)0+$') 
          AND LENGTH(RevertDeviceId(DeviceIdFormat(imei))) &lt; 18
          AND (channel_id = '4010002' OR lower(ext_field) like '%servicetype:1%'
            OR lower(ext_field) like '%gameflag:{1}%' OR lower(ext_field) like '%servicetype:5%')
dwd_evt_online_game_buoy_user_login_log_dm  WHERE pt_d = '$date'  AND isDeviceIdLegal(imei)
dwd_evt_online_game_buoy_user_access_log_dm WHERE pt_d = '$date' AND isDeviceIdLegal(imei)
dwd_evt_cloud_serv_oper_dm WHERE  pt_d = '$date' AND pt_cloudservice IN ('CLOUDBACKUP','HIDISK','PHONEFINDER','PIMDS') AND isDeviceIdLegal(imei)
dwd_cam_adv_req_log_dm  WHERE  pt_d = '$date' AND isDeviceIdLegal(imei)</t>
    <phoneticPr fontId="2" type="noConversion"/>
  </si>
  <si>
    <t>数据来源：
dwd_evt_bisdk_visit_dm的server_time
dwd_evt_bdreporter_app_oper_info_report_dm的rec_time
dws_device_service_active_dm_up_service的last_up_time
dwd_evt_up_oper_log_dm的oper_time
dws_device_service_active_dm_usage_service的last_emui_time
dwd_evt_hw_music_interface_api_log_dm的rec_time
dwd_evt_hwmovie_user_access_log_dm的access_time
dwd_evt_hispace_device_dm的first_login_time
dwd_evt_hiboard_qry_log_dm的rec_time
dwd_evt_hwmovie_interface_api_log_dm的rec_time
dwd_sal_order_pay_ds的txn_finish_time
dwd_evt_bisdk_customize_dm的server_time
dwd_eqp_wlan_open_user_ds的gen_time
dwd_evt_theme_down_log_dm的ins_time
dwd_evt_theme_client_register_info_dm的last_login_time
dwd_eqp_push_user_rout_lnk_ds的rec_time
dwd_evt_push_log_sign_out_log_dm的lnk_start_time
dwd_evt_cfolder_user_register_dm的register_time
dwd_evt_cfolder_actvy_log_dm的rec_time
dwd_evt_hispace_oper_log_dm的oper_time
dwd_evt_online_game_buoy_user_login_log_dm的pt_d
dwd_evt_online_game_buoy_user_access_log_dm的access_time
dwd_evt_cloud_serv_oper_dm的rec_time
dwd_cam_adv_req_log_dm的$date_ep
取值规则：
last_bisdk_time处理：
MAX(DateUtil(server_time,'yyyy-MM-dd HH:mm:ss.SSS','yyyy-MM-dd HH:mm:ss'))
dwd_evt_bisdk_customize_dm：MAX(SUBSTR(server_time,1,19))
last_bdreporter_time处理:
MAX(CASE WHEN !IsEmpty(DateUtil(rec_time,'yyyy-MM-dd HH:mm:ss','yyyy-MM-dd HH:mm:ss')) THEN rec_time
         WHEN LENGTH(rec_time)=13 THEN  DateUtil(BIGINT(rec_time),1,'yyyy-MM-dd HH:mm:ss') 
         ELSE DateUtil(CONCAT(pt_d,'000000'),'yyyyMMddHHmmss','yyyy-MM-dd HH:mm:ss') 
    END)   AS  last_bdreporter_time
last_up_time处理：
dws_device_service_active_dm_up_service表：MAX(last_up_time) 
dwd_evt_up_oper_log_dm表：MAX(oper_time)
last_emui_time处理：MAX(last_emui_time) 
last_server_time处理：
dwd_evt_hw_music_interface_api_log_dm表：MAX(DateUtil(rec_time,'yyyy-MM-dd HH:mm:ss','yyyy-MM-dd HH:mm:ss'))
dwd_evt_hwmovie_user_access_log_dm表：MAX(access_time)
dwd_evt_hispace_device_dm表:MAX(first_login_time)
dwd_eqp_wlan_open_user_ds表：MAX(gen_time)
dwd_evt_theme_down_log_dm表:AMX(DateUtil(ins_time,'yyyy-MM-dd HH:mm:ss.SSS','yyyy-MM-dd HH:mm:ss'))
dwd_evt_theme_client_register_info_dm表:MAX(last_login_time)
dwd_eqp_push_user_rout_lnk_ds表：MAX(DateUtil(rec_time,'yyyy-MM-dd HH:mm:ss.SSS','yyyy-MM-dd HH:mm:ss'))
dwd_evt_push_log_sign_out_log_dm表:MAX(lnk_start_time) 
dwd_evt_cfolder_user_register_dm表：MAX(register_time)
dwd_evt_cfolder_actvy_log_dm表：MAX(DateUtil(rec_time,'yyyy-MM-dd HH:mm:ss.SSS','yyyy-MM-dd HH:mm:ss'))
dwd_evt_hispace_oper_log_dm表：MAX(oper_time)
dwd_evt_online_game_buoy_user_login_log_dm表：MAX(dateUtil(pt_d,'yyyyMMdd','yyyy-MM-dd HH:mm:ss'))
dwd_evt_online_game_buoy_user_access_log_dm表：MAX(access_time)
dwd_evt_cloud_serv_oper_dm表：MAX(DateUtil(rec_time,'yyyy-MM-dd HH:mm:ss','yyyy-MM-dd HH:mm:ss'))
dwd_cam_adv_req_log_dm表：MAX(CONCAT('$date_ep', ' 00:00:00'))
然后处理为：
CASE WHEN GREATEST(nvl(ta.last_bisdk_time,'1000-01-01 00:00:00'),
                   nvl(ta.last_bdreporter_time,'1000-01-01 00:00:00'),
                   nvl(ta.last_up_time,'1000-01-01 00:00:00'),
                   nvl(ta.last_emui_time,'1000-01-01 00:00:00'),
                   nvl(ta.last_server_time,'1000-01-01 00:00:00'))='1000-01-01 00:00:00'  THEN NULL 
ELSE GREATEST(nvl(ta.last_bisdk_time,'1000-01-01 00:00:00'),
              nvl(ta.last_bdreporter_time,'1000-01-01 00:00:00'),
              nvl(ta.last_up_time,'1000-01-01 00:00:00'),
              nvl(ta.last_emui_time,'1000-01-01 00:00:00'),
              nvl(ta.last_server_time,'1000-01-01 00:00:00'))
END  AS  last_usage_time
限制条件：
dwd_evt_bisdk_visit_dm  WHERE  pt_d = '$date' AND !isEmpty(imei) 
dwd_evt_bdreporter_app_oper_info_report_dm  WHERE  pt_d = '$date'  AND !isEmpty(imei) 
dws_device_service_active_dm_up_service  WHERE pt_d='$date'  AND !isEmpty(imei)
dwd_evt_up_oper_log_dm  WHERE pt_d='$date' AND pt_service IN('hwread','hnread')
dws_device_service_active_dm_usage_service  WHERE pt_d='$date' AND !isEmpty(imei)
dwd_evt_hw_music_interface_api_log_dm  WHERE  pt_d = '$date' and !isempty(imei)
dwd_evt_hwmovie_user_access_log_dm  WHERE  pt_d = '$date'  AND   !IsEmpty(imei)
dwd_evt_hispace_device_dm  WHERE  pt_d = '$date'  AND isDeviceIdLegal(imei)
dwd_evt_hiboard_qry_log_dm WHERE  pt_d = '$date' AND isDeviceIdLegal(imei)
dwd_evt_hwmovie_interface_api_log_dm   WHERE  pt_d = '$date' AND   !IsEmpty(imei) 
          AND (
          #report.do表示负一屏的推送,youku_oper_type_cd!=2表示用户收到推送后做了其他的点击操作
           (interface_name='/videohome/v2/ssl/report.do' AND youku_oper_type_cd !='2') 
           or interface_name != '/videohome/v2/ssl/report.do')
dwd_sal_order_pay_ds WHERE  pt_d = '$date' AND isDeviceIdLegal(imei) AND to_date(txn_finish_time) = '$date_ep'
dwd_evt_bisdk_customize_dm WHERE  pt_d = '$date' AND (pt_service = 'remoteassistant' OR (pt_service = 'phoneservice' and upper(oper_id) = 'REMOTEASSISTANT'))  AND length(imei) in (14,15,16)
dwd_eqp_wlan_open_user_ds  WHERE  pt_d = '$date' AND to_date(gen_time) = '$date_ep' AND isDeviceIdLegal(imei)
dwd_evt_theme_down_log_dm WHERE  pt_d = '$date' AND !IsEmpty(imei) 
dwd_evt_theme_client_register_info_dm  WHERE  pt_d = '$date' AND !IsEmpty(imei)
dwd_eqp_push_user_rout_lnk_ds  WHERE  pt_d = '$date' AND   !IsEmpty(imei)
dwd_evt_push_log_sign_out_log_dm  WHERE  pt_d = '$date'  AND   !IsEmpty(imei)
dwd_evt_cfolder_user_register_dm WHERE  pt_d = '$date' AND !isEmpty(imei) AND   IsDeviceIdLegal(imei)
dwd_evt_cfolder_actvy_log_dm WHERE  pt_d = '$date'  AND !isEmpty(imei) AND IsDeviceIdLegal(RevertDeviceId(DeviceIdFormat(imei)))
dwd_evt_hispace_oper_log_dm     WHERE  pt_d = '$date'
          AND isDeviceIdLegal(imei) AND !regexp(imei,'^(mv|null|0)0+$') 
          AND LENGTH(RevertDeviceId(DeviceIdFormat(imei))) &lt; 18
          AND (channel_id = '4010002' OR lower(ext_field) like '%servicetype:1%'
            OR lower(ext_field) like '%gameflag:{1}%' OR lower(ext_field) like '%servicetype:5%')
dwd_evt_online_game_buoy_user_login_log_dm WHERE pt_d = '$date' AND isDeviceIdLegal(imei)
dwd_evt_online_game_buoy_user_access_log_dm WHERE pt_d = '$date' AND isDeviceIdLegal(imei)
dwd_evt_cloud_serv_oper_dm WHERE  pt_d = '$date' AND pt_cloudservice IN ('CLOUDBACKUP','HIDISK','PHONEFINDER','PIMDS') AND isDeviceIdLegal(imei)
dwd_cam_adv_req_log_dm WHERE  pt_d = '$date' AND isDeviceIdLegal(imei)</t>
    <phoneticPr fontId="2" type="noConversion"/>
  </si>
  <si>
    <t>数据来源：
dws_device_service_active_dm_up_service的last_up_time
dwd_evt_up_oper_log_dm的oper_time
取值规则：
dws_device_service_active_dm_up_service表:MAX(last_up_time)
dwd_evt_up_oper_log_dm表:MAX(oper_time)
限制条件：
dws_device_service_active_dm_up_service WHERE pt_d='$date' AND pt_service='music' AND !isEmpty(imei)
dwd_evt_up_oper_log_dm WHERE pt_d='$date' AND pt_service IN('hwread','hnread')</t>
    <phoneticPr fontId="2" type="noConversion"/>
  </si>
  <si>
    <t>数据来源：dws_device_service_active_dm_usage_service的last_emui_time
取值规则：MAX(last_emui_time)
限制条件：pt_d='$date' AND pt_service='music' AND !isEmpty(imei)</t>
    <phoneticPr fontId="2" type="noConversion"/>
  </si>
  <si>
    <t>数据来源：
dwd_evt_hw_music_interface_api_log_dm的rec_time
dwd_evt_hwmovie_user_access_log_dm的access_time
dwd_evt_hispace_device_dm的first_login_time
dwd_evt_hiboard_qry_log_dm的rec_time
dwd_evt_hwmovie_interface_api_log_dm的rec_time
dwd_sal_order_pay_ds的txn_finish_time
dwd_eqp_wlan_open_user_ds的gen_time
dwd_evt_theme_down_log_dm的ins_time
dwd_evt_theme_client_register_info_dm的last_login_time
dwd_eqp_push_user_rout_lnk_ds的rec_time
dwd_evt_push_log_sign_out_log_dm的lnk_start_time
dwd_evt_cfolder_user_register_dm的register_time
dwd_evt_cfolder_actvy_log_dm的rec_time
dwd_evt_hispace_oper_log_dm的oper_time
dwd_evt_online_game_buoy_user_login_log_dm的pt_d
dwd_evt_online_game_buoy_user_access_log_dm的access_time
dwd_evt_cloud_serv_oper_dm的rec_time
dwd_cam_adv_req_log_dm的$date_ep
取值规则：
dwd_evt_hw_music_interface_api_log_dm表:MAX(DateUtil(rec_time,'yyyy-MM-dd HH:mm:ss','yyyy-MM-dd HH:mm:ss')) 
dwd_evt_hwmovie_user_access_log_dm表:MAX(access_time)
dwd_evt_hispace_device_dm表：MAX(first_login_time)
dwd_evt_hwmovie_interface_api_log_dm表：MAX(DateUtil(rec_time,'yyyy-MM-dd HH:mm:ss','yyyy-MM-dd HH:mm:ss')) 
dwd_eqp_wlan_open_user_ds表：MAX(gen_time)
dwd_evt_theme_down_log_dm表：MAX(DateUtil(ins_time,'yyyy-MM-dd HH:mm:ss.SSS','yyyy-MM-dd HH:mm:ss'))
dwd_evt_theme_client_register_info_dm表：MAX(last_login_time)
dwd_eqp_push_user_rout_lnk_ds表:MAX(DateUtil(rec_time,'yyyy-MM-dd HH:mm:ss.SSS','yyyy-MM-dd HH:mm:ss'))
dwd_evt_push_log_sign_out_log_dm表：MAX(lnk_start_time)
dwd_evt_cfolder_user_register_dm表：MAX(register_time)
dwd_evt_cfolder_actvy_log_dm表：MAX(DateUtil(rec_time,'yyyy-MM-dd HH:mm:ss.SSS','yyyy-MM-dd HH:mm:ss'))
dwd_evt_hispace_oper_log_dm表：MAX(oper_time)
dwd_evt_online_game_buoy_user_login_log_dm表：MAX(dateUtil(pt_d,'yyyyMMdd','yyyy-MM-dd HH:mm:ss'))
dwd_evt_online_game_buoy_user_access_log_dm表：MAX(access_time)
dwd_evt_cloud_serv_oper_dm表：MAX(DateUtil(rec_time,'yyyy-MM-dd HH:mm:ss','yyyy-MM-dd HH:mm:ss'))
dwd_cam_adv_req_log_dm表：MAX(CONCAT('$date_ep', ' 00:00:00'))
限制条件：
dwd_evt_hw_music_interface_api_log_dm WHERE  pt_d = '$date' and !isempty(imei)
dwd_evt_hwmovie_user_access_log_dm    WHERE  pt_d = '$date' AND !IsEmpty(imei)
dwd_evt_hispace_device_dm WHERE  pt_d = '$date'  AND isDeviceIdLegal(imei) 
dwd_evt_hiboard_qry_log_dm  WHERE  pt_d = '$date' AND isDeviceIdLegal(imei)
dwd_evt_hwmovie_interface_api_log_dm  WHERE  pt_d = '$date' AND   !IsEmpty(imei) 
          AND (
          #report.do表示负一屏的推送,youku_oper_type_cd!=2表示用户收到推送后做了其他的点击操作
           (interface_name='/videohome/v2/ssl/report.do' AND youku_oper_type_cd !='2') 
           or interface_name != '/videohome/v2/ssl/report.do')
dwd_sal_order_pay_ds  WHERE  pt_d = '$date' AND isDeviceIdLegal(imei) AND to_date(txn_finish_time) = '$date_ep'
dwd_eqp_wlan_open_user_ds WHERE  pt_d = '$date' AND to_date(gen_time) = '$date_ep' AND isDeviceIdLegal(imei)
dwd_evt_theme_down_log_dm WHERE  pt_d = '$date' AND !IsEmpty(imei)
dwd_evt_theme_client_register_info_dm WHERE  pt_d = '$date' AND !IsEmpty(imei)
dwd_eqp_push_user_rout_lnk_ds  WHERE  pt_d = '$date' AND !IsEmpty(imei) 
dwd_evt_push_log_sign_out_log_dm WHERE  pt_d = '$date' AND  !IsEmpty(imei)
dwd_evt_cfolder_user_register_dm WHERE  pt_d = '$date' AND !isEmpty(imei) AND   IsDeviceIdLegal(imei)
dwd_evt_cfolder_actvy_log_dm WHERE  pt_d = '$date'  AND !isEmpty(imei) AND IsDeviceIdLegal(RevertDeviceId(DeviceIdFormat(imei)))
dwd_evt_hispace_oper_log_dm     WHERE  pt_d = '$date'
          AND isDeviceIdLegal(imei) AND !regexp(imei,'^(mv|null|0)0+$') 
          AND LENGTH(RevertDeviceId(DeviceIdFormat(imei))) &lt; 18
          AND (channel_id = '4010002' OR lower(ext_field) like '%servicetype:1%'
            OR lower(ext_field) like '%gameflag:{1}%' OR lower(ext_field) like '%servicetype:5%')
dwd_evt_online_game_buoy_user_login_log_dm WHERE pt_d = '$date' AND isDeviceIdLegal(imei)
dwd_evt_online_game_buoy_user_access_log_dm WHERE pt_d = '$date' AND isDeviceIdLegal(imei)
dwd_evt_cloud_serv_oper_dm WHERE  pt_d = '$date' AND pt_cloudservice IN ('CLOUDBACKUP','HIDISK','PHONEFINDER','PIMDS') AND isDeviceIdLegal(imei)
dwd_cam_adv_req_log_dm WHERE  pt_d = '$date' AND isDeviceIdLegal(imei)</t>
    <phoneticPr fontId="2" type="noConversion"/>
  </si>
  <si>
    <t>数据来源：
dwd_evt_bisdk_visit_dm的app_ver
dwd_evt_bdreporter_app_oper_info_report_dm的app_ver
dwd_evt_hw_music_interface_api_log_dm的app_ver
dwd_ref_device_encode_par_ds的orgi_val
dwd_evt_hwmovie_interface_api_log_dm的app_ver
dwd_eqp_push_user_rout_lnk_ds的app_ver
dwd_evt_push_log_sign_out_log_dm的app_ver
dwd_evt_cfolder_user_register_dm的app_ver
取值规则：
dwd_evt_bisdk_visit_dm表:MAX(IF(app_ver RLIKE '^[0-9a-zA-Z\\\\.-_ ]+$',app_ver,NULL))
dwd_evt_bdreporter_app_oper_info_report_dm表：MAX(IF(app_ver RLIKE '^[0-9a-zA-Z\\\\.-_ ]+$',app_ver,NULL))
dwd_evt_hw_music_interface_api_log_dm表：MAX(IF(app_ver RLIKE '^[0-9a-zA-Z\\\\.-_ ]+$',app_ver,NULL))
dwd_ref_device_encode_par_ds表：IF(t2.orgi_val RLIKE '^[0-9a-zA-Z\\\\.-_ ]+$',t2.orgi_val,NULL)   AS  app_ver
dwd_evt_hwmovie_interface_api_log_dm表：MAX(IF(app_ver RLIKE '^[0-9a-zA-Z\\\\.-_ ]+$',app_ver,NULL))
dwd_eqp_push_user_rout_lnk_ds表：MAX(IF(app_ver RLIKE '^[0-9a-zA-Z\\\\.-_ ]+$',app_ver,NULL)) AS app_ver
dwd_evt_push_log_sign_out_log_dm表：MAX(IF(app_ver RLIKE '^[0-9a-zA-Z\\\\.-_ ]+$',app_ver,NULL)) AS app_ver
dwd_evt_cfolder_user_register_dm表：MAX(IF(app_ver RLIKE '^[0-9a-zA-Z\\\\.-_ ]+$',app_ver,NULL))
数据进行UNION ALL后,获取app_ver的最大值
限制条件：
dwd_evt_bisdk_visit_dm  WHERE  pt_d = '$date' AND !isEmpty(imei) 
dwd_evt_bisdk_visit_dm  WHERE  pt_d = '$date' AND !isEmpty(imei)  AND   pt_service='sohuvideo'  AND app_ver&lt;'1300'
dwd_evt_bdreporter_app_oper_info_report_dm  WHERE  pt_d = '$date'  AND !isEmpty(imei)
dwd_evt_bdreporter_app_oper_info_report_dm  WHERE  pt_d = '$date'  AND !isEmpty(imei) AND  pt_service='sohuvideo'  AND app_ver&lt;'1300' 
dwd_evt_hw_music_interface_api_log_dm WHERE  pt_d = '$date' and !isempty(imei) 
dwd_ref_device_encode_par_ds WHERE pt_d = '$date'  AND device_encode_type = '7' AND start_position = '8' AND intercept_length = '2'
dwd_evt_hwmovie_interface_api_log_dm WHERE  pt_d = '$date'  AND   !IsEmpty(imei)
          AND (
          #report.do表示负一屏的推送,youku_oper_type_cd!=2表示用户收到推送后做了其他的点击操作
           (interface_name='/videohome/v2/ssl/report.do' AND youku_oper_type_cd !='2') 
           or interface_name != '/videohome/v2/ssl/report.do')
dwd_eqp_push_user_rout_lnk_ds WHERE  pt_d = '$date' AND   !IsEmpty(imei)
dwd_evt_push_log_sign_out_log_dm WHERE  pt_d = '$date' AND  !IsEmpty(imei)
dwd_evt_cfolder_user_register_dm WHERE  pt_d = '$date' AND !isEmpty(imei) AND   IsDeviceIdLegal(imei)</t>
    <phoneticPr fontId="2" type="noConversion"/>
  </si>
  <si>
    <t xml:space="preserve">数据来源：
dwd_evt_bisdk_visit_dm的pt_service
dwd_evt_bdreporter_app_oper_info_report_dm的pt_service
dws_device_service_active_dm_up_service的pt_service
dws_device_service_active_dm_usage_service的pt_service
dwd_evt_hw_music_interface_api_log_dm设为music
dwd_evt_hwmovie_user_access_log_dm设为music
dwd_evt_hispace_device_dm设为hispace
dwd_evt_up_oper_log_dm的pt_service
dwd_evt_hwmovie_interface_api_log_dm设为youkuvideo
dwd_sal_order_pay_ds设为trade
dwd_eqp_wlan_open_user_ds设为vsimwlan
dwd_eqp_push_user_rout_lnk_ds设为push
dwd_evt_push_log_sign_out_log_dm设为push
dwd_evt_cfolder_user_register_dm设为cfolder
dwd_evt_cfolder_actvy_log_dm设为cfolder
dwd_evt_hispace_oper_log_dm的ext_field判断
dwd_evt_online_game_buoy_user_login_log_dm、dwd_evt_online_game_buoy_user_access_log_dm的package_name和dwd_onl_disting_ver_app_ds进行左关联，
   然后获取dwd_onl_disting_ver_app_ds的的package_name对应的MAX(app_id)，然后通过app_id和ods_hispace_game_online_dm的dev_app_id进行左关联，
   当ods_hispace_game_online_dm的dev_app_id为空时gameoffline，否则为gameonline
dwd_evt_cloud_serv_oper_dm的pt_cloudservice判断
dwd_cam_adv_req_log_dm设为sale
取值规则：
dwd_evt_bisdk_visit_dm表：
          CASE WHEN pt_service='movie' AND package_name='com.huawei.himovie' THEN 'movie'
          WHEN pt_service='movie' AND package_name='com.huawei.himovieTV' THEN 'movietv'
          ELSE pt_service END           AS  pt_service
        CASE WHEN pt_service='movie' AND package_name='com.huawei.himovie' THEN 'movie'
            WHEN pt_service='movie' AND package_name='com.huawei.himovieTV' THEN 'movietv'
            WHEN pt_service='phoneservice' AND package_name='com.huawei.phoneservicepublic' THEN 'phoneservicepub'
            WHEN pt_service='phoneservice' AND package_name='com.huawei.phoneservice' THEN 'phoneservice'
            WHEN pt_service='phoneservice' AND package_name='com.huawei.hicare' THEN 'phoneserviceover'
            ELSE pt_service END AS pt_service
dwd_evt_bdreporter_app_oper_info_report_dm表：
      CASE WHEN pt_service='movie' AND package_name='com.huawei.himovie' THEN 'movie'
           WHEN pt_service='movie' AND package_name='com.huawei.himovieTV' THEN 'movietv'
      ELSE pt_service END  AS  pt_service
     CASE WHEN pt_service='movie' AND package_name='com.huawei.himovie' THEN 'movie'
        WHEN pt_service='movie' AND package_name='com.huawei.himovieTV' THEN 'movietv'
        WHEN pt_service='phoneservice' AND package_name='com.huawei.phoneservicepublic' THEN 'phoneservicepub'
        WHEN pt_service='phoneservice' AND package_name='com.huawei.phoneservice' THEN 'phoneservice'
        WHEN pt_service='phoneservice' AND package_name='com.huawei.hicare' THEN 'phoneserviceover'
        ELSE pt_service END AS pt_service
dwd_evt_hispace_oper_log_dm表：IF(LOWER(ext_field) LIKE '%servicetype:5%', 'game', 'hgame')   AS  pt_service
dwd_evt_cloud_serv_oper_dm表：
  CASE pt_cloudservice
     WHEN 'CLOUDBACKUP' THEN 'phonebackup'   
     WHEN 'HIDISK' THEN 'filemanager'   
     WHEN 'PHONEFINDER' THEN 'phonefind'   
     WHEN 'PIMDS' THEN 'hicloud'   
   ELSE 'unknown' END AS  pt_service
sofeware包含的业务：pt_service IN ('album','systemui','framework','desktop','contacts','phonecall','camera')
限制条件：
dwd_evt_bisdk_visit_dm WHERE  pt_d = '$date' AND !isEmpty(imei) 
dwd_evt_bdreporter_app_oper_info_report_dm  WHERE  pt_d = '$date'  AND !isEmpty(imei) 
dws_device_service_active_dm_up_service WHERE pt_d='$date' AND !isEmpty(imei)
dws_device_service_active_dm_usage_service WHERE pt_d='$date' AND !isEmpty(imei)
dwd_evt_hw_music_interface_api_log_dm WHERE  pt_d = '$date' and !isempty(imei) 
dwd_evt_hwmovie_user_access_log_dm  WHERE pt_d = '$date' AND !IsEmpty(imei)
dwd_evt_hispace_device_dm  WHERE  pt_d = '$date'  AND isDeviceIdLegal(imei)
dwd_evt_up_oper_log_dm WHERE pt_d='$date' AND pt_service IN('hwread','hnread')
dwd_evt_bisdk_visit_dm  WHERE  pt_d = '$date' AND (pt_service = 'wear' OR (pt_service = 'others' and package_name = '888167807'))  AND length(imei) in (14,15,16,36) 
dwd_evt_bisdk_visit_dm  WHERE  pt_d = '$date' AND !isEmpty(imei)  AND  (pt_service='youkuvideo'  OR (pt_service='sohuvideo' and app_ver&gt;='1300'))
dwd_evt_bdreporter_app_oper_info_report_dm   WHERE  pt_d = '$date'  AND !isEmpty(imei) AND    (pt_service='youkuvideo'  OR (pt_service='sohuvideo' and app_ver&gt;='1300')) 
dwd_evt_hwmovie_interface_api_log_dm  WHERE  pt_d = '$date'  AND   !IsEmpty(imei) 
          AND (
          #report.do表示负一屏的推送,youku_oper_type_cd!=2表示用户收到推送后做了其他的点击操作
           (interface_name='/videohome/v2/ssl/report.do' AND youku_oper_type_cd !='2') 
           or interface_name != '/videohome/v2/ssl/report.do')
dwd_sal_order_pay_ds  WHERE  pt_d = '$date' AND isDeviceIdLegal(imei) AND to_date(txn_finish_time) = '$date_ep'
dwd_eqp_wlan_open_user_ds WHERE  pt_d = '$date' AND to_date(gen_time) = '$date_ep' AND isDeviceIdLegal(imei) 
dwd_evt_hispace_oper_log_dm     WHERE  pt_d = '$date'
          AND isDeviceIdLegal(imei) AND !regexp(imei,'^(mv|null|0)0+$') 
          AND LENGTH(RevertDeviceId(DeviceIdFormat(imei))) &lt; 18
          AND (channel_id = '4010002' OR lower(ext_field) like '%servicetype:1%'
            OR lower(ext_field) like '%gameflag:{1}%' OR lower(ext_field) like '%servicetype:5%')
dwd_evt_cloud_serv_oper_dm WHERE  pt_d = '$date' AND pt_cloudservice IN ('CLOUDBACKUP','HIDISK','PHONEFINDER','PIMDS')  AND isDeviceIdLegal(imei)  
dwd_cam_adv_req_log_dm  WHERE  pt_d = '$date' AND  isDeviceIdLegal(imei)
</t>
    <phoneticPr fontId="2" type="noConversion"/>
  </si>
  <si>
    <t>000000586932915</t>
    <phoneticPr fontId="2" type="noConversion"/>
  </si>
  <si>
    <t>000000586932915</t>
    <phoneticPr fontId="2" type="noConversion"/>
  </si>
  <si>
    <t>411400</t>
    <phoneticPr fontId="2" type="noConversion"/>
  </si>
  <si>
    <t>N5207</t>
    <phoneticPr fontId="2" type="noConversion"/>
  </si>
  <si>
    <t>7.2.1</t>
    <phoneticPr fontId="2" type="noConversion"/>
  </si>
  <si>
    <t>20170702</t>
    <phoneticPr fontId="2" type="noConversion"/>
  </si>
  <si>
    <t>2017-07-03 10:11:56</t>
    <phoneticPr fontId="2" type="noConversion"/>
  </si>
  <si>
    <t>2017-06-30 23:17:34</t>
    <phoneticPr fontId="2" type="noConversion"/>
  </si>
  <si>
    <t>2017-06-30 23:17:27</t>
    <phoneticPr fontId="2" type="noConversion"/>
  </si>
  <si>
    <t>应用APP的版本号</t>
    <phoneticPr fontId="2" type="noConversion"/>
  </si>
  <si>
    <t>App_Ver</t>
    <phoneticPr fontId="2" type="noConversion"/>
  </si>
  <si>
    <t>Currt_EMUI_Ver</t>
    <phoneticPr fontId="2" type="noConversion"/>
  </si>
  <si>
    <t>Series_Name</t>
    <phoneticPr fontId="2" type="noConversion"/>
  </si>
  <si>
    <t>P系列</t>
    <phoneticPr fontId="2" type="noConversion"/>
  </si>
  <si>
    <t>LTE手机</t>
    <phoneticPr fontId="2" type="noConversion"/>
  </si>
  <si>
    <t>3.0</t>
    <phoneticPr fontId="2" type="noConversion"/>
  </si>
  <si>
    <t>3.0</t>
    <phoneticPr fontId="2" type="noConversion"/>
  </si>
  <si>
    <t xml:space="preserve">数据来源：
dwd_evt_bisdk_visit_dm的server_time
dwd_evt_bisdk_customize_dm的server_time
取值规则：
dwd_evt_bisdk_visit_dm：MIN(DateUtil(server_time,'yyyy-MM-dd HH:mm:ss.SSS','yyyy-MM-dd HH:mm:ss'))  AS  first_bisdk_time
dwd_evt_bisdk_customize_dm：MIN(SUBSTR(server_time,1,19)) AS first_bisdk_time 
限制条件：
dwd_evt_bisdk_visit_dm WHERE  pt_d = '$date' AND !isEmpty(imei) AND  pt_service='music'
dwd_evt_bisdk_customize_dm  WHERE  pt_d = '$date' AND (pt_service = 'remoteassistant' OR (pt_service = 'phoneservice' and upper(oper_id) = 'REMOTEASSISTANT'))   AND length(imei) in (14,15,16) </t>
    <phoneticPr fontId="2" type="noConversion"/>
  </si>
  <si>
    <t>数据来源：dwd_evt_bdreporter_app_oper_info_report_dm的rec_time
取值规则：
    MIN(CASE WHEN !IsEmpty(DateUtil(rec_time,'yyyy-MM-dd HH:mm:ss','yyyy-MM-dd HH:mm:ss')) THEN rec_time
             WHEN LENGTH(rec_time)=13 THEN  DateUtil(BIGINT(rec_time),1,'yyyy-MM-dd HH:mm:ss') 
             ELSE DateUtil(CONCAT(pt_d,'000000'),'yyyyMMddHHmmss','yyyy-MM-dd HH:mm:ss') 
       END)   AS  first_bdreporter_time 
MIN(IF(to_date(rec_time)= '$date_ep', rec_time, CONCAT('$date_ep', ' 00:00:00'))) AS  first_bdreporter_time
限制条件：WHERE  pt_d = '$date'  AND !isEmpty(imei)  AND  pt_service ='music' 
dwd_evt_bdreporter_app_oper_info_report_dm(用户体验(BDREPORTER应用操作信息上报))：
    WHERE  pt_d = '$date' AND pt_service = 'keyguard' AND isDeviceIdLegal(imei)
        AND (report_evt_id IN ('65636','65637','65639','65640','65641','65642','65643',
             '65644','65645','65646','65647','65648','65653','65654','65655',
            '65665','65666','65667','65668','65669','65670','65676','65685')
            OR (report_evt_id='65537' AND UPPER(report_evt_content) LIKE '%MAGAZINE%')
            )
dwd_evt_bdreporter_app_oper_info_report_dm(用户体验(BDREPORTER应用操作信息上报:systemui)):
    WHERE  pt_d = '$date' AND pt_service = 'systemui'
        AND isDeviceIdLegal(imei)
        AND report_evt_id IN ('65637','65640','65641','65643','65644','65645','65646','65647','65648','65653',
            '65655','65656','65660','65666','65668','65669','65675','65676','65683','65685','65698')</t>
    <phoneticPr fontId="2" type="noConversion"/>
  </si>
  <si>
    <t>2016-12-11 11:13:30</t>
    <phoneticPr fontId="2" type="noConversion"/>
  </si>
  <si>
    <t>2017-06-27 17:20:47</t>
    <phoneticPr fontId="2" type="noConversion"/>
  </si>
  <si>
    <t>数据来源：dws_device_service_active_dm_usage_service的first_emui_time
取值规则：MIN(first_emui_time)
限制条件：WHERE pt_d='$date' AND !isEmpty(imei)</t>
    <phoneticPr fontId="2" type="noConversion"/>
  </si>
  <si>
    <t>2017-06-27 00:00:00</t>
    <phoneticPr fontId="2" type="noConversion"/>
  </si>
  <si>
    <t>数据来源：
dwd_evt_bisdk_visit_dm的server_time
dwd_evt_bisdk_customize_dm的server_time
取值规则：
dwd_evt_bisdk_visit_dm表：MAX(DateUtil(server_time,'yyyy-MM-dd HH:mm:ss.SSS','yyyy-MM-dd HH:mm:ss'))
dwd_evt_bisdk_customize_dm表：MAX(SUBSTR(server_time,1,19))
限制条件：
dwd_evt_bisdk_visit_dm WHERE  pt_d = '$date' AND !isEmpty(imei)  AND  pt_service='music'
dwd_evt_bisdk_customize_dm WHERE  pt_d = '$date' AND (pt_service = 'remoteassistant' OR (pt_service = 'phoneservice' and upper(oper_id) = 'REMOTEASSISTANT'))  AND length(imei) in (14,15,16)</t>
    <phoneticPr fontId="2" type="noConversion"/>
  </si>
  <si>
    <t xml:space="preserve">数据来源：dwd_evt_bdreporter_app_oper_info_report_dm的rec_time
取值规则：
   MAX(CASE WHEN !IsEmpty(DateUtil(rec_time,'yyyy-MM-dd HH:mm:ss','yyyy-MM-dd HH:mm:ss')) THEN rec_time
            WHEN LENGTH(rec_time)=13 THEN  DateUtil(BIGINT(rec_time),1,'yyyy-MM-dd HH:mm:ss') 
            ELSE DateUtil(CONCAT(pt_d,'000000'),'yyyyMMddHHmmss','yyyy-MM-dd HH:mm:ss') END)   AS  last_bdreporter_time         
限制条件：WHERE  pt_d = '$date'  AND !isEmpty(imei)  AND  pt_service ='music' </t>
    <phoneticPr fontId="2" type="noConversion"/>
  </si>
  <si>
    <t>2017-06-27 17:20:47</t>
    <phoneticPr fontId="2" type="noConversion"/>
  </si>
  <si>
    <t>summary
hitop</t>
    <phoneticPr fontId="2" type="noConversion"/>
  </si>
  <si>
    <t>Dws_Device_Service_Ver_Active_Dm</t>
    <phoneticPr fontId="2" type="noConversion"/>
  </si>
  <si>
    <t>Dws_Device_Service_Ver_Active_Dm</t>
    <phoneticPr fontId="2" type="noConversion"/>
  </si>
  <si>
    <t>数据来源分类分区</t>
    <phoneticPr fontId="2" type="noConversion"/>
  </si>
  <si>
    <t>Pt_Data_Src_Class</t>
    <phoneticPr fontId="2" type="noConversion"/>
  </si>
  <si>
    <t>表废弃</t>
    <phoneticPr fontId="2" type="noConversion"/>
  </si>
  <si>
    <t>数据来源：
dwd_evt_hw_music_interface_api_log_dm的imei
dwd_evt_hwmovie_interface_api_log_dm的imei
dwd_evt_cloud_folder_user_register_dm的imei
dwd_eqp_push_user_rout_lnk_ds的imei
dwd_evt_push_log_sign_out_log_dm的imei
dwd_evt_hispace_oper_log_dm的imei
dwd_evt_bdreporter_app_oper_info_report_dm的imei
dwd_evt_bisdk_visit_dm的imei
dwd_cam_adv_req_log_dm的imei
限制条件：
dwd_evt_hw_music_interface_api_log_dm WHERE  pt_d = '$date' AND !IsEmpty(imei)
dwd_evt_hwmovie_interface_api_log_dm  WHERE  pt_d = '$date' AND !IsEmpty(imei)
dwd_evt_cloud_folder_user_register_dm WHERE  pt_d = '$date' AND LENGTH(imei) &lt; 17 AND IsDeviceIdLegal(imei)
dwd_eqp_push_user_rout_lnk_ds WHERE  pt_d = '$date' AND !IsEmpty(imei)
dwd_evt_push_log_sign_out_log_dm  WHERE  pt_d = '$date'  AND   !IsEmpty(imei)
dwd_evt_hispace_oper_log_dm  WHERE  pt_d = '$date' AND !IsEmpty(imei)
dwd_evt_bdreporter_app_oper_info_report_dm 
  WHERE  pt_d = '$date'
  AND    IsDeviceIdLegal(RevertDeviceId(DeviceIdFormat(imei)))
  AND    LENGTH(RevertDeviceId(DeviceIdFormat(imei))) &lt; 17  
  AND pt_service &lt;&gt; 'others'
  AND (LENGTH(package_name) &lt; 10 
      OR package_name IN('com.android.incallui','com.android.server.telecom','com.android.mms','com.android.deskclock','com.huawei.intelligent'))
dwd_evt_bdreporter_app_oper_info_report_dm
  WHERE  pt_d = '$date'
  AND    IsDeviceIdLegal(RevertDeviceId(DeviceIdFormat(imei)))
  AND    LENGTH(RevertDeviceId(DeviceIdFormat(imei))) &lt; 17 
  AND pt_service &lt;&gt; 'others'
  AND ((LENGTH(package_name) &gt;= 10 
     AND  package_name NOT IN('com.android.incallui','com.android.server.telecom','com.android.mms','com.android.deskclock','com.huawei.intelligent')) OR package_name IS NULL)
dwd_evt_bisdk_visit_dm
WHERE  pt_d = '$date' 
AND    IsDeviceIdLegal(RevertDeviceId(DeviceIdFormat(imei)))
AND    LENGTH(RevertDeviceId(DeviceIdFormat(imei))) &lt; 17
AND package_name IN('com.huawei.android.ds','com.huawei.android.totemweather','com.huawei.hidisk','com.huawei.gamebox','android')
dwd_evt_bisdk_visit_dm
WHERE  pt_d = '$date' 
AND    IsDeviceIdLegal(RevertDeviceId(DeviceIdFormat(imei)))
AND    LENGTH(RevertDeviceId(DeviceIdFormat(imei))) &lt; 17
AND (package_name NOT IN('com.huawei.android.ds','com.huawei.android.totemweather','com.huawei.hidisk','com.huawei.gamebox','android') OR package_name IS NULL)
dwd_cam_adv_req_log_dm WHERE  pt_d = '$date' ND   !IsEmpty(imei)</t>
    <phoneticPr fontId="2" type="noConversion"/>
  </si>
  <si>
    <t>数据来源：
dwd_evt_hw_music_interface_api_log_dm的dev_app_id
dwd_evt_hwmovie_interface_api_log_dm的dev_app_id
dwd_onl_disting_ver_app_ds的app_id
取值规则：
dwd_evt_hw_music_interface_api_log_dm表：
    CASE WHEN dev_app_id&gt;=1000000 AND dev_app_id&lt;2000000 THEN CONCAT('C',CAST(CAST(dev_app_id AS BIGINT)-1000000 AS VARCHAR(128)))
         WHEN SUBSTR(dev_app_id,1,1)='S' THEN SUBSTR(dev_app_id,2)
         ELSE CONCAT('C',dev_app_id)
    END AS app_id
dwd_evt_hwmovie_interface_api_log_dm表：
    CASE WHEN dev_app_id&gt;=1000000 AND dev_app_id&lt;2000000 THEN CONCAT('C',CAST(CAST(dev_app_id AS BIGINT)-1000000 AS VARCHAR(128)))
         WHEN SUBSTR(dev_app_id,1,1)='S' THEN SUBSTR(dev_app_id,2)
         ELSE CONCAT('C',dev_app_id)
    END  AS  app_id
dwd_onl_disting_ver_app_ds表：
通过dwd_evt_hispace_oper_log_dm的app_unique_id和dwd_onl_disting_ver_app_ds左关联获取app_unique_id
通过dwd_evt_bdreporter_app_oper_info_report_dm的package_name和app_ver左关联dwd_onl_disting_ver_app_ds
通过dwd_evt_bisdk_visit_dm的package_name和app_ver左关联dwd_onl_disting_ver_app_ds
限制条件:
dwd_evt_hw_music_interface_api_log_dm WHERE  pt_d = '$date' AND   !IsEmpty(imei)
dwd_evt_hwmovie_interface_api_log_dm  WHERE  pt_d = '$date' AND !IsEmpty(imei)
dwd_onl_disting_ver_app_ds WHERE  pt_d = '$date' AND !IsEmpty(app_unique_id)
dwd_onl_disting_ver_app_ds WHERE  pt_d = '$date'
  AND  (LENGTH(package_name) &gt;= 10 AND  package_name NOT IN('com.android.incallui','com.android.server.telecom','com.android.mms','com.android.deskclock','com.huawei.intelligent')) 
  AND !IsEmpty(package_name)
  AND !IsEmpty(app_ver)</t>
    <phoneticPr fontId="2" type="noConversion"/>
  </si>
  <si>
    <t>数据来源:
dwd_evt_hw_music_interface_api_log_dm的app_ver
dwd_evt_hwmovie_interface_api_log_dm的app_ver
dwd_evt_cloud_folder_user_register_dm的app_ver
dwd_eqp_push_user_rout_lnk_ds的app_ver
dwd_evt_push_log_sign_out_log_dm的app_ver
dwd_evt_hispace_oper_log_dm的app_ver
dwd_evt_bdreporter_app_oper_info_report_dm的app_ver
dwd_evt_bisdk_visit_dm的app_ver
dwd_cam_adv_req_log_dm的app_ver
限制条件：
dwd_evt_hw_music_interface_api_log_dm WHERE  pt_d = '$date' AND   !IsEmpty(imei)
dwd_evt_hwmovie_interface_api_log_dm  WHERE  pt_d = '$date' AND !IsEmpty(imei)
dwd_evt_cloud_folder_user_register_dm WHERE  pt_d = '$date' AND LENGTH(imei) &lt; 17 AND IsDeviceIdLegal(imei)
dwd_eqp_push_user_rout_lnk_ds WHERE  pt_d = '$date' AND !IsEmpty(imei)
dwd_evt_push_log_sign_out_log_dm  WHERE  pt_d = '$date'  AND   !IsEmpty(imei)
dwd_evt_hispace_oper_log_dm WHERE  pt_d = '$date' AND !IsEmpty(imei)
dwd_evt_bdreporter_app_oper_info_report_dm 
  WHERE  pt_d = '$date'
  AND    IsDeviceIdLegal(RevertDeviceId(DeviceIdFormat(imei)))
  AND    LENGTH(RevertDeviceId(DeviceIdFormat(imei))) &lt; 17  
  AND pt_service &lt;&gt; 'others'
  AND (LENGTH(package_name) &lt; 10 
      OR package_name IN('com.android.incallui','com.android.server.telecom','com.android.mms','com.android.deskclock','com.huawei.intelligent'))
dwd_evt_bdreporter_app_oper_info_report_dm
  WHERE  pt_d = '$date'
  AND    IsDeviceIdLegal(RevertDeviceId(DeviceIdFormat(imei)))
  AND    LENGTH(RevertDeviceId(DeviceIdFormat(imei))) &lt; 17 
  AND pt_service &lt;&gt; 'others'
  AND ((LENGTH(package_name) &gt;= 10 
     AND  package_name NOT IN('com.android.incallui','com.android.server.telecom','com.android.mms','com.android.deskclock','com.huawei.intelligent')) OR package_name IS NULL)
dwd_evt_bdreporter_app_oper_info_report_dm 
  WHERE  pt_d = '$date'
  AND    IsDeviceIdLegal(RevertDeviceId(DeviceIdFormat(imei)))
  AND    LENGTH(RevertDeviceId(DeviceIdFormat(imei))) &lt; 17  
  AND pt_service &lt;&gt; 'others'
  AND (LENGTH(package_name) &lt; 10 
      OR package_name IN('com.android.incallui','com.android.server.telecom','com.android.mms','com.android.deskclock','com.huawei.intelligent'))
dwd_evt_bdreporter_app_oper_info_report_dm
  WHERE  pt_d = '$date'
  AND    IsDeviceIdLegal(RevertDeviceId(DeviceIdFormat(imei)))
  AND    LENGTH(RevertDeviceId(DeviceIdFormat(imei))) &lt; 17 
  AND pt_service &lt;&gt; 'others'
  AND ((LENGTH(package_name) &gt;= 10 
     AND  package_name NOT IN('com.android.incallui','com.android.server.telecom','com.android.mms','com.android.deskclock','com.huawei.intelligent')) OR package_name IS NULL)
dwd_cam_adv_req_log_dm WHERE  pt_d = '$date' ND   !IsEmpty(imei)</t>
    <phoneticPr fontId="2" type="noConversion"/>
  </si>
  <si>
    <t>设为：NULL</t>
    <phoneticPr fontId="2" type="noConversion"/>
  </si>
  <si>
    <t>数据来源：
dwd_evt_hw_music_interface_api_log_dm的rec_time
dwd_evt_hwmovie_interface_api_log_dm的rec_time
dwd_evt_cloud_folder_user_register_dm的register_time
dwd_eqp_push_user_rout_lnk_ds的rec_time
dwd_evt_push_log_sign_out_log_dm的lnk_start_time
dwd_evt_hispace_oper_log_dm的oper_time
dwd_evt_bdreporter_app_oper_info_report_dm的rec_time
dwd_evt_bisdk_visit_dm的server_time
dwd_cam_adv_req_log_dm的req_time
取值规则：
dwd_evt_hw_music_interface_api_log_dm表：MIN(DateUtil(rec_time,'yyyy-MM-dd HH:mm:ss','yyyy-MM-dd HH:mm:ss'))
dwd_evt_hwmovie_interface_api_log_dm表：MIN(DateUtil(rec_time,'yyyy-MM-dd HH:mm:ss','yyyy-MM-dd HH:mm:ss'))
dwd_evt_cloud_folder_user_register_dm表：MIN(register_time)
dwd_eqp_push_user_rout_lnk_ds表：MIN(DateUtil(rec_time,'yyyy-MM-dd HH:mm:ss.SSS','yyyy-MM-dd HH:mm:ss'))
dwd_evt_push_log_sign_out_log_dm表：MIN(lnk_start_time)
dwd_evt_hispace_oper_log_dm表:MIN(DateUtil(oper_time,'yyyy-MM-dd HH:mm:ss','yyyy-MM-dd HH:mm:ss'))
dwd_evt_bdreporter_app_oper_info_report_dm表:
  MIN(CASE WHEN !IsEmpty(DateUtil(rec_time,'yyyy-MM-dd HH:mm:ss','yyyy-MM-dd HH:mm:ss')) THEN rec_time
  WHEN LENGTH(rec_time)=13 THEN  DateUtil(BIGINT(rec_time),1,'yyyy-MM-dd HH:mm:ss') 
  ELSE DateUtil(CONCAT(pt_d,'000000'),'yyyyMMddHHmmss','yyyy-MM-dd HH:mm:ss') END)  AS rec_time
dwd_evt_bisdk_visit_dm表：MIN(DateUtil(server_time,'yyyy-MM-dd HH:mm:ss.SSS','yyyy-MM-dd HH:mm:ss'))
dwd_cam_adv_req_log_dm表：MIN(req_time) 
限制条件：
dwd_evt_hw_music_interface_api_log_dm WHERE  pt_d = '$date' AND !IsEmpty(imei)
dwd_evt_hwmovie_interface_api_log_dm  WHERE  pt_d = '$date' AND !IsEmpty(imei)
dwd_evt_cloud_folder_user_register_dm WHERE  pt_d = '$date' AND LENGTH(imei) &lt; 17 AND IsDeviceIdLegal(imei)
dwd_eqp_push_user_rout_lnk_ds WHERE  pt_d = '$date' AND !IsEmpty(imei)
dwd_evt_push_log_sign_out_log_dm  WHERE  pt_d = '$date'  AND   !IsEmpty(imei)
dwd_evt_hispace_oper_log_dm  WHERE  pt_d = '$date' AND !IsEmpty(imei)
dwd_evt_bdreporter_app_oper_info_report_dm 
  WHERE  pt_d = '$date'
  AND    IsDeviceIdLegal(RevertDeviceId(DeviceIdFormat(imei)))
  AND    LENGTH(RevertDeviceId(DeviceIdFormat(imei))) &lt; 17  
  AND pt_service &lt;&gt; 'others'
  AND (LENGTH(package_name) &lt; 10 
      OR package_name IN('com.android.incallui','com.android.server.telecom','com.android.mms','com.android.deskclock','com.huawei.intelligent'))
dwd_evt_bdreporter_app_oper_info_report_dm
  WHERE  pt_d = '$date'
  AND    IsDeviceIdLegal(RevertDeviceId(DeviceIdFormat(imei)))
  AND    LENGTH(RevertDeviceId(DeviceIdFormat(imei))) &lt; 17 
  AND pt_service &lt;&gt; 'others'
  AND ((LENGTH(package_name) &gt;= 10 
     AND  package_name NOT IN('com.android.incallui','com.android.server.telecom','com.android.mms','com.android.deskclock','com.huawei.intelligent')) OR package_name IS NULL)
dwd_evt_bisdk_visit_dm
WHERE  pt_d = '$date' 
AND    IsDeviceIdLegal(RevertDeviceId(DeviceIdFormat(imei)))
AND    LENGTH(RevertDeviceId(DeviceIdFormat(imei))) &lt; 17
AND package_name IN('com.huawei.android.ds','com.huawei.android.totemweather','com.huawei.hidisk','com.huawei.gamebox','android')
dwd_evt_bisdk_visit_dm
WHERE  pt_d = '$date' 
AND    IsDeviceIdLegal(RevertDeviceId(DeviceIdFormat(imei)))
AND    LENGTH(RevertDeviceId(DeviceIdFormat(imei))) &lt; 17
AND (package_name NOT IN('com.huawei.android.ds','com.huawei.android.totemweather','com.huawei.hidisk','com.huawei.gamebox','android') OR package_name IS NULL)
dwd_cam_adv_req_log_dm WHERE  pt_d = '$date' ND   !IsEmpty(imei)</t>
    <phoneticPr fontId="2" type="noConversion"/>
  </si>
  <si>
    <t>数据来源
dwd_evt_hw_music_interface_api_log_dm的rec_time
dwd_evt_hwmovie_interface_api_log_dm的rec_time
dwd_evt_cloud_folder_user_register_dm的register_time
dwd_eqp_push_user_rout_lnk_ds的rec_time
dwd_evt_push_log_sign_out_log_dm的rec_time
dwd_evt_hispace_oper_log_dm的oper_time
dwd_evt_bdreporter_app_oper_info_report_dm的rec_time
dwd_evt_bisdk_visit_dm的server_time
dwd_cam_adv_req_log_dm的req_time
取值规则
dwd_evt_hw_music_interface_api_log_dm表：MAX(DateUtil(rec_time,'yyyy-MM-dd HH:mm:ss','yyyy-MM-dd HH:mm:ss'))
dwd_evt_hwmovie_interface_api_log_dm表：MAX(DateUtil(rec_time,'yyyy-MM-dd HH:mm:ss','yyyy-MM-dd HH:mm:ss'))
dwd_evt_cloud_folder_user_register_dm表：MAX(register_time)
dwd_eqp_push_user_rout_lnk_ds表：MAX(DateUtil(rec_time,'yyyy-MM-dd HH:mm:ss.SSS','yyyy-MM-dd HH:mm:ss'))
dwd_evt_push_log_sign_out_log_dm表：MAX(lnk_start_time)
dwd_evt_hispace_oper_log_dm表：MAX(DateUtil(oper_time,'yyyy-MM-dd HH:mm:ss','yyyy-MM-dd HH:mm:ss'))
dwd_evt_bdreporter_app_oper_info_report_dm表：
   MAX(CASE WHEN !IsEmpty(DateUtil(rec_time,'yyyy-MM-dd HH:mm:ss','yyyy-MM-dd HH:mm:ss')) THEN rec_time
   WHEN LENGTH(rec_time)=13 THEN  DateUtil(BIGINT(rec_time),1,'yyyy-MM-dd HH:mm:ss') 
   ELSE DateUtil(CONCAT(pt_d,'000000'),'yyyyMMddHHmmss','yyyy-MM-dd HH:mm:ss') END)  AS rec_time
dwd_evt_bisdk_visit_dm表：MAX(DateUtil(server_time,'yyyy-MM-dd HH:mm:ss.SSS','yyyy-MM-dd HH:mm:ss'))
dwd_cam_adv_req_log_dm表：MAX(req_time)
限制条件
dwd_evt_hw_music_interface_api_log_dm WHERE  pt_d = '$date' AND   !IsEmpty(imei)
dwd_evt_hwmovie_interface_api_log_dm  WHERE  pt_d = '$date' AND !IsEmpty(imei)
dwd_evt_cloud_folder_user_register_dm WHERE  pt_d = '$date' AND LENGTH(imei) &lt; 17 AND IsDeviceIdLegal(imei)
dwd_eqp_push_user_rout_lnk_ds WHERE  pt_d = '$date' AND !IsEmpty(imei)
dwd_evt_push_log_sign_out_log_dm  WHERE  pt_d = '$date'  AND   !IsEmpty(imei)
dwd_evt_hispace_oper_log_dm  WHERE  pt_d = '$date' AND !IsEmpty(imei)
dwd_evt_bdreporter_app_oper_info_report_dm 
  WHERE  pt_d = '$date'
  AND    IsDeviceIdLegal(RevertDeviceId(DeviceIdFormat(imei)))
  AND    LENGTH(RevertDeviceId(DeviceIdFormat(imei))) &lt; 17  
  AND pt_service &lt;&gt; 'others'
  AND (LENGTH(package_name) &lt; 10 
      OR package_name IN('com.android.incallui','com.android.server.telecom','com.android.mms','com.android.deskclock','com.huawei.intelligent'))
dwd_evt_bdreporter_app_oper_info_report_dm
  WHERE  pt_d = '$date'
  AND    IsDeviceIdLegal(RevertDeviceId(DeviceIdFormat(imei)))
  AND    LENGTH(RevertDeviceId(DeviceIdFormat(imei))) &lt; 17 
  AND pt_service &lt;&gt; 'others'
  AND ((LENGTH(package_name) &gt;= 10 
     AND  package_name NOT IN('com.android.incallui','com.android.server.telecom','com.android.mms','com.android.deskclock','com.huawei.intelligent')) OR package_name IS NULL)
dwd_evt_bisdk_visit_dm
WHERE  pt_d = '$date' 
AND    IsDeviceIdLegal(RevertDeviceId(DeviceIdFormat(imei)))
AND    LENGTH(RevertDeviceId(DeviceIdFormat(imei))) &lt; 17
AND package_name IN('com.huawei.android.ds','com.huawei.android.totemweather','com.huawei.hidisk','com.huawei.gamebox','android')
dwd_evt_bisdk_visit_dm
WHERE  pt_d = '$date' 
AND    IsDeviceIdLegal(RevertDeviceId(DeviceIdFormat(imei)))
AND    LENGTH(RevertDeviceId(DeviceIdFormat(imei))) &lt; 17
AND (package_name NOT IN('com.huawei.android.ds','com.huawei.android.totemweather','com.huawei.hidisk','com.huawei.gamebox','android') OR package_name IS NULL)
dwd_cam_adv_req_log_dm WHERE  pt_d = '$date' ND   !IsEmpty(imei)</t>
    <phoneticPr fontId="2" type="noConversion"/>
  </si>
  <si>
    <t>数据来源：
dwd_evt_hw_music_interface_api_log_dm设为music
dwd_evt_hwmovie_interface_api_log_dm设为youkuvideo
dwd_evt_cloud_folder_user_register_dm设为cfolder
dwd_eqp_push_user_rout_lnk_ds设为push
dwd_evt_push_log_sign_out_log_dm设为push
dwd_evt_hispace_oper_log_dm的hispace_client_type_cd判断
dwd_evt_bdreporter_app_oper_info_report_dm的pt_service
dwd_evt_bisdk_visit_dm的pt_service
dwd_cam_adv_req_log_dm设为adv
取值规则：
dwd_evt_hispace_oper_log_dm表：
CASE WHEN hispace_client_type_cd = '1' THEN  'hgame' WHEN hispace_client_type_cd = '5' THEN  'game'  ELSE 'hispace'   END   AS  pt_service
限制条件：
dwd_evt_hw_music_interface_api_log_dm  WHERE  pt_d = '$date'  AND   !IsEmpty(imei)
dwd_evt_hwmovie_interface_api_log_dm  WHERE  pt_d = '$date' AND !IsEmpty(imei)
dwd_evt_cloud_folder_user_register_dm WHERE  pt_d = '$date' AND LENGTH(imei) &lt; 17 AND IsDeviceIdLegal(imei)
dwd_eqp_push_user_rout_lnk_ds WHERE  pt_d = '$date' AND !IsEmpty(imei)
dwd_evt_push_log_sign_out_log_dm  WHERE  pt_d = '$date'  AND   !IsEmpty(imei)
dwd_evt_hispace_oper_log_dm  WHERE  pt_d = '$date' AND !IsEmpty(imei)
dwd_evt_bdreporter_app_oper_info_report_dm 
  WHERE  pt_d = '$date'
  AND    IsDeviceIdLegal(RevertDeviceId(DeviceIdFormat(imei)))
  AND    LENGTH(RevertDeviceId(DeviceIdFormat(imei))) &lt; 17  
  AND pt_service &lt;&gt; 'others'
  AND (LENGTH(package_name) &lt; 10 
      OR package_name IN('com.android.incallui','com.android.server.telecom','com.android.mms','com.android.deskclock','com.huawei.intelligent'))
dwd_evt_bdreporter_app_oper_info_report_dm
  WHERE  pt_d = '$date'
  AND    IsDeviceIdLegal(RevertDeviceId(DeviceIdFormat(imei)))
  AND    LENGTH(RevertDeviceId(DeviceIdFormat(imei))) &lt; 17 
  AND pt_service &lt;&gt; 'others'
  AND ((LENGTH(package_name) &gt;= 10 
     AND  package_name NOT IN('com.android.incallui','com.android.server.telecom','com.android.mms','com.android.deskclock','com.huawei.intelligent')) OR package_name IS NULL)
dwd_evt_bisdk_visit_dm
WHERE  pt_d = '$date' 
AND    IsDeviceIdLegal(RevertDeviceId(DeviceIdFormat(imei)))
AND    LENGTH(RevertDeviceId(DeviceIdFormat(imei))) &lt; 17
AND package_name IN('com.huawei.android.ds','com.huawei.android.totemweather','com.huawei.hidisk','com.huawei.gamebox','android')
dwd_evt_bisdk_visit_dm
WHERE  pt_d = '$date' 
AND    IsDeviceIdLegal(RevertDeviceId(DeviceIdFormat(imei)))
AND    LENGTH(RevertDeviceId(DeviceIdFormat(imei))) &lt; 17
AND (package_name NOT IN('com.huawei.android.ds','com.huawei.android.totemweather','com.huawei.hidisk','com.huawei.gamebox','android') OR package_name IS NULL)
dwd_cam_adv_req_log_dm WHERE  pt_d = '$date' ND   !IsEmpty(imei)</t>
    <phoneticPr fontId="2" type="noConversion"/>
  </si>
  <si>
    <t>数据来源：
dwd_evt_hw_music_interface_api_log_dm设为SERVICES
dwd_evt_hwmovie_interface_api_log_dm 设为SERVICES
dwd_evt_cloud_folder_user_register_dm设为SERVICES
dwd_eqp_push_user_rout_lnk_ds        设为SERVICES
dwd_evt_push_log_sign_out_log_dm     设为SERVICES
dwd_evt_hispace_oper_log_dm          设为SERVICES
dwd_evt_bdreporter_app_oper_info_report_dm  设为BDREPORTER
dwd_evt_bisdk_visit_dm               设为BISDK
dwd_cam_adv_req_log_dm               设为SERVICES
限制条件：
dwd_evt_hw_music_interface_api_log_dm  WHERE  pt_d = '$date'  AND   !IsEmpty(imei)
dwd_evt_hwmovie_interface_api_log_dm  WHERE  pt_d = '$date' AND !IsEmpty(imei)
dwd_evt_cloud_folder_user_register_dm WHERE  pt_d = '$date' AND LENGTH(imei) &lt; 17 AND IsDeviceIdLegal(imei)
dwd_eqp_push_user_rout_lnk_ds WHERE  pt_d = '$date' AND !IsEmpty(imei)
dwd_evt_push_log_sign_out_log_dm  WHERE  pt_d = '$date'  AND   !IsEmpty(imei)
dwd_evt_hispace_oper_log_dm WHERE  pt_d = '$date'  AND   !IsEmpty(imei)
dwd_evt_bdreporter_app_oper_info_report_dm 
  WHERE  pt_d = '$date'
  AND    IsDeviceIdLegal(RevertDeviceId(DeviceIdFormat(imei)))
  AND    LENGTH(RevertDeviceId(DeviceIdFormat(imei))) &lt; 17  
  AND pt_service &lt;&gt; 'others'
  AND (LENGTH(package_name) &lt; 10 
      OR package_name IN('com.android.incallui','com.android.server.telecom','com.android.mms','com.android.deskclock','com.huawei.intelligent'))
dwd_evt_bdreporter_app_oper_info_report_dm
  WHERE  pt_d = '$date'
  AND    IsDeviceIdLegal(RevertDeviceId(DeviceIdFormat(imei)))
  AND    LENGTH(RevertDeviceId(DeviceIdFormat(imei))) &lt; 17 
  AND pt_service &lt;&gt; 'others'
  AND ((LENGTH(package_name) &gt;= 10 
     AND  package_name NOT IN('com.android.incallui','com.android.server.telecom','com.android.mms','com.android.deskclock','com.huawei.intelligent')) OR package_name IS NULL)
dwd_evt_bisdk_visit_dm
WHERE  pt_d = '$date' 
AND    IsDeviceIdLegal(RevertDeviceId(DeviceIdFormat(imei)))
AND    LENGTH(RevertDeviceId(DeviceIdFormat(imei))) &lt; 17
AND package_name IN('com.huawei.android.ds','com.huawei.android.totemweather','com.huawei.hidisk','com.huawei.gamebox','android')
dwd_evt_bisdk_visit_dm
WHERE  pt_d = '$date' 
AND    IsDeviceIdLegal(RevertDeviceId(DeviceIdFormat(imei)))
AND    LENGTH(RevertDeviceId(DeviceIdFormat(imei))) &lt; 17
AND (package_name NOT IN('com.huawei.android.ds','com.huawei.android.totemweather','com.huawei.hidisk','com.huawei.gamebox','android') OR package_name IS NULL)
dwd_cam_adv_req_log_dm WHERE  pt_d = '$date' ND   !IsEmpty(imei)</t>
    <phoneticPr fontId="2" type="noConversion"/>
  </si>
  <si>
    <t>设为：NULL</t>
    <phoneticPr fontId="2" type="noConversion"/>
  </si>
  <si>
    <t>NULL</t>
    <phoneticPr fontId="2" type="noConversion"/>
  </si>
  <si>
    <t>2017-01-22 21:10:51</t>
  </si>
  <si>
    <t>2017-02-18 22:43:08</t>
  </si>
  <si>
    <t>2017-05-29 03:54:12</t>
  </si>
  <si>
    <t>C10021449</t>
    <phoneticPr fontId="2" type="noConversion"/>
  </si>
  <si>
    <t>173766403224558</t>
    <phoneticPr fontId="2" type="noConversion"/>
  </si>
  <si>
    <t>28d6r16907003416</t>
    <phoneticPr fontId="2" type="noConversion"/>
  </si>
  <si>
    <t>6.16.1.103</t>
    <phoneticPr fontId="2" type="noConversion"/>
  </si>
  <si>
    <t>music</t>
    <phoneticPr fontId="2" type="noConversion"/>
  </si>
  <si>
    <t>BDREPORTER</t>
    <phoneticPr fontId="2" type="noConversion"/>
  </si>
  <si>
    <t>设备</t>
    <phoneticPr fontId="2" type="noConversion"/>
  </si>
  <si>
    <t>数据来源：
dwd_eqp_device_ds_his的did
限制条件：
dwd_eqp_device_ds_his WHERE start_date&lt;='$date' AND  end_date &gt;'$date'</t>
    <phoneticPr fontId="2" type="noConversion"/>
  </si>
  <si>
    <t>数据来源：
dwd_eqp_position_rec_dm_his的region_cd
取值规则：
MAX(region_cd) 
限制条件：
WHERE end_date &gt; '$date'
AND   TO_DATE(start_date) &lt;= '$date_ep'
AND   pt_idtype = 'dev'
GROUP BY RevertDeviceId(DeviceIdFormat(id))</t>
    <phoneticPr fontId="2" type="noConversion"/>
  </si>
  <si>
    <t>业务-公共</t>
    <phoneticPr fontId="2" type="noConversion"/>
  </si>
  <si>
    <t>数据来源：
dwd_eqp_device_ds_his的series_name
限制条件：
WHERE start_date&lt;='$date' AND  end_date &gt;'$date'</t>
    <phoneticPr fontId="2" type="noConversion"/>
  </si>
  <si>
    <t>数据来源：
dwd_eqp_device_ds_his的hw_device_type
限制条件：
WHERE start_date&lt;='$date' AND  end_date &gt;'$date'</t>
    <phoneticPr fontId="2" type="noConversion"/>
  </si>
  <si>
    <t>数据来源：
dwd_eqp_device_ds_his的device_name
限制条件：
WHERE start_date&lt;='$date' AND  end_date &gt;'$date'</t>
    <phoneticPr fontId="2" type="noConversion"/>
  </si>
  <si>
    <t>Hw_Device_Flg</t>
    <phoneticPr fontId="2" type="noConversion"/>
  </si>
  <si>
    <t>数据来源：
dwd_eqp_device_ds_his的hw_device_flg
限制条件：
WHERE start_date&lt;='$date' AND  end_date &gt;'$date'</t>
    <phoneticPr fontId="2" type="noConversion"/>
  </si>
  <si>
    <t>数据来源：
dwd_eqp_device_ds_his的currt_emui_ver
限制条件：
WHERE start_date&lt;='$date' AND  end_date &gt;'$date'</t>
    <phoneticPr fontId="2" type="noConversion"/>
  </si>
  <si>
    <t xml:space="preserve">数据来源：
dwd_evt_mc_msg_log_hm的expire_time
取值规则：
MAX(expire_time)
限制条件：
WHERE pt_d='$date' GROUP BY push_app_id,send_date,push_msg_type_cd,send_channel_cd,task_id </t>
    <phoneticPr fontId="2" type="noConversion"/>
  </si>
  <si>
    <t>数据来源：
dwd_evt_mc_msg_log_hm的task_id_calc
取值规则：
MAX(task_id_calc)
限制条件：
dwd_evt_mc_msg_log_hm WHERE pt_d='$date' AND push_log_type_cd IN ('push request','push response')</t>
    <phoneticPr fontId="2" type="noConversion"/>
  </si>
  <si>
    <t>数据来源：
dwd_evt_mc_msg_log_hm的session_id
取值规则：
MAX(session_id)
限制条件：
dwd_evt_mc_msg_log_hm WHERE pt_d='$date' AND push_log_type_cd IN ('push request','push response')</t>
    <phoneticPr fontId="2" type="noConversion"/>
  </si>
  <si>
    <t>Send_Cnt</t>
    <phoneticPr fontId="2" type="noConversion"/>
  </si>
  <si>
    <t>App_Uninstall_Cnt</t>
    <phoneticPr fontId="2" type="noConversion"/>
  </si>
  <si>
    <t>数据来源：
dwd_evt_mc_msg_log_hm的push_log_type_cd和send_result_cd判断统计记录数
取值规则：
SUM(IF(t1.push_log_type_cd='push response' AND t1.send_result_cd='5',1,0)) AS token_invalid_cnt
限制条件：
dwd_evt_mc_msg_log_hm WHERE pt_d='$date' AND push_log_type_cd IN ('push request','push response')</t>
    <phoneticPr fontId="2" type="noConversion"/>
  </si>
  <si>
    <t>数据来源：
dwd_evt_mc_msg_log_hm的push_log_type_cd和send_result_cd判断统计记录数
取值规则：
SUM(IF(t1.push_log_type_cd='push response' AND t1.send_result_cd  in ('6','7','8','9'),1,0))  AS  user_refuse_cnt
限制条件：
dwd_evt_mc_msg_log_hm WHERE pt_d='$date' AND push_log_type_cd IN ('push request','push response')</t>
    <phoneticPr fontId="2" type="noConversion"/>
  </si>
  <si>
    <t>数据来源：
dwd_evt_mc_msg_log_hm的push_log_type_cd和send_result_cd判断统计记录数
取值规则：
SUM(IF(t1.push_log_type_cd='push response' AND t1.send_result_cd  in ('13','15'),1,0))  AS  non_arrivie_cnt
限制条件：
dwd_evt_mc_msg_log_hm WHERE pt_d='$date' AND push_log_type_cd IN ('push request','push response')</t>
    <phoneticPr fontId="2" type="noConversion"/>
  </si>
  <si>
    <t>Cache_Cnt</t>
    <phoneticPr fontId="2" type="noConversion"/>
  </si>
  <si>
    <t>发送量</t>
    <phoneticPr fontId="2" type="noConversion"/>
  </si>
  <si>
    <t>未达-Token无效量</t>
    <phoneticPr fontId="2" type="noConversion"/>
  </si>
  <si>
    <t>未达-缓存量</t>
    <phoneticPr fontId="2" type="noConversion"/>
  </si>
  <si>
    <t>Expired_Cnt</t>
    <phoneticPr fontId="2" type="noConversion"/>
  </si>
  <si>
    <t>Arrive_Cnt</t>
    <phoneticPr fontId="2" type="noConversion"/>
  </si>
  <si>
    <t>到达量</t>
    <phoneticPr fontId="2" type="noConversion"/>
  </si>
  <si>
    <t>未达-应用卸载量</t>
    <phoneticPr fontId="2" type="noConversion"/>
  </si>
  <si>
    <t>未达-用户拒绝接受量</t>
    <phoneticPr fontId="2" type="noConversion"/>
  </si>
  <si>
    <t>未达-未送达量</t>
    <phoneticPr fontId="2" type="noConversion"/>
  </si>
  <si>
    <t>过期时间</t>
    <phoneticPr fontId="2" type="noConversion"/>
  </si>
  <si>
    <t>数据来源：
dwd_evt_mc_msg_log_hm的expire_time判断统计记录数
取值规则：
当过期时间等于当前日期时，未达-缓存量 即 发送量 - 到达量 - 未达-应用卸载量 - 未达-Token无效量 - 未达-用户拒绝接受量 - 未达-未送达量
IF(TO_DATE(expire_time) = '$date_ep',SUM(send_cnt)-SUM(arrive_cnt)-SUM(app_uninstall_cnt)-SUM(token_invalid_cnt)-SUM(user_refuse_cnt)-SUM(non_arrivie_cnt),0) AS  expired_cnt
限制条件：
dwd_evt_mc_msg_log_hm WHERE pt_d='$date' AND push_log_type_cd IN ('push request','push response')</t>
    <phoneticPr fontId="2" type="noConversion"/>
  </si>
  <si>
    <t>数据来源：
   dwd_evt_bisdk_customize_dm的non_stru_field判断
   dwd_evt_bdreporter_app_oper_info_report_dm的report_evt_id判断
取值规则：
    dwd_evt_bisdk_customize_dm表：CASE WHEN split(non_stru_field,'\\\\|')[4] = '0' THEN 'show' WHEN split(non_stru_field,'\\\\|')[4] = '1' THEN 'click' ELSE 'del' END AS flag
    dwd_evt_bdreporter_app_oper_info_report_dm表：CASE WHEN report_evt_id = 65636 THEN  'show'  WHEN report_evt_id = 65537 THEN  'click' ELSE 'del' END  AS flag
    然后处理为：
      IF(SUM(CASE WHEN flag = 'show' THEN 1 ELSE 0 END)&gt;1,1,SUM(CASE WHEN flag = 'show' THEN 1 ELSE 0 END))    AS show_cnt
限制条件：
    dwd_evt_bisdk_customize_dm WHERE pt_d = '$date' AND  oper_id='PUSH_PS'  AND  split(non_stru_field,'\\\\|')[1]='PS'  AND  split(non_stru_field,'\\\\|')[4] IN ('0','1','2') AND  TO_DATE(oper_occur_time) IS NOT NULL
    dwd_evt_bdreporter_app_oper_info_report_dm  WHERE pt_d = '$date' AND pt_service='push' AND package_name='com.huawei.android.pushagent' AND report_evt_id IN (65636,65537,65538) AND TO_DATE(rec_time) IS NOT NULL</t>
    <phoneticPr fontId="2" type="noConversion"/>
  </si>
  <si>
    <t>数据来源：
   dwd_evt_bisdk_customize_dm的non_stru_field判断
   dwd_evt_bdreporter_app_oper_info_report_dm的report_evt_id判断
取值规则：
    dwd_evt_bisdk_customize_dm表：CASE WHEN split(non_stru_field,'\\\\|')[4] = '0' THEN 'show' WHEN split(non_stru_field,'\\\\|')[4] = '1' THEN 'click' ELSE 'del' END AS flag
    dwd_evt_bdreporter_app_oper_info_report_dm表：CASE WHEN report_evt_id = 65636 THEN  'show'  WHEN report_evt_id = 65537 THEN  'click' ELSE 'del' END  AS flag
    然后处理为：
    IF(SUM(CASE WHEN flag = 'click' THEN 1 ELSE 0 END)&gt;1,1,SUM(CASE WHEN flag = 'click' THEN 1 ELSE 0 END))  AS click_cnt
限制条件：
    dwd_evt_bisdk_customize_dm WHERE pt_d = '$date' AND  oper_id='PUSH_PS'  AND  split(non_stru_field,'\\\\|')[1]='PS'  AND  split(non_stru_field,'\\\\|')[4] IN ('0','1','2') AND  TO_DATE(oper_occur_time) IS NOT NULL
    dwd_evt_bdreporter_app_oper_info_report_dm  WHERE pt_d = '$date' AND pt_service='push' AND package_name='com.huawei.android.pushagent' AND report_evt_id IN (65636,65537,65538) AND TO_DATE(rec_time) IS NOT NULL</t>
    <phoneticPr fontId="2" type="noConversion"/>
  </si>
  <si>
    <t>数据来源：
   dwd_evt_bisdk_customize_dm的non_stru_field判断
   dwd_evt_bdreporter_app_oper_info_report_dm的report_evt_id判断
取值规则：
    dwd_evt_bisdk_customize_dm表：CASE WHEN split(non_stru_field,'\\\\|')[4] = '0' THEN 'show' WHEN split(non_stru_field,'\\\\|')[4] = '1' THEN 'click' ELSE 'del' END AS flag
    dwd_evt_bdreporter_app_oper_info_report_dm表：CASE WHEN report_evt_id = 65636 THEN  'show'  WHEN report_evt_id = 65537 THEN  'click' ELSE 'del' END  AS flag
    然后处理为：
    IF(SUM(CASE WHEN flag = 'del' THEN 1 ELSE 0 END)&gt;1,1,SUM(CASE WHEN flag = 'del' THEN 1 ELSE 0 END))      AS del_cnt
限制条件：
    dwd_evt_bisdk_customize_dm WHERE pt_d = '$date' AND  oper_id='PUSH_PS'  AND  split(non_stru_field,'\\\\|')[1]='PS'  AND  split(non_stru_field,'\\\\|')[4] IN ('0','1','2') AND  TO_DATE(oper_occur_time) IS NOT NULL
    dwd_evt_bdreporter_app_oper_info_report_dm  WHERE pt_d = '$date' AND pt_service='push' AND package_name='com.huawei.android.pushagent' AND report_evt_id IN (65636,65537,65538) AND TO_DATE(rec_time) IS NOT NULL</t>
    <phoneticPr fontId="2" type="noConversion"/>
  </si>
  <si>
    <t>设为0</t>
    <phoneticPr fontId="2" type="noConversion"/>
  </si>
  <si>
    <t>数据来源：
dwd_evt_mc_msg_log_hm的push_log_type_cd判断获取rec_time
取值规则：
MIN(IF(t1.push_log_type_cd='push response',t1.rec_time,NULL))  AS  resp_time
限制条件：
WHERE pt_d='$date' AND push_log_type_cd IN ('push request','push response')</t>
    <phoneticPr fontId="2" type="noConversion"/>
  </si>
  <si>
    <t xml:space="preserve">数据来源：
dwd_evt_mc_msg_log_hm的imei
取值规则：
IF(t1.push_log_type_cd='push request',imei)    AS imei
限制条件：
dwd_evt_mc_msg_log_hm  WHERE pt_d='$date' AND push_log_type_cd IN ('push request','push response') </t>
    <phoneticPr fontId="2" type="noConversion"/>
  </si>
  <si>
    <t>当存在多个IMEI对应一个物理设备时，由整合模型层为其同一生成一个唯一的编号</t>
    <phoneticPr fontId="2" type="noConversion"/>
  </si>
  <si>
    <t>Region_Cd</t>
    <phoneticPr fontId="2" type="noConversion"/>
  </si>
  <si>
    <t>国内地区行政区划的代码编号</t>
    <phoneticPr fontId="2" type="noConversion"/>
  </si>
  <si>
    <t>国内地区行政区划的代码编号</t>
    <phoneticPr fontId="2" type="noConversion"/>
  </si>
  <si>
    <t>标识设备对应的系列名称</t>
    <phoneticPr fontId="2" type="noConversion"/>
  </si>
  <si>
    <t>用以区分不同类型的终端设备</t>
    <phoneticPr fontId="2" type="noConversion"/>
  </si>
  <si>
    <t>用以区分不同类型的终端设备</t>
    <phoneticPr fontId="2" type="noConversion"/>
  </si>
  <si>
    <t>记录终端设备的外部型号，如：HUAWEI ALE-CL00、MediaPad X1等</t>
    <phoneticPr fontId="2" type="noConversion"/>
  </si>
  <si>
    <t>记录该设备是否是华为的终端设备</t>
    <phoneticPr fontId="2" type="noConversion"/>
  </si>
  <si>
    <t>记录该设备是否是华为的终端设备</t>
    <phoneticPr fontId="2" type="noConversion"/>
  </si>
  <si>
    <t>记录设备当前最新的EMUI用户界面的版本</t>
    <phoneticPr fontId="2" type="noConversion"/>
  </si>
  <si>
    <t>数据来源：
dwd_eqp_device_ds_his的prod_name
限制条件：
WHERE start_date&lt;='$date' AND  end_date &gt;'$date'</t>
    <phoneticPr fontId="2" type="noConversion"/>
  </si>
  <si>
    <t>Prod_Name</t>
    <phoneticPr fontId="2" type="noConversion"/>
  </si>
  <si>
    <t>记录终端设备的产品名称</t>
    <phoneticPr fontId="2" type="noConversion"/>
  </si>
  <si>
    <t>数据来源：
dwd_evt_mc_msg_log_hm的push_app_id
取值规则：
IF(push_log_type_cd='push request',push_app_id)   AS push_app_id
限制条件：
WHERE pt_d='$date' AND push_log_type_cd IN ('push request','push response')</t>
    <phoneticPr fontId="2" type="noConversion"/>
  </si>
  <si>
    <t>Send_Date</t>
    <phoneticPr fontId="2" type="noConversion"/>
  </si>
  <si>
    <t>数据来源：
dwd_evt_mc_msg_log_hm的send_date
取值规则：
IF(push_log_type_cd='push request',send_date) AS send_date
限制条件：
WHERE pt_d='$date' AND push_log_type_cd IN ('push request','push response')</t>
    <phoneticPr fontId="2" type="noConversion"/>
  </si>
  <si>
    <t>push接收方的客户端应用编号</t>
    <phoneticPr fontId="2" type="noConversion"/>
  </si>
  <si>
    <t>首送push请求的发送日期</t>
    <phoneticPr fontId="2" type="noConversion"/>
  </si>
  <si>
    <t>Push消息的最近过期时间</t>
    <phoneticPr fontId="2" type="noConversion"/>
  </si>
  <si>
    <t>Push_Msg_Type_Cd</t>
    <phoneticPr fontId="2" type="noConversion"/>
  </si>
  <si>
    <t>数据来源：
dwd_evt_mc_msg_log_hm的push_msg_type_cd
取值规则：
IF(t1.push_log_type_cd='push request',IF(t1.push_msg_type_cd='3' OR t1.push_msg_type_cd='4','1','2'))   AS push_msg_type_cd 
限制条件：
dwd_evt_mc_msg_log_hm  WHERE pt_d='$date' AND push_log_type_cd IN ('push request','push response')</t>
    <phoneticPr fontId="2" type="noConversion"/>
  </si>
  <si>
    <t>CD1327</t>
    <phoneticPr fontId="2" type="noConversion"/>
  </si>
  <si>
    <t>Send_Channel_Cd</t>
    <phoneticPr fontId="2" type="noConversion"/>
  </si>
  <si>
    <t>数据来源：
dwd_evt_mc_msg_log_hm的send_channel_cd
取值规则：
IF(push_log_type_cd='push request',send_channel_cd)  AS  send_channel_cd 
限制条件：
dwd_evt_mc_msg_log_hm WHERE pt_d='$date' AND push_log_type_cd IN ('push request','push response')</t>
    <phoneticPr fontId="2" type="noConversion"/>
  </si>
  <si>
    <t>CD1436</t>
    <phoneticPr fontId="2" type="noConversion"/>
  </si>
  <si>
    <t>记录Push消息的类型</t>
    <phoneticPr fontId="2" type="noConversion"/>
  </si>
  <si>
    <t>记录Push消息发送的渠道类型</t>
    <phoneticPr fontId="2" type="noConversion"/>
  </si>
  <si>
    <t>数据来源：
dwd_evt_mc_msg_log_hm的task_id
取值规则：
IF(t1.push_log_type_cd='push request',task_id)   AS  task_id
限制条件：
dwd_evt_mc_msg_log_hm WHERE pt_d='$date' AND push_log_type_cd IN ('push request','push response')</t>
    <phoneticPr fontId="2" type="noConversion"/>
  </si>
  <si>
    <t>数据来源：
dwd_evt_mc_msg_log_hm的currt_info_id
限制条件：
dwd_evt_mc_msg_log_hm WHERE pt_d='$date' AND push_log_type_cd IN ('push request','push response')</t>
    <phoneticPr fontId="2" type="noConversion"/>
  </si>
  <si>
    <t>每条Push消息分配的全局唯一编号</t>
    <phoneticPr fontId="2" type="noConversion"/>
  </si>
  <si>
    <t>14~16位数字与小写字母组成</t>
    <phoneticPr fontId="2" type="noConversion"/>
  </si>
  <si>
    <t>当前为32位字符串或者36位字符串（32位全字符+4位"-"拼接共计36位)</t>
    <phoneticPr fontId="2" type="noConversion"/>
  </si>
  <si>
    <t>Task_Id_Calc</t>
    <phoneticPr fontId="2" type="noConversion"/>
  </si>
  <si>
    <t>标识push任务通过请求编号解析的任务编号，方便后续嫁接中间表使用</t>
    <phoneticPr fontId="2" type="noConversion"/>
  </si>
  <si>
    <t>区别不同会话的唯一编号</t>
  </si>
  <si>
    <t>数据来源：
dwd_evt_mc_msg_log_hm的req_id
取值规则：
MAX(req_id)
限制条件：
dwd_evt_mc_msg_log_hm WHERE pt_d='$date' AND push_log_type_cd IN ('push request','push response')</t>
    <phoneticPr fontId="2" type="noConversion"/>
  </si>
  <si>
    <t>调用端生成的唯一性发送请求的编号</t>
    <phoneticPr fontId="2" type="noConversion"/>
  </si>
  <si>
    <t>数据来源：
dwd_evt_mc_msg_log_hm的push_log_type_cd判断统计记录数
取值规则：
SUM(IF(t1.push_log_type_cd='push request',1,0))  AS  send_cnt
限制条件：
dwd_evt_mc_msg_log_hm WHERE pt_d='$date' AND push_log_type_cd IN ('push request','push response')</t>
    <phoneticPr fontId="2" type="noConversion"/>
  </si>
  <si>
    <t>数据来源：
dwd_evt_mc_msg_log_hm的push_log_type_cd和send_result_cd判断统计记录数
取值规则：
SUM(IF(t1.push_log_type_cd='push response' AND t1.send_result_cd='2',1,0)) AS  app_uninstall_cnt
限制条件：
dwd_evt_mc_msg_log_hm WHERE pt_d='$date' AND push_log_type_cd IN ('push request','push response')</t>
    <phoneticPr fontId="2" type="noConversion"/>
  </si>
  <si>
    <t>统计首送push请求发送数量</t>
    <phoneticPr fontId="2" type="noConversion"/>
  </si>
  <si>
    <t>统计push应答并成功发送到设备的数量</t>
    <phoneticPr fontId="2" type="noConversion"/>
  </si>
  <si>
    <t>统计push应答并不能展示（终端安装了该应用，但从未打开过，未申请token）的数量</t>
    <phoneticPr fontId="2" type="noConversion"/>
  </si>
  <si>
    <t>统计push应答并且用户设置不接收消息、PushAPK不允许弹通知栏、SDK不允许弹通知栏、SDK允许弹通知栏但PushAPK不允许弹通知栏的数量</t>
    <phoneticPr fontId="2" type="noConversion"/>
  </si>
  <si>
    <t>数据来源：
dwd_evt_mc_msg_log_hm的expire_time判断统计记录数
取值规则：
当过期时间大于当前日期时，未达-缓存量 即 发送量 - 到达量 - 未达-应用卸载量 - 未达-Token无效量 - 未达-用户拒绝接受量 - 未达-未送达量
IF(TO_DATE(expire_time) &gt; '$date_ep',SUM(send_cnt)-SUM(arrive_cnt)-SUM(app_uninstall_cnt)-SUM(token_invalid_cnt)-SUM(user_refuse_cnt)-SUM(non_arrivie_cnt),0) AS  cache_cnt
限制条件：
dwd_evt_mc_msg_log_hm WHERE pt_d='$date' AND push_log_type_cd IN ('push request','push response')</t>
    <phoneticPr fontId="2" type="noConversion"/>
  </si>
  <si>
    <t>统计push应答并且设备在其他大区（或者被覆盖消息）的数量</t>
    <phoneticPr fontId="2" type="noConversion"/>
  </si>
  <si>
    <t>Expire_Time</t>
    <phoneticPr fontId="2" type="noConversion"/>
  </si>
  <si>
    <t>统计push应答并且小于过期日期的数量</t>
    <phoneticPr fontId="2" type="noConversion"/>
  </si>
  <si>
    <t>统计push应答并且等于过期日期的数量</t>
    <phoneticPr fontId="2" type="noConversion"/>
  </si>
  <si>
    <t>数据来源：
dwd_evt_mc_msg_log_hm的push_log_type_cd和send_result_cd判断统计记录数
取值规则：
SUM(IF(t1.push_log_type_cd='push response' AND t1.send_result_cd='0',1,0))  AS  arrive_cnt
限制条件：
dwd_evt_mc_msg_log_hm WHERE pt_d='$date' AND push_log_type_cd IN ('push request','push response')</t>
    <phoneticPr fontId="2" type="noConversion"/>
  </si>
  <si>
    <t>统计push应答并且发送成功的数量</t>
    <phoneticPr fontId="2" type="noConversion"/>
  </si>
  <si>
    <t>统计PUSH的显示数量</t>
    <phoneticPr fontId="2" type="noConversion"/>
  </si>
  <si>
    <t>统计PUSH的点击数量</t>
    <phoneticPr fontId="2" type="noConversion"/>
  </si>
  <si>
    <t>统计PUSH的清除数量</t>
    <phoneticPr fontId="2" type="noConversion"/>
  </si>
  <si>
    <t>统计PUSH的下载数量</t>
    <phoneticPr fontId="2" type="noConversion"/>
  </si>
  <si>
    <t>数据来源：
    dwd_evt_bisdk_customize_dm的non_stru_field判断获取oper_occur_time
    dwd_evt_bdreporter_app_oper_info_report_dm的report_evt_id判断获取rec_time
取值规则：
    dwd_evt_bisdk_customize_dm表：IF(split(non_stru_field,'\\\\|')[4] = '1',oper_occur_time,NULL)  AS  click_time
    dwd_evt_bdreporter_app_oper_info_report_dm表：IF(report_evt_id = 65537,rec_time,NULL)  AS  click_time
    两部分数据UNION ALL后,MIN(click_time)
限制条件：
    dwd_evt_bisdk_customize_dm WHERE pt_d = '$date' AND  oper_id='PUSH_PS'  AND  split(non_stru_field,'\\\\|')[1]='PS'  AND  split(non_stru_field,'\\\\|')[4] IN ('0','1','2') AND  TO_DATE(oper_occur_time) IS NOT NULL
    dwd_evt_bdreporter_app_oper_info_report_dm  WHERE pt_d = '$date' AND pt_service='push' AND package_name='com.huawei.android.pushagent' AND report_evt_id IN (65636,65537,65538) AND TO_DATE(rec_time) IS NOT NULL</t>
    <phoneticPr fontId="2" type="noConversion"/>
  </si>
  <si>
    <t>PUSH操作动作发生时的首次具体日期时间</t>
    <phoneticPr fontId="2" type="noConversion"/>
  </si>
  <si>
    <t>数据来源：
dwd_evt_mc_msg_log_hm的push_log_type_cd判断获取rec_time
取值规则：
MIN(IF(t1.push_log_type_cd='push request',t1.rec_time,NULL))  AS  req_time
限制条件：
WHERE pt_d='$date' AND push_log_type_cd IN ('push request','push response')</t>
    <phoneticPr fontId="2" type="noConversion"/>
  </si>
  <si>
    <t>首送push请求的日志记录发生具体时间</t>
    <phoneticPr fontId="2" type="noConversion"/>
  </si>
  <si>
    <t>push应答的日志记录发生具体时间</t>
    <phoneticPr fontId="2" type="noConversion"/>
  </si>
  <si>
    <t>编号类</t>
    <phoneticPr fontId="2" type="noConversion"/>
  </si>
  <si>
    <t>编号类</t>
    <phoneticPr fontId="2" type="noConversion"/>
  </si>
  <si>
    <t>数值类</t>
    <phoneticPr fontId="2" type="noConversion"/>
  </si>
  <si>
    <t>数值类</t>
    <phoneticPr fontId="2" type="noConversion"/>
  </si>
  <si>
    <t>文本类</t>
    <phoneticPr fontId="2" type="noConversion"/>
  </si>
  <si>
    <t>文本类</t>
    <phoneticPr fontId="2" type="noConversion"/>
  </si>
  <si>
    <t>代码类</t>
    <phoneticPr fontId="2" type="noConversion"/>
  </si>
  <si>
    <t>代码类</t>
    <phoneticPr fontId="2" type="noConversion"/>
  </si>
  <si>
    <t>文本类</t>
    <phoneticPr fontId="2" type="noConversion"/>
  </si>
  <si>
    <t>指示器类</t>
    <phoneticPr fontId="2" type="noConversion"/>
  </si>
  <si>
    <t>代码类</t>
    <phoneticPr fontId="2" type="noConversion"/>
  </si>
  <si>
    <t>格式为yyyy-MM-dd HH:mm:ss</t>
    <phoneticPr fontId="2" type="noConversion"/>
  </si>
  <si>
    <t>格式为yyyy-MM-dd HH:mm:ss.SSS</t>
    <phoneticPr fontId="2" type="noConversion"/>
  </si>
  <si>
    <t>2017-07-03 08:23:54</t>
    <phoneticPr fontId="2" type="noConversion"/>
  </si>
  <si>
    <t>2017-06-26 09:22.27.013</t>
    <phoneticPr fontId="2" type="noConversion"/>
  </si>
  <si>
    <t>864113039910456</t>
    <phoneticPr fontId="2" type="noConversion"/>
  </si>
  <si>
    <t>dc49be7f-bc27-4fbc-b071-cb96ab7c3108</t>
    <phoneticPr fontId="2" type="noConversion"/>
  </si>
  <si>
    <t>500000</t>
    <phoneticPr fontId="2" type="noConversion"/>
  </si>
  <si>
    <t>LTE手机</t>
    <phoneticPr fontId="2" type="noConversion"/>
  </si>
  <si>
    <t>EVA-AL10</t>
    <phoneticPr fontId="2" type="noConversion"/>
  </si>
  <si>
    <t>1</t>
    <phoneticPr fontId="2" type="noConversion"/>
  </si>
  <si>
    <t>5.0</t>
    <phoneticPr fontId="2" type="noConversion"/>
  </si>
  <si>
    <t>p9</t>
    <phoneticPr fontId="2" type="noConversion"/>
  </si>
  <si>
    <t>2000000705</t>
    <phoneticPr fontId="2" type="noConversion"/>
  </si>
  <si>
    <t>2017-07-01</t>
    <phoneticPr fontId="2" type="noConversion"/>
  </si>
  <si>
    <t>日期类</t>
    <phoneticPr fontId="2" type="noConversion"/>
  </si>
  <si>
    <t>格式为yyyy-MM-dd</t>
    <phoneticPr fontId="2" type="noConversion"/>
  </si>
  <si>
    <t>2017-07-20 22:37:00</t>
    <phoneticPr fontId="2" type="noConversion"/>
  </si>
  <si>
    <t>511085622E030841</t>
    <phoneticPr fontId="2" type="noConversion"/>
  </si>
  <si>
    <t>-999</t>
    <phoneticPr fontId="2" type="noConversion"/>
  </si>
  <si>
    <t>NA</t>
    <phoneticPr fontId="2" type="noConversion"/>
  </si>
  <si>
    <t>14964917017775357665</t>
    <phoneticPr fontId="2" type="noConversion"/>
  </si>
  <si>
    <t>1</t>
    <phoneticPr fontId="2" type="noConversion"/>
  </si>
  <si>
    <t>格式为yyyy-MM-dd HH:mm:ss</t>
    <phoneticPr fontId="2" type="noConversion"/>
  </si>
  <si>
    <t>2017-06-17 09:55:13</t>
    <phoneticPr fontId="2" type="noConversion"/>
  </si>
  <si>
    <t>Dws_Service_Push_Mc_Dm</t>
    <phoneticPr fontId="2" type="noConversion"/>
  </si>
  <si>
    <t>Push_App_Id</t>
    <phoneticPr fontId="2" type="noConversion"/>
  </si>
  <si>
    <t>PUSH应用编号</t>
    <phoneticPr fontId="2" type="noConversion"/>
  </si>
  <si>
    <t>任务编号加工</t>
    <phoneticPr fontId="2" type="noConversion"/>
  </si>
  <si>
    <t>任务编号加工</t>
    <phoneticPr fontId="2" type="noConversion"/>
  </si>
  <si>
    <t>Dws_Service_Push_Mc_Dm</t>
    <phoneticPr fontId="2" type="noConversion"/>
  </si>
  <si>
    <t>数据来源：dws_service_device_push_mc_dm的push_app_id
限制条件：dws_service_device_push_mc_dm WHERE pt_d = '$date'</t>
    <phoneticPr fontId="2" type="noConversion"/>
  </si>
  <si>
    <t>数据来源：dws_service_device_push_mc_dm的send_date
限制条件：dws_service_device_push_mc_dm WHERE pt_d = '$date'</t>
    <phoneticPr fontId="2" type="noConversion"/>
  </si>
  <si>
    <t>数据来源：dws_service_device_push_mc_dm的expire_time
限制条件：dws_service_device_push_mc_dm WHERE pt_d = '$date'</t>
    <phoneticPr fontId="2" type="noConversion"/>
  </si>
  <si>
    <t>数据来源：dws_service_device_push_mc_dm的push_msg_type_cd
限制条件：dws_service_device_push_mc_dm WHERE pt_d = '$date'</t>
    <phoneticPr fontId="2" type="noConversion"/>
  </si>
  <si>
    <t>数据来源：dws_service_device_push_mc_dm的send_channel_cd
限制条件：dws_service_device_push_mc_dm WHERE pt_d = '$date'</t>
    <phoneticPr fontId="2" type="noConversion"/>
  </si>
  <si>
    <t>数据来源：dws_service_device_push_mc_dm的task_id
限制条件：dws_service_device_push_mc_dm WHERE pt_d = '$date'</t>
    <phoneticPr fontId="2" type="noConversion"/>
  </si>
  <si>
    <t>数据来源：dws_service_device_push_mc_dm的task_id_calc
限制条件：dws_service_device_push_mc_dm WHERE pt_d = '$date'</t>
    <phoneticPr fontId="2" type="noConversion"/>
  </si>
  <si>
    <t>数据来源：dws_service_device_push_mc_dm的session_id
限制条件：dws_service_device_push_mc_dm WHERE pt_d = '$date'</t>
    <phoneticPr fontId="2" type="noConversion"/>
  </si>
  <si>
    <t>数据来源：dws_service_device_push_mc_dm的req_id最大值
限制条件：dws_service_device_push_mc_dm WHERE pt_d = '$date'</t>
    <phoneticPr fontId="2" type="noConversion"/>
  </si>
  <si>
    <t>数据来源：dws_service_device_push_mc_dm的send_cnt之和
限制条件：dws_service_device_push_mc_dm WHERE pt_d = '$date'</t>
    <phoneticPr fontId="2" type="noConversion"/>
  </si>
  <si>
    <t>数据来源：dws_service_device_push_mc_dm的app_uninstall_cnt之和
限制条件：dws_service_device_push_mc_dm WHERE pt_d = '$date'</t>
    <phoneticPr fontId="2" type="noConversion"/>
  </si>
  <si>
    <t>数据来源：dws_service_device_push_mc_dm的token_invalid_cnt之和
限制条件：dws_service_device_push_mc_dm WHERE pt_d = '$date'</t>
    <phoneticPr fontId="2" type="noConversion"/>
  </si>
  <si>
    <t>数据来源：dws_service_device_push_mc_dm的user_refuse_cnt之和
限制条件：dws_service_device_push_mc_dm WHERE pt_d = '$date'</t>
    <phoneticPr fontId="2" type="noConversion"/>
  </si>
  <si>
    <t>数据来源：dws_service_device_push_mc_dm的non_arrivie_cnt之和
限制条件：dws_service_device_push_mc_dm WHERE pt_d = '$date'</t>
    <phoneticPr fontId="2" type="noConversion"/>
  </si>
  <si>
    <t>数据来源：dws_service_device_push_mc_dm的cache_cnt之和
限制条件：dws_service_device_push_mc_dm WHERE pt_d = '$date'</t>
    <phoneticPr fontId="2" type="noConversion"/>
  </si>
  <si>
    <t>数据来源：dws_service_device_push_mc_dm的expired_cnt之和
限制条件：dws_service_device_push_mc_dm WHERE pt_d = '$date'</t>
    <phoneticPr fontId="2" type="noConversion"/>
  </si>
  <si>
    <t>数据来源：dws_service_device_push_mc_dm的arrive_cnt之和
限制条件：dws_service_device_push_mc_dm WHERE pt_d = '$date'</t>
    <phoneticPr fontId="2" type="noConversion"/>
  </si>
  <si>
    <t>数据来源：dws_service_device_push_mc_dm的show_cnt之和
限制条件：dws_service_device_push_mc_dm WHERE pt_d = '$date'</t>
    <phoneticPr fontId="2" type="noConversion"/>
  </si>
  <si>
    <t>数据来源：dws_service_device_push_mc_dm的click_cnt之和
限制条件：dws_service_device_push_mc_dm WHERE pt_d = '$date'</t>
    <phoneticPr fontId="2" type="noConversion"/>
  </si>
  <si>
    <t>数据来源：dws_service_device_push_mc_dm的del_cnt之和
限制条件：dws_service_device_push_mc_dm WHERE pt_d = '$date'</t>
    <phoneticPr fontId="2" type="noConversion"/>
  </si>
  <si>
    <t>数据来源：dws_service_device_push_mc_dm的down_cnt之和
限制条件：dws_service_device_push_mc_dm WHERE pt_d = '$date'</t>
    <phoneticPr fontId="2" type="noConversion"/>
  </si>
  <si>
    <t>3000000604</t>
    <phoneticPr fontId="2" type="noConversion"/>
  </si>
  <si>
    <t>2017-06-19</t>
    <phoneticPr fontId="2" type="noConversion"/>
  </si>
  <si>
    <t>2017-07-03 22:57:00</t>
    <phoneticPr fontId="2" type="noConversion"/>
  </si>
  <si>
    <t>2</t>
    <phoneticPr fontId="2" type="noConversion"/>
  </si>
  <si>
    <t>8</t>
    <phoneticPr fontId="2" type="noConversion"/>
  </si>
  <si>
    <t>1017172</t>
    <phoneticPr fontId="2" type="noConversion"/>
  </si>
  <si>
    <t>0917063020303326</t>
    <phoneticPr fontId="2" type="noConversion"/>
  </si>
  <si>
    <t>14978842779642140742</t>
    <phoneticPr fontId="2" type="noConversion"/>
  </si>
  <si>
    <t>143</t>
    <phoneticPr fontId="2" type="noConversion"/>
  </si>
  <si>
    <t>4</t>
    <phoneticPr fontId="2" type="noConversion"/>
  </si>
  <si>
    <t>425</t>
    <phoneticPr fontId="2" type="noConversion"/>
  </si>
  <si>
    <t>58</t>
    <phoneticPr fontId="2" type="noConversion"/>
  </si>
  <si>
    <t>29059</t>
    <phoneticPr fontId="2" type="noConversion"/>
  </si>
  <si>
    <t>2234</t>
    <phoneticPr fontId="2" type="noConversion"/>
  </si>
  <si>
    <t>483</t>
    <phoneticPr fontId="2" type="noConversion"/>
  </si>
  <si>
    <t>13</t>
    <phoneticPr fontId="2" type="noConversion"/>
  </si>
  <si>
    <t>473</t>
    <phoneticPr fontId="2" type="noConversion"/>
  </si>
  <si>
    <t>4248</t>
    <phoneticPr fontId="2" type="noConversion"/>
  </si>
  <si>
    <t>0</t>
    <phoneticPr fontId="2" type="noConversion"/>
  </si>
  <si>
    <t>2017-07-03 09:26:43</t>
    <phoneticPr fontId="2" type="noConversion"/>
  </si>
  <si>
    <t>编号类</t>
    <phoneticPr fontId="2" type="noConversion"/>
  </si>
  <si>
    <t>编号类</t>
    <phoneticPr fontId="2" type="noConversion"/>
  </si>
  <si>
    <t>原始发送时间</t>
    <phoneticPr fontId="2" type="noConversion"/>
  </si>
  <si>
    <t>格式为yyyy-MM-dd</t>
    <phoneticPr fontId="2" type="noConversion"/>
  </si>
  <si>
    <t>日期类</t>
    <phoneticPr fontId="2" type="noConversion"/>
  </si>
  <si>
    <t>CD1327</t>
    <phoneticPr fontId="2" type="noConversion"/>
  </si>
  <si>
    <t>代码类</t>
    <phoneticPr fontId="2" type="noConversion"/>
  </si>
  <si>
    <t>数值类</t>
    <phoneticPr fontId="2" type="noConversion"/>
  </si>
  <si>
    <t>下载量</t>
    <phoneticPr fontId="2" type="noConversion"/>
  </si>
  <si>
    <t>Down_Cnt</t>
    <phoneticPr fontId="2" type="noConversion"/>
  </si>
  <si>
    <t>统计PUSH的显示数量</t>
    <phoneticPr fontId="2" type="noConversion"/>
  </si>
  <si>
    <t>统计PUSH的到达数量</t>
    <phoneticPr fontId="2" type="noConversion"/>
  </si>
  <si>
    <t>未达-过期量</t>
    <phoneticPr fontId="2" type="noConversion"/>
  </si>
  <si>
    <t>未达-缓存量</t>
    <phoneticPr fontId="2" type="noConversion"/>
  </si>
  <si>
    <t>Non_Arrivie_Cnt</t>
    <phoneticPr fontId="2" type="noConversion"/>
  </si>
  <si>
    <t>未达-用户拒绝接受量</t>
    <phoneticPr fontId="2" type="noConversion"/>
  </si>
  <si>
    <t>未达-Token无效量</t>
    <phoneticPr fontId="2" type="noConversion"/>
  </si>
  <si>
    <t>请求编号</t>
    <phoneticPr fontId="2" type="noConversion"/>
  </si>
  <si>
    <t>Task_Id_Calc</t>
    <phoneticPr fontId="2" type="noConversion"/>
  </si>
  <si>
    <t>Task_Id</t>
    <phoneticPr fontId="2" type="noConversion"/>
  </si>
  <si>
    <t>Send_Channel_Cd</t>
    <phoneticPr fontId="2" type="noConversion"/>
  </si>
  <si>
    <t>Push_Msg_Type_Cd</t>
    <phoneticPr fontId="2" type="noConversion"/>
  </si>
  <si>
    <t>Task_Type_Cd</t>
    <phoneticPr fontId="2" type="noConversion"/>
  </si>
  <si>
    <t>CD1307</t>
    <phoneticPr fontId="2" type="noConversion"/>
  </si>
  <si>
    <t xml:space="preserve">数据来源：
    dwd_cam_push_campaign_task_mater_dm的mater_id进行判断
    dwd_cam_put_task_ds的mkt_channel
取值规则：CASE WHEN mater_id in ('PUSH_GAME_OPEN_WEB','PUSH_GAME_WEB_CLICK','040101','40102','40101','40102') THEN 'HICLOUD' ELSE 'PUSH'  END
限制条件：
    1）dwd_cam_push_campaign_task_mater_dm表：
       WHERE pt_d = '$date' AND !IsEmpty(mater_assoc_id)
    2）dwd_cam_put_task_ds表：
       WHERE pt_d = '$date' </t>
    <phoneticPr fontId="2" type="noConversion"/>
  </si>
  <si>
    <t>PUSH</t>
    <phoneticPr fontId="2" type="noConversion"/>
  </si>
  <si>
    <t xml:space="preserve">数据来源：
    dwd_cam_port_push_campaign_task_dm的task_name
    dwd_cam_put_task_ds的task_name
限制条件：
    1）dwd_cam_port_push_campaign_task_dm表：
       WHERE t1.pt_d = '$date' AND !IsEmpty(t1.mater_assoc_id) AND !IsEmpty(job_id)
           #('4','5','400','401','500','501')表示有发送活动的任务
       AND port_push_task_status_cd IN ('4','5','400','401','500','501')
    2）dwd_cam_put_task_ds表：
       WHERE pt_d = '$date' </t>
    <phoneticPr fontId="2" type="noConversion"/>
  </si>
  <si>
    <t>空值</t>
    <phoneticPr fontId="2" type="noConversion"/>
  </si>
  <si>
    <t>C10073742</t>
    <phoneticPr fontId="2" type="noConversion"/>
  </si>
  <si>
    <t>广告2013-08-12 16:43:53
lbs</t>
    <phoneticPr fontId="2" type="noConversion"/>
  </si>
  <si>
    <t>统计设备上PUSH应用消息的发送量、未达数量、到达数量、显示数量、点击数量、清除数量、下载数量、首次点击时间、请求时间、响应时间等信息。</t>
    <phoneticPr fontId="2" type="noConversion"/>
  </si>
  <si>
    <t>Dws_Service_Push_Mc_Dm</t>
    <phoneticPr fontId="2" type="noConversion"/>
  </si>
  <si>
    <t>统计PUSH应用消息的发送量、未达数量、到达数量、显示数量、点击数量、清除数量、下载数量、首次点击时间、请求时间、响应时间等信息。</t>
    <phoneticPr fontId="2" type="noConversion"/>
  </si>
  <si>
    <t>已入仓</t>
    <phoneticPr fontId="2" type="noConversion"/>
  </si>
  <si>
    <t>姚玉超</t>
    <phoneticPr fontId="2" type="noConversion"/>
  </si>
  <si>
    <t>根据不同的数据来源，分类统计出每个设备编号在各个业务应用不同数据来源的活跃情况。具体包含如下：BISDK、用户体验、EMUI、帐号操作、应用服务器这五种数据来源中的各个业务的首次使用时间、最近使用时间，从而可以统计出各数据来源的设备数、使用数。</t>
    <phoneticPr fontId="2" type="noConversion"/>
  </si>
  <si>
    <t>数据来源：dwd_evt_up_oper_log_dm的pt_service和package_name判断
取值规则：
    CASE WHEN pt_service='movie' AND package_name='com.huawei.himovie' THEN 'movie'
         WHEN pt_service='movie' AND package_name='com.huawei.himovieTV' THEN 'movietv'
         WHEN pt_service='phoneservice' AND package_name='com.huawei.phoneservicepublic' THEN 'phoneservicepub'
         WHEN pt_service='phoneservice' AND package_name='com.huawei.phoneservice' THEN 'phoneservice'
         WHEN pt_service='phoneservice' AND package_name='com.huawei.hicare' THEN 'phoneserviceover' 
         #这两个渠道的客户端升级到了优酷，作为优酷视频使用
         #WHEN pt_service='sohuvideo'    AND channel_id in('38000003','59000000') THEN 'youkuvideo'
    ELSE pt_service END           AS  pt_service
限制条件：pt_service NOT IN('hnread','hwread') AND !isEmpty(imei) AND pt_d='$date'</t>
    <phoneticPr fontId="2" type="noConversion"/>
  </si>
  <si>
    <t>dwd_evt_up_oper_log_dm</t>
    <phoneticPr fontId="2" type="noConversion"/>
  </si>
  <si>
    <t>dwd_evt_bdreporter_app_usage_dm
dwd_ref_cloudservice_package_par_ds</t>
    <phoneticPr fontId="2" type="noConversion"/>
  </si>
  <si>
    <t>Dws_Device_Service_Trade_Dm</t>
    <phoneticPr fontId="2" type="noConversion"/>
  </si>
  <si>
    <t>Dws_Device_Service_Trade_Dt</t>
    <phoneticPr fontId="2" type="noConversion"/>
  </si>
  <si>
    <t>统计每个设备编号在各个业务应用的使用时长、使用次数。</t>
    <phoneticPr fontId="2" type="noConversion"/>
  </si>
  <si>
    <t>Dws_Device_Hota_Active_Dm</t>
    <phoneticPr fontId="2" type="noConversion"/>
  </si>
  <si>
    <t>Dws_Service_Active_Dm</t>
    <phoneticPr fontId="2" type="noConversion"/>
  </si>
  <si>
    <t>Dws_Service_Dev_App_Api_Dt</t>
    <phoneticPr fontId="2" type="noConversion"/>
  </si>
  <si>
    <t>废弃该字段</t>
  </si>
  <si>
    <t>该字段已废弃</t>
  </si>
  <si>
    <t>数据来源:根据dwd_evt_bdreporter_app_usage_dm的usage_duration和report_data_time判断
取数规则:SPLIT(MAX(CONCAT(IF(IsEmpty(usage_duration),'0000-00-00 00:00:00',report_data_time),'\001',usage_duration)),'\001')[1]  AS  usage_duration
限制条件:
        WHERE pt_d='$date' AND '$date'= DateUtil(report_data_time,'yyyy-MM-dd HH:mm:ss','yyyyMMdd') 
        GROUP BY imei,package_name</t>
  </si>
  <si>
    <t>使用时长(毫秒)</t>
  </si>
  <si>
    <t>20170731:由秒改成毫秒</t>
  </si>
  <si>
    <t>播放时长(秒)</t>
  </si>
  <si>
    <t>20170731:增加(秒)</t>
  </si>
  <si>
    <t>卡顿时长(秒)</t>
  </si>
  <si>
    <t>20170731:删除</t>
  </si>
  <si>
    <t>国际移动设备身份码，用来识别终端设备的唯一编号</t>
  </si>
  <si>
    <t>数据来源：dwd_evt_hispace_down_install_log_hm的app_id
限制条件：pt_d = '$date'</t>
  </si>
  <si>
    <t>数据来源：根据dwd_evt_hispace_down_install_log_hm的down_install_oper_type_cd、non_stru_field判断
取数规则：
CASE WHEN down_install_oper_type_cd = '1'  THEN IF(IsEmpty(regexp_extract(non_stru_field,'(.*)detail:(.*)\\\\;(.*)', 2)),regexp_extract(non_stru_field,'(.*)detail:(.*)', 2),regexp_extract(non_stru_field,'(.*)detail:(.*)\\\\;(.*)', 2)) ELSE '' END   AS  detail_oper_flg
限制条件：pt_d = '$date'</t>
  </si>
  <si>
    <t>Dws_Service_Hispace_Search_Dm</t>
  </si>
  <si>
    <t>数据来源：dwd_evt_hispace_down_install_log_hm的imei
限制条件：pt_d = '$date'</t>
  </si>
  <si>
    <t>004401728398930</t>
  </si>
  <si>
    <t>000000601333198</t>
  </si>
  <si>
    <t>20170731：新增字段</t>
  </si>
  <si>
    <t>华为帐号编号</t>
  </si>
  <si>
    <t>数据来源：dwd_sal_service_order_ds的service_pay_mode_cd
限制条件：WHERE  T1.pt_d='$date' AND   DATEUTIL(T1.pay_time,'yyyy-MM-dd HH:mm:ss','yyyyMMdd')='$date'</t>
  </si>
  <si>
    <t>数据来源：dwd_sal_service_order_ds的up_id
限制条件：WHERE  T1.pt_d='$date' AND   DATEUTIL(T1.pay_time,'yyyy-MM-dd HH:mm:ss','yyyyMMdd')='$date'</t>
  </si>
  <si>
    <t>006b5ff998d4e78e65e9a34649eed21cec3943d249ca36eb9223f124fbec41fe</t>
  </si>
  <si>
    <t>20170731:新增字段</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</si>
</sst>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charset val="134"/>
      <scheme val="minor"/>
    </font>
    <font>
      <sz val="10"/>
      <color theme="1"/>
      <name val="微软雅黑"/>
      <family val="2"/>
      <charset val="134"/>
    </font>
    <font>
      <sz val="9"/>
      <name val="Calibri"/>
      <family val="2"/>
      <charset val="134"/>
      <scheme val="minor"/>
    </font>
    <font>
      <sz val="11"/>
      <color theme="1"/>
      <name val="Calibri"/>
      <family val="2"/>
      <charset val="134"/>
      <scheme val="minor"/>
    </font>
    <font>
      <sz val="10"/>
      <name val="Arial"/>
      <family val="2"/>
    </font>
    <font>
      <sz val="9"/>
      <name val="宋体"/>
      <family val="3"/>
      <charset val="134"/>
    </font>
    <font>
      <sz val="10"/>
      <name val="微软雅黑"/>
      <family val="2"/>
      <charset val="134"/>
    </font>
    <font>
      <b/>
      <sz val="9"/>
      <color indexed="81"/>
      <name val="宋体"/>
      <family val="3"/>
      <charset val="134"/>
    </font>
    <font>
      <sz val="10"/>
      <color theme="1"/>
      <name val="Calibri"/>
      <family val="3"/>
      <charset val="134"/>
      <scheme val="minor"/>
    </font>
    <font>
      <sz val="12"/>
      <name val="宋体"/>
      <family val="3"/>
      <charset val="134"/>
    </font>
    <font>
      <sz val="11"/>
      <color indexed="8"/>
      <name val="宋体"/>
      <family val="3"/>
      <charset val="134"/>
    </font>
    <font>
      <sz val="11"/>
      <color theme="1"/>
      <name val="Calibri"/>
      <family val="3"/>
      <charset val="134"/>
      <scheme val="minor"/>
    </font>
    <font>
      <b/>
      <sz val="10"/>
      <color theme="0"/>
      <name val="微软雅黑"/>
      <family val="2"/>
      <charset val="134"/>
    </font>
    <font>
      <sz val="10"/>
      <color rgb="FF000000"/>
      <name val="微软雅黑"/>
      <family val="2"/>
      <charset val="134"/>
    </font>
    <font>
      <b/>
      <sz val="10"/>
      <color theme="1"/>
      <name val="微软雅黑"/>
      <family val="2"/>
      <charset val="134"/>
    </font>
    <font>
      <b/>
      <sz val="12"/>
      <color rgb="FFFF0000"/>
      <name val="微软雅黑"/>
      <family val="2"/>
      <charset val="134"/>
    </font>
    <font>
      <u/>
      <sz val="10"/>
      <color theme="10"/>
      <name val="Arial"/>
      <family val="2"/>
    </font>
    <font>
      <sz val="11"/>
      <color theme="1"/>
      <name val="微软雅黑"/>
      <family val="2"/>
      <charset val="134"/>
    </font>
    <font>
      <b/>
      <sz val="10"/>
      <color rgb="FFFF0000"/>
      <name val="微软雅黑"/>
      <family val="2"/>
      <charset val="134"/>
    </font>
    <font>
      <strike/>
      <sz val="10"/>
      <color rgb="FF000000"/>
      <name val="微软雅黑"/>
      <family val="2"/>
      <charset val="134"/>
    </font>
    <font>
      <strike/>
      <sz val="10"/>
      <color theme="1"/>
      <name val="微软雅黑"/>
      <family val="2"/>
      <charset val="134"/>
    </font>
    <font>
      <strike/>
      <sz val="10"/>
      <name val="微软雅黑"/>
      <family val="2"/>
      <charset val="134"/>
    </font>
    <font>
      <b/>
      <strike/>
      <sz val="10"/>
      <color rgb="FFFF0000"/>
      <name val="微软雅黑"/>
      <family val="2"/>
      <charset val="134"/>
    </font>
    <font>
      <sz val="10"/>
      <color rgb="FFFF0000"/>
      <name val="微软雅黑"/>
      <family val="2"/>
      <charset val="134"/>
    </font>
  </fonts>
  <fills count="21">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003399"/>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9FFCC"/>
        <bgColor indexed="64"/>
      </patternFill>
    </fill>
    <fill>
      <patternFill patternType="solid">
        <fgColor theme="0" tint="-0.499984740745262"/>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2">
    <xf numFmtId="0" fontId="0" fillId="0" borderId="0">
      <alignment vertical="center"/>
    </xf>
    <xf numFmtId="0" fontId="4" fillId="0" borderId="0"/>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8" fillId="0" borderId="0">
      <alignment vertical="center"/>
    </xf>
    <xf numFmtId="0" fontId="4" fillId="0" borderId="0"/>
    <xf numFmtId="0" fontId="9" fillId="0" borderId="0"/>
    <xf numFmtId="0" fontId="9" fillId="0" borderId="0"/>
    <xf numFmtId="0" fontId="10" fillId="0" borderId="0">
      <alignment vertical="center"/>
    </xf>
    <xf numFmtId="0" fontId="11" fillId="0" borderId="0">
      <alignment vertical="center"/>
    </xf>
    <xf numFmtId="0" fontId="9" fillId="0" borderId="0"/>
    <xf numFmtId="0" fontId="9" fillId="0" borderId="0"/>
    <xf numFmtId="0" fontId="4"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 fillId="0" borderId="0">
      <alignment vertical="center"/>
    </xf>
    <xf numFmtId="0" fontId="4" fillId="0" borderId="0"/>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16" fillId="0" borderId="0" applyNumberFormat="0" applyFill="0" applyBorder="0" applyAlignment="0" applyProtection="0"/>
  </cellStyleXfs>
  <cellXfs count="173">
    <xf numFmtId="0" fontId="0" fillId="0" borderId="0" xfId="0">
      <alignment vertical="center"/>
    </xf>
    <xf numFmtId="0" fontId="12" fillId="15" borderId="2" xfId="1" applyFont="1" applyFill="1" applyBorder="1" applyAlignment="1">
      <alignment horizontal="center" vertical="center"/>
    </xf>
    <xf numFmtId="0" fontId="1" fillId="16" borderId="2" xfId="1" applyFont="1" applyFill="1" applyBorder="1" applyAlignment="1">
      <alignment horizontal="center" vertical="center"/>
    </xf>
    <xf numFmtId="0" fontId="1" fillId="16" borderId="2" xfId="1" applyFont="1" applyFill="1" applyBorder="1" applyAlignment="1">
      <alignment horizontal="left" vertical="center"/>
    </xf>
    <xf numFmtId="0" fontId="6" fillId="16" borderId="2" xfId="1" applyFont="1" applyFill="1" applyBorder="1" applyAlignment="1">
      <alignment horizontal="left" vertical="center" wrapText="1"/>
    </xf>
    <xf numFmtId="0" fontId="6" fillId="0" borderId="2" xfId="0" applyFont="1" applyFill="1" applyBorder="1" applyAlignment="1">
      <alignment horizontal="left" vertical="center"/>
    </xf>
    <xf numFmtId="0" fontId="1" fillId="16" borderId="0" xfId="1" applyFont="1" applyFill="1" applyAlignment="1">
      <alignment vertical="center"/>
    </xf>
    <xf numFmtId="0" fontId="1" fillId="16" borderId="2" xfId="1" applyFont="1" applyFill="1" applyBorder="1" applyAlignment="1">
      <alignment vertical="center" wrapText="1"/>
    </xf>
    <xf numFmtId="0" fontId="1" fillId="16" borderId="0" xfId="1" quotePrefix="1" applyFont="1" applyFill="1" applyAlignment="1">
      <alignment vertical="center" wrapText="1"/>
    </xf>
    <xf numFmtId="0" fontId="1" fillId="16" borderId="2" xfId="1" applyFont="1" applyFill="1" applyBorder="1" applyAlignment="1">
      <alignment vertical="top" wrapText="1"/>
    </xf>
    <xf numFmtId="0" fontId="1" fillId="16" borderId="2" xfId="1" quotePrefix="1" applyFont="1" applyFill="1" applyBorder="1" applyAlignment="1">
      <alignment vertical="center" wrapText="1"/>
    </xf>
    <xf numFmtId="0" fontId="15" fillId="16" borderId="4" xfId="1" applyFont="1" applyFill="1" applyBorder="1" applyAlignment="1">
      <alignment vertical="center"/>
    </xf>
    <xf numFmtId="0" fontId="15" fillId="16" borderId="5" xfId="1" applyFont="1" applyFill="1" applyBorder="1" applyAlignment="1">
      <alignment vertical="center"/>
    </xf>
    <xf numFmtId="0" fontId="13" fillId="0" borderId="2" xfId="1" applyFont="1" applyBorder="1" applyAlignment="1">
      <alignment horizontal="center" vertical="center"/>
    </xf>
    <xf numFmtId="14" fontId="1" fillId="16" borderId="2" xfId="1" applyNumberFormat="1" applyFont="1" applyFill="1" applyBorder="1" applyAlignment="1">
      <alignment vertical="center"/>
    </xf>
    <xf numFmtId="0" fontId="1" fillId="16" borderId="2" xfId="1" applyFont="1" applyFill="1" applyBorder="1" applyAlignment="1">
      <alignment vertical="center"/>
    </xf>
    <xf numFmtId="0" fontId="1" fillId="16" borderId="0" xfId="1" applyFont="1" applyFill="1" applyBorder="1" applyAlignment="1">
      <alignment horizontal="center" vertical="center"/>
    </xf>
    <xf numFmtId="0" fontId="1" fillId="16" borderId="0" xfId="1" applyFont="1" applyFill="1" applyBorder="1" applyAlignment="1">
      <alignment vertical="center"/>
    </xf>
    <xf numFmtId="0" fontId="13" fillId="0" borderId="0" xfId="1" applyFont="1" applyBorder="1" applyAlignment="1">
      <alignment horizontal="center" vertical="center"/>
    </xf>
    <xf numFmtId="0" fontId="6" fillId="0" borderId="0" xfId="1" applyFont="1" applyBorder="1" applyAlignment="1">
      <alignment vertical="center"/>
    </xf>
    <xf numFmtId="0" fontId="1" fillId="16" borderId="0" xfId="1" applyFont="1" applyFill="1" applyAlignment="1">
      <alignment horizontal="left" vertical="center"/>
    </xf>
    <xf numFmtId="0" fontId="1" fillId="16" borderId="0" xfId="1" applyFont="1" applyFill="1" applyAlignment="1">
      <alignment horizontal="center" vertical="center"/>
    </xf>
    <xf numFmtId="0" fontId="6" fillId="0" borderId="2" xfId="1" applyFont="1" applyBorder="1" applyAlignment="1">
      <alignment horizontal="center" vertical="center"/>
    </xf>
    <xf numFmtId="0" fontId="17" fillId="0" borderId="2" xfId="0" applyFont="1" applyBorder="1" applyAlignment="1">
      <alignment horizontal="center" vertical="center"/>
    </xf>
    <xf numFmtId="0" fontId="1" fillId="0" borderId="2" xfId="131" applyFont="1" applyBorder="1" applyAlignment="1">
      <alignment horizontal="center" vertical="center"/>
    </xf>
    <xf numFmtId="0" fontId="1" fillId="0" borderId="0" xfId="0" applyFont="1" applyAlignment="1">
      <alignment horizontal="left" vertical="center"/>
    </xf>
    <xf numFmtId="0" fontId="13" fillId="16" borderId="2" xfId="0" applyFont="1" applyFill="1" applyBorder="1" applyAlignment="1">
      <alignment horizontal="left" vertical="center" wrapText="1"/>
    </xf>
    <xf numFmtId="0" fontId="1" fillId="16" borderId="2"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1" fillId="0" borderId="2" xfId="0" applyFont="1" applyBorder="1" applyAlignment="1">
      <alignment horizontal="left" vertical="center"/>
    </xf>
    <xf numFmtId="0" fontId="1" fillId="0" borderId="0" xfId="0" applyNumberFormat="1" applyFont="1" applyAlignment="1">
      <alignment horizontal="left" vertical="center"/>
    </xf>
    <xf numFmtId="0" fontId="1" fillId="16" borderId="2" xfId="0" applyFont="1" applyFill="1" applyBorder="1" applyAlignment="1">
      <alignment horizontal="right" vertical="center" wrapText="1"/>
    </xf>
    <xf numFmtId="0" fontId="1" fillId="0" borderId="0" xfId="0" applyFont="1" applyAlignment="1">
      <alignment horizontal="right" vertical="center"/>
    </xf>
    <xf numFmtId="0" fontId="1" fillId="16" borderId="2" xfId="0" applyFont="1" applyFill="1" applyBorder="1" applyAlignment="1">
      <alignment horizontal="center" vertical="center" wrapText="1"/>
    </xf>
    <xf numFmtId="0" fontId="1" fillId="0" borderId="0" xfId="0" applyFont="1" applyAlignment="1">
      <alignment horizontal="center" vertical="center"/>
    </xf>
    <xf numFmtId="14" fontId="6" fillId="16" borderId="2" xfId="0" applyNumberFormat="1" applyFont="1" applyFill="1" applyBorder="1" applyAlignment="1">
      <alignment horizontal="right" vertical="center" wrapText="1"/>
    </xf>
    <xf numFmtId="0" fontId="18" fillId="0" borderId="0" xfId="0" applyFont="1" applyAlignment="1">
      <alignment horizontal="left" vertical="center" wrapText="1"/>
    </xf>
    <xf numFmtId="0" fontId="1" fillId="0" borderId="0" xfId="0" applyFont="1" applyAlignment="1"/>
    <xf numFmtId="0" fontId="12" fillId="15" borderId="2" xfId="1" applyFont="1" applyFill="1" applyBorder="1" applyAlignment="1">
      <alignment horizontal="left" vertical="center"/>
    </xf>
    <xf numFmtId="49" fontId="12" fillId="15" borderId="2" xfId="1" applyNumberFormat="1" applyFont="1" applyFill="1" applyBorder="1" applyAlignment="1">
      <alignment horizontal="left" vertical="center"/>
    </xf>
    <xf numFmtId="0" fontId="6" fillId="16" borderId="0" xfId="1" applyFont="1" applyFill="1" applyAlignment="1">
      <alignment horizontal="left"/>
    </xf>
    <xf numFmtId="0" fontId="6" fillId="16" borderId="2" xfId="1" applyFont="1" applyFill="1" applyBorder="1" applyAlignment="1">
      <alignment horizontal="left" vertical="center"/>
    </xf>
    <xf numFmtId="49" fontId="6" fillId="16" borderId="2" xfId="1" applyNumberFormat="1" applyFont="1" applyFill="1" applyBorder="1" applyAlignment="1">
      <alignment horizontal="left" vertical="center" wrapText="1"/>
    </xf>
    <xf numFmtId="0" fontId="6" fillId="0" borderId="2" xfId="0" applyFont="1" applyBorder="1" applyAlignment="1"/>
    <xf numFmtId="0" fontId="6" fillId="0" borderId="2" xfId="1" applyFont="1" applyBorder="1" applyAlignment="1">
      <alignment horizontal="left" vertical="center"/>
    </xf>
    <xf numFmtId="49" fontId="6" fillId="0" borderId="2" xfId="1" applyNumberFormat="1" applyFont="1" applyFill="1" applyBorder="1" applyAlignment="1">
      <alignment horizontal="left" vertical="center" wrapText="1"/>
    </xf>
    <xf numFmtId="49" fontId="6" fillId="0" borderId="2" xfId="0" applyNumberFormat="1" applyFont="1" applyFill="1" applyBorder="1" applyAlignment="1">
      <alignment horizontal="left" vertical="center" wrapText="1"/>
    </xf>
    <xf numFmtId="0" fontId="1" fillId="0" borderId="2" xfId="0" applyFont="1" applyFill="1" applyBorder="1" applyAlignment="1">
      <alignment horizontal="left" vertical="center" wrapText="1"/>
    </xf>
    <xf numFmtId="0" fontId="12" fillId="15" borderId="2" xfId="1" applyFont="1" applyFill="1" applyBorder="1" applyAlignment="1">
      <alignment vertical="center"/>
    </xf>
    <xf numFmtId="49" fontId="12" fillId="15" borderId="2" xfId="1" applyNumberFormat="1" applyFont="1" applyFill="1" applyBorder="1" applyAlignment="1">
      <alignment vertical="center"/>
    </xf>
    <xf numFmtId="0" fontId="6" fillId="16" borderId="0" xfId="1" applyFont="1" applyFill="1" applyAlignment="1"/>
    <xf numFmtId="0" fontId="1" fillId="16" borderId="2" xfId="1" applyFont="1" applyFill="1" applyBorder="1" applyAlignment="1">
      <alignment horizontal="left" vertical="top"/>
    </xf>
    <xf numFmtId="14" fontId="6" fillId="16" borderId="2" xfId="1" applyNumberFormat="1" applyFont="1" applyFill="1" applyBorder="1" applyAlignment="1">
      <alignment horizontal="left"/>
    </xf>
    <xf numFmtId="0" fontId="6" fillId="0" borderId="0" xfId="1" applyFont="1" applyAlignment="1">
      <alignment horizontal="left"/>
    </xf>
    <xf numFmtId="0" fontId="6" fillId="0" borderId="0" xfId="1" applyFont="1" applyAlignment="1">
      <alignment horizontal="left" vertical="center"/>
    </xf>
    <xf numFmtId="0" fontId="6" fillId="0" borderId="0" xfId="1" applyFont="1" applyAlignment="1">
      <alignment horizontal="center" vertical="center"/>
    </xf>
    <xf numFmtId="49" fontId="6" fillId="0" borderId="0" xfId="1" applyNumberFormat="1" applyFont="1" applyAlignment="1">
      <alignment horizontal="left" vertical="center"/>
    </xf>
    <xf numFmtId="0" fontId="6" fillId="16" borderId="0" xfId="1" applyFont="1" applyFill="1" applyAlignment="1">
      <alignment horizontal="left" vertical="center"/>
    </xf>
    <xf numFmtId="14" fontId="6" fillId="16" borderId="2" xfId="1" applyNumberFormat="1" applyFont="1" applyFill="1" applyBorder="1" applyAlignment="1">
      <alignment horizontal="left" vertical="center"/>
    </xf>
    <xf numFmtId="0" fontId="6" fillId="0" borderId="2" xfId="1" applyFont="1" applyBorder="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center" vertical="center"/>
    </xf>
    <xf numFmtId="49" fontId="6" fillId="0" borderId="2" xfId="0" applyNumberFormat="1" applyFont="1" applyBorder="1" applyAlignment="1">
      <alignment wrapText="1"/>
    </xf>
    <xf numFmtId="0" fontId="12" fillId="15" borderId="2" xfId="0" applyFont="1" applyFill="1" applyBorder="1" applyAlignment="1">
      <alignment horizontal="left" vertical="center" wrapText="1"/>
    </xf>
    <xf numFmtId="0" fontId="6" fillId="16" borderId="0" xfId="1" applyFont="1" applyFill="1" applyAlignment="1">
      <alignment vertical="center"/>
    </xf>
    <xf numFmtId="0" fontId="6" fillId="0" borderId="2" xfId="0" applyFont="1" applyBorder="1" applyAlignment="1">
      <alignment horizontal="left" vertical="center" wrapText="1"/>
    </xf>
    <xf numFmtId="0" fontId="6" fillId="0" borderId="2" xfId="0" applyFont="1" applyBorder="1" applyAlignment="1">
      <alignment vertical="center"/>
    </xf>
    <xf numFmtId="49" fontId="6" fillId="0" borderId="2" xfId="0" applyNumberFormat="1" applyFont="1" applyBorder="1" applyAlignment="1">
      <alignment vertical="center"/>
    </xf>
    <xf numFmtId="49" fontId="6" fillId="0" borderId="2" xfId="0" applyNumberFormat="1" applyFont="1" applyBorder="1" applyAlignment="1">
      <alignment vertical="center" wrapText="1"/>
    </xf>
    <xf numFmtId="0" fontId="1" fillId="16" borderId="2" xfId="0" applyFont="1" applyFill="1" applyBorder="1" applyAlignment="1">
      <alignment horizontal="left" vertical="center"/>
    </xf>
    <xf numFmtId="49" fontId="6" fillId="0" borderId="2" xfId="0" applyNumberFormat="1" applyFont="1" applyFill="1" applyBorder="1" applyAlignment="1">
      <alignment horizontal="left" vertical="center"/>
    </xf>
    <xf numFmtId="49" fontId="1" fillId="0" borderId="2" xfId="0" applyNumberFormat="1" applyFont="1" applyFill="1" applyBorder="1" applyAlignment="1">
      <alignment horizontal="left" vertical="center"/>
    </xf>
    <xf numFmtId="0" fontId="1" fillId="17" borderId="2" xfId="0" applyFont="1" applyFill="1" applyBorder="1" applyAlignment="1">
      <alignment horizontal="left" vertical="center" wrapText="1"/>
    </xf>
    <xf numFmtId="0" fontId="12" fillId="15" borderId="2" xfId="1" applyFont="1" applyFill="1" applyBorder="1" applyAlignment="1">
      <alignment horizontal="left" vertical="center" wrapText="1"/>
    </xf>
    <xf numFmtId="0" fontId="17" fillId="0" borderId="0" xfId="0" applyFont="1" applyAlignment="1">
      <alignment horizontal="left" vertical="center" wrapText="1"/>
    </xf>
    <xf numFmtId="0" fontId="6" fillId="16" borderId="2" xfId="0" applyFont="1" applyFill="1" applyBorder="1" applyAlignment="1">
      <alignment horizontal="left" vertical="top" wrapText="1"/>
    </xf>
    <xf numFmtId="0" fontId="1" fillId="16" borderId="2" xfId="0" applyFont="1" applyFill="1" applyBorder="1" applyAlignment="1">
      <alignment horizontal="left" vertical="top"/>
    </xf>
    <xf numFmtId="49" fontId="1" fillId="16" borderId="2" xfId="0" applyNumberFormat="1" applyFont="1" applyFill="1" applyBorder="1" applyAlignment="1">
      <alignment horizontal="left" vertical="top"/>
    </xf>
    <xf numFmtId="0" fontId="6" fillId="16" borderId="2" xfId="0" applyFont="1" applyFill="1" applyBorder="1" applyAlignment="1">
      <alignment horizontal="fill" vertical="center" wrapText="1"/>
    </xf>
    <xf numFmtId="0" fontId="6" fillId="0" borderId="2" xfId="0" applyFont="1" applyFill="1" applyBorder="1" applyAlignment="1">
      <alignment vertical="center" wrapText="1"/>
    </xf>
    <xf numFmtId="0" fontId="6" fillId="0" borderId="2" xfId="0" applyFont="1" applyFill="1" applyBorder="1" applyAlignment="1">
      <alignment vertical="top" wrapText="1"/>
    </xf>
    <xf numFmtId="0" fontId="1" fillId="0" borderId="2" xfId="0" applyFont="1" applyFill="1" applyBorder="1" applyAlignment="1">
      <alignment vertical="top" wrapText="1"/>
    </xf>
    <xf numFmtId="0" fontId="12" fillId="15" borderId="2" xfId="1" applyFont="1" applyFill="1" applyBorder="1" applyAlignment="1">
      <alignment vertical="center" wrapText="1"/>
    </xf>
    <xf numFmtId="0" fontId="6" fillId="0" borderId="0" xfId="1" applyFont="1" applyAlignment="1">
      <alignment horizontal="left" vertical="center" wrapText="1"/>
    </xf>
    <xf numFmtId="0" fontId="1" fillId="0" borderId="0" xfId="0" applyFont="1" applyAlignment="1">
      <alignment horizontal="left" vertical="center" wrapText="1"/>
    </xf>
    <xf numFmtId="49" fontId="1" fillId="16" borderId="2" xfId="0" applyNumberFormat="1" applyFont="1" applyFill="1" applyBorder="1" applyAlignment="1">
      <alignment horizontal="left" vertical="center"/>
    </xf>
    <xf numFmtId="0" fontId="6" fillId="0" borderId="2" xfId="0" applyFont="1" applyFill="1" applyBorder="1" applyAlignment="1">
      <alignment vertical="center"/>
    </xf>
    <xf numFmtId="0" fontId="6" fillId="16" borderId="2" xfId="1" applyFont="1" applyFill="1" applyBorder="1" applyAlignment="1">
      <alignment horizontal="left"/>
    </xf>
    <xf numFmtId="0" fontId="1" fillId="17" borderId="2" xfId="1" applyFont="1" applyFill="1" applyBorder="1" applyAlignment="1">
      <alignment horizontal="left" vertical="center"/>
    </xf>
    <xf numFmtId="0" fontId="6" fillId="17" borderId="2" xfId="1" applyFont="1" applyFill="1" applyBorder="1" applyAlignment="1">
      <alignment horizontal="left" vertical="center"/>
    </xf>
    <xf numFmtId="0" fontId="6" fillId="17" borderId="2" xfId="1" applyFont="1" applyFill="1" applyBorder="1" applyAlignment="1">
      <alignment horizontal="left" vertical="center" wrapText="1"/>
    </xf>
    <xf numFmtId="49" fontId="6" fillId="0" borderId="2" xfId="0" applyNumberFormat="1" applyFont="1" applyFill="1" applyBorder="1" applyAlignment="1">
      <alignment vertical="center"/>
    </xf>
    <xf numFmtId="0" fontId="13" fillId="17" borderId="2" xfId="0" applyFont="1" applyFill="1" applyBorder="1" applyAlignment="1">
      <alignment horizontal="left" vertical="center" wrapText="1"/>
    </xf>
    <xf numFmtId="0" fontId="1" fillId="17" borderId="2" xfId="0" applyFont="1" applyFill="1" applyBorder="1" applyAlignment="1">
      <alignment horizontal="center" vertical="center" wrapText="1"/>
    </xf>
    <xf numFmtId="0" fontId="1" fillId="17" borderId="2" xfId="0" applyFont="1" applyFill="1" applyBorder="1" applyAlignment="1">
      <alignment horizontal="right" vertical="center" wrapText="1"/>
    </xf>
    <xf numFmtId="14" fontId="6" fillId="17" borderId="2" xfId="0" applyNumberFormat="1" applyFont="1" applyFill="1" applyBorder="1" applyAlignment="1">
      <alignment horizontal="right" vertical="center" wrapText="1"/>
    </xf>
    <xf numFmtId="0" fontId="6" fillId="17" borderId="2" xfId="0" applyFont="1" applyFill="1" applyBorder="1" applyAlignment="1">
      <alignment horizontal="left" vertical="center" wrapText="1"/>
    </xf>
    <xf numFmtId="0" fontId="1" fillId="17" borderId="2" xfId="0" applyFont="1" applyFill="1" applyBorder="1" applyAlignment="1">
      <alignment horizontal="left" vertical="center"/>
    </xf>
    <xf numFmtId="0" fontId="1" fillId="17" borderId="2" xfId="1" applyFont="1" applyFill="1" applyBorder="1" applyAlignment="1">
      <alignment horizontal="center" vertical="center"/>
    </xf>
    <xf numFmtId="49" fontId="6" fillId="17" borderId="2" xfId="1" applyNumberFormat="1" applyFont="1" applyFill="1" applyBorder="1" applyAlignment="1">
      <alignment horizontal="left" vertical="center" wrapText="1"/>
    </xf>
    <xf numFmtId="14" fontId="6" fillId="17" borderId="2" xfId="1" applyNumberFormat="1" applyFont="1" applyFill="1" applyBorder="1" applyAlignment="1">
      <alignment horizontal="left"/>
    </xf>
    <xf numFmtId="0" fontId="6" fillId="17" borderId="0" xfId="1" applyFont="1" applyFill="1" applyAlignment="1">
      <alignment horizontal="left"/>
    </xf>
    <xf numFmtId="0" fontId="1" fillId="17" borderId="0" xfId="0" applyNumberFormat="1" applyFont="1" applyFill="1" applyAlignment="1">
      <alignment horizontal="left" vertical="center" wrapText="1"/>
    </xf>
    <xf numFmtId="0" fontId="1" fillId="0" borderId="0" xfId="0" applyNumberFormat="1" applyFont="1" applyAlignment="1">
      <alignment horizontal="left" vertical="center" wrapText="1"/>
    </xf>
    <xf numFmtId="0" fontId="6" fillId="0" borderId="2" xfId="0" applyFont="1" applyFill="1" applyBorder="1" applyAlignment="1">
      <alignment horizontal="left" vertical="center" wrapText="1"/>
    </xf>
    <xf numFmtId="22" fontId="1" fillId="16" borderId="2" xfId="1" applyNumberFormat="1" applyFont="1" applyFill="1" applyBorder="1" applyAlignment="1">
      <alignment horizontal="left" vertical="center"/>
    </xf>
    <xf numFmtId="49" fontId="1" fillId="16" borderId="2" xfId="1" applyNumberFormat="1" applyFont="1" applyFill="1" applyBorder="1" applyAlignment="1">
      <alignment horizontal="left" vertical="center"/>
    </xf>
    <xf numFmtId="0" fontId="1" fillId="16" borderId="4" xfId="1" applyFont="1" applyFill="1" applyBorder="1" applyAlignment="1">
      <alignment horizontal="left" vertical="center"/>
    </xf>
    <xf numFmtId="49" fontId="6" fillId="0" borderId="2" xfId="1" applyNumberFormat="1" applyFont="1" applyBorder="1" applyAlignment="1">
      <alignment horizontal="left" vertical="center"/>
    </xf>
    <xf numFmtId="0" fontId="1" fillId="0" borderId="4" xfId="1" applyFont="1" applyFill="1" applyBorder="1" applyAlignment="1">
      <alignment horizontal="left" vertical="center"/>
    </xf>
    <xf numFmtId="0" fontId="6" fillId="0" borderId="2" xfId="1" applyFont="1" applyFill="1" applyBorder="1" applyAlignment="1">
      <alignment horizontal="left" vertical="center"/>
    </xf>
    <xf numFmtId="0" fontId="6" fillId="0" borderId="2" xfId="1" applyFont="1" applyFill="1" applyBorder="1" applyAlignment="1">
      <alignment horizontal="left" vertical="center" wrapText="1"/>
    </xf>
    <xf numFmtId="49" fontId="6" fillId="0" borderId="2" xfId="1" applyNumberFormat="1" applyFont="1" applyFill="1" applyBorder="1" applyAlignment="1">
      <alignment horizontal="left" vertical="center"/>
    </xf>
    <xf numFmtId="0" fontId="6" fillId="0" borderId="0" xfId="1" applyFont="1" applyFill="1" applyAlignment="1">
      <alignment horizontal="left" vertical="center"/>
    </xf>
    <xf numFmtId="49" fontId="6" fillId="0" borderId="2" xfId="0" applyNumberFormat="1" applyFont="1" applyBorder="1" applyAlignment="1">
      <alignment horizontal="left" vertical="center"/>
    </xf>
    <xf numFmtId="49" fontId="6" fillId="16" borderId="0" xfId="1" applyNumberFormat="1" applyFont="1" applyFill="1" applyAlignment="1">
      <alignment horizontal="left" vertical="center"/>
    </xf>
    <xf numFmtId="0" fontId="20" fillId="0" borderId="0" xfId="0" applyFont="1" applyAlignment="1">
      <alignment horizontal="left" vertical="center"/>
    </xf>
    <xf numFmtId="0" fontId="20" fillId="16" borderId="0" xfId="0" applyFont="1" applyFill="1" applyAlignment="1">
      <alignment horizontal="left" vertical="center"/>
    </xf>
    <xf numFmtId="0" fontId="22" fillId="0" borderId="0" xfId="0" applyNumberFormat="1" applyFont="1" applyAlignment="1">
      <alignment horizontal="left" vertical="center"/>
    </xf>
    <xf numFmtId="0" fontId="20" fillId="16" borderId="2" xfId="1" applyFont="1" applyFill="1" applyBorder="1" applyAlignment="1">
      <alignment horizontal="left" vertical="center"/>
    </xf>
    <xf numFmtId="0" fontId="21" fillId="0" borderId="2" xfId="1" applyFont="1" applyBorder="1" applyAlignment="1">
      <alignment horizontal="left" vertical="center"/>
    </xf>
    <xf numFmtId="0" fontId="20" fillId="16" borderId="2" xfId="1" applyFont="1" applyFill="1" applyBorder="1" applyAlignment="1">
      <alignment horizontal="center" vertical="center"/>
    </xf>
    <xf numFmtId="0" fontId="21" fillId="0" borderId="2" xfId="1" applyFont="1" applyBorder="1" applyAlignment="1">
      <alignment horizontal="left" vertical="center" wrapText="1"/>
    </xf>
    <xf numFmtId="0" fontId="21" fillId="16" borderId="2" xfId="1" applyFont="1" applyFill="1" applyBorder="1" applyAlignment="1">
      <alignment horizontal="left" vertical="center" wrapText="1"/>
    </xf>
    <xf numFmtId="49" fontId="21" fillId="0" borderId="2" xfId="1" applyNumberFormat="1" applyFont="1" applyFill="1" applyBorder="1" applyAlignment="1">
      <alignment horizontal="left" vertical="center" wrapText="1"/>
    </xf>
    <xf numFmtId="14" fontId="21" fillId="16" borderId="2" xfId="1" applyNumberFormat="1" applyFont="1" applyFill="1" applyBorder="1" applyAlignment="1">
      <alignment horizontal="left" vertical="center"/>
    </xf>
    <xf numFmtId="0" fontId="21" fillId="16" borderId="0" xfId="1" applyFont="1" applyFill="1" applyAlignment="1">
      <alignment horizontal="left" vertical="center"/>
    </xf>
    <xf numFmtId="0" fontId="20" fillId="16" borderId="2" xfId="0" applyFont="1" applyFill="1" applyBorder="1" applyAlignment="1">
      <alignment horizontal="left" vertical="top"/>
    </xf>
    <xf numFmtId="0" fontId="21" fillId="16" borderId="2" xfId="0" applyFont="1" applyFill="1" applyBorder="1" applyAlignment="1">
      <alignment horizontal="left" vertical="top" wrapText="1"/>
    </xf>
    <xf numFmtId="49" fontId="20" fillId="16" borderId="2" xfId="0" applyNumberFormat="1" applyFont="1" applyFill="1" applyBorder="1" applyAlignment="1">
      <alignment horizontal="left" vertical="top"/>
    </xf>
    <xf numFmtId="0" fontId="20" fillId="0" borderId="2" xfId="1" applyFont="1" applyFill="1" applyBorder="1" applyAlignment="1">
      <alignment horizontal="left" vertical="center"/>
    </xf>
    <xf numFmtId="0" fontId="21" fillId="0" borderId="2" xfId="1" applyFont="1" applyFill="1" applyBorder="1" applyAlignment="1">
      <alignment horizontal="left" vertical="center"/>
    </xf>
    <xf numFmtId="0" fontId="21" fillId="0" borderId="2" xfId="1" applyFont="1" applyFill="1" applyBorder="1" applyAlignment="1">
      <alignment horizontal="left" vertical="center" wrapText="1"/>
    </xf>
    <xf numFmtId="14" fontId="21" fillId="0" borderId="2" xfId="1" applyNumberFormat="1" applyFont="1" applyFill="1" applyBorder="1" applyAlignment="1">
      <alignment horizontal="left" vertical="center"/>
    </xf>
    <xf numFmtId="0" fontId="21" fillId="0" borderId="0" xfId="1" applyFont="1" applyFill="1" applyAlignment="1">
      <alignment horizontal="left" vertical="center"/>
    </xf>
    <xf numFmtId="0" fontId="23" fillId="17" borderId="2" xfId="1" applyFont="1" applyFill="1" applyBorder="1" applyAlignment="1">
      <alignment horizontal="left" vertical="center"/>
    </xf>
    <xf numFmtId="0" fontId="1" fillId="16" borderId="2" xfId="0" applyFont="1" applyFill="1" applyBorder="1" applyAlignment="1">
      <alignment horizontal="left" vertical="top" wrapText="1"/>
    </xf>
    <xf numFmtId="49" fontId="1" fillId="0" borderId="0" xfId="0" applyNumberFormat="1" applyFont="1" applyAlignment="1">
      <alignment horizontal="left" vertical="center"/>
    </xf>
    <xf numFmtId="0" fontId="13" fillId="19" borderId="2" xfId="0" applyFont="1" applyFill="1" applyBorder="1" applyAlignment="1">
      <alignment horizontal="left" vertical="center" wrapText="1"/>
    </xf>
    <xf numFmtId="0" fontId="1" fillId="19" borderId="2" xfId="0" applyFont="1" applyFill="1" applyBorder="1" applyAlignment="1">
      <alignment horizontal="center" vertical="center" wrapText="1"/>
    </xf>
    <xf numFmtId="0" fontId="1" fillId="19" borderId="2" xfId="0" applyFont="1" applyFill="1" applyBorder="1" applyAlignment="1">
      <alignment horizontal="left" vertical="center" wrapText="1"/>
    </xf>
    <xf numFmtId="0" fontId="1" fillId="19" borderId="2" xfId="0" applyFont="1" applyFill="1" applyBorder="1" applyAlignment="1">
      <alignment horizontal="right" vertical="center" wrapText="1"/>
    </xf>
    <xf numFmtId="14" fontId="6" fillId="19" borderId="2" xfId="0" applyNumberFormat="1" applyFont="1" applyFill="1" applyBorder="1" applyAlignment="1">
      <alignment horizontal="right" vertical="center" wrapText="1"/>
    </xf>
    <xf numFmtId="0" fontId="6" fillId="19" borderId="2" xfId="0" applyFont="1" applyFill="1" applyBorder="1" applyAlignment="1">
      <alignment horizontal="left" vertical="center" wrapText="1"/>
    </xf>
    <xf numFmtId="0" fontId="1" fillId="19" borderId="2" xfId="0" applyFont="1" applyFill="1" applyBorder="1" applyAlignment="1">
      <alignment horizontal="left" vertical="center"/>
    </xf>
    <xf numFmtId="0" fontId="1" fillId="0" borderId="0" xfId="0" applyNumberFormat="1" applyFont="1" applyFill="1" applyAlignment="1">
      <alignment horizontal="left" vertical="center"/>
    </xf>
    <xf numFmtId="0" fontId="1" fillId="0" borderId="0" xfId="0" applyFont="1" applyFill="1" applyAlignment="1">
      <alignment horizontal="left" vertical="center"/>
    </xf>
    <xf numFmtId="0" fontId="19" fillId="20" borderId="2" xfId="0" applyFont="1" applyFill="1" applyBorder="1" applyAlignment="1">
      <alignment horizontal="left" vertical="center" wrapText="1"/>
    </xf>
    <xf numFmtId="0" fontId="1" fillId="20" borderId="2" xfId="0" applyFont="1" applyFill="1" applyBorder="1" applyAlignment="1">
      <alignment horizontal="center" vertical="center" wrapText="1"/>
    </xf>
    <xf numFmtId="0" fontId="20" fillId="20" borderId="2" xfId="0" applyFont="1" applyFill="1" applyBorder="1" applyAlignment="1">
      <alignment horizontal="left" vertical="center" wrapText="1"/>
    </xf>
    <xf numFmtId="0" fontId="20" fillId="20" borderId="2" xfId="0" applyFont="1" applyFill="1" applyBorder="1" applyAlignment="1">
      <alignment horizontal="right" vertical="center" wrapText="1"/>
    </xf>
    <xf numFmtId="0" fontId="20" fillId="20" borderId="2" xfId="0" applyFont="1" applyFill="1" applyBorder="1" applyAlignment="1">
      <alignment horizontal="center" vertical="center" wrapText="1"/>
    </xf>
    <xf numFmtId="14" fontId="21" fillId="20" borderId="2" xfId="0" applyNumberFormat="1" applyFont="1" applyFill="1" applyBorder="1" applyAlignment="1">
      <alignment horizontal="right" vertical="center" wrapText="1"/>
    </xf>
    <xf numFmtId="0" fontId="21" fillId="20" borderId="2" xfId="0" applyFont="1" applyFill="1" applyBorder="1" applyAlignment="1">
      <alignment horizontal="left" vertical="center" wrapText="1"/>
    </xf>
    <xf numFmtId="0" fontId="20" fillId="20" borderId="2" xfId="0" applyFont="1" applyFill="1" applyBorder="1" applyAlignment="1">
      <alignment horizontal="left" vertical="center"/>
    </xf>
    <xf numFmtId="0" fontId="1" fillId="0" borderId="0" xfId="0" applyNumberFormat="1" applyFont="1" applyFill="1" applyAlignment="1">
      <alignment horizontal="left" vertical="center" wrapText="1"/>
    </xf>
    <xf numFmtId="14" fontId="21" fillId="16" borderId="2" xfId="1" applyNumberFormat="1" applyFont="1" applyFill="1" applyBorder="1" applyAlignment="1">
      <alignment horizontal="left"/>
    </xf>
    <xf numFmtId="0" fontId="20" fillId="17" borderId="2" xfId="1" applyFont="1" applyFill="1" applyBorder="1" applyAlignment="1">
      <alignment horizontal="left" vertical="center"/>
    </xf>
    <xf numFmtId="0" fontId="21" fillId="17" borderId="2" xfId="1" applyFont="1" applyFill="1" applyBorder="1" applyAlignment="1">
      <alignment horizontal="left" vertical="center"/>
    </xf>
    <xf numFmtId="0" fontId="20" fillId="17" borderId="2" xfId="1" applyFont="1" applyFill="1" applyBorder="1" applyAlignment="1">
      <alignment horizontal="center" vertical="center"/>
    </xf>
    <xf numFmtId="0" fontId="21" fillId="17" borderId="2" xfId="1" applyFont="1" applyFill="1" applyBorder="1" applyAlignment="1">
      <alignment horizontal="left" vertical="center" wrapText="1"/>
    </xf>
    <xf numFmtId="49" fontId="21" fillId="17" borderId="2" xfId="1" applyNumberFormat="1" applyFont="1" applyFill="1" applyBorder="1" applyAlignment="1">
      <alignment horizontal="left" vertical="center" wrapText="1"/>
    </xf>
    <xf numFmtId="14" fontId="21" fillId="17" borderId="2" xfId="1" applyNumberFormat="1" applyFont="1" applyFill="1" applyBorder="1" applyAlignment="1">
      <alignment horizontal="left"/>
    </xf>
    <xf numFmtId="0" fontId="21" fillId="0" borderId="2" xfId="0" applyFont="1" applyFill="1" applyBorder="1" applyAlignment="1">
      <alignment horizontal="left" vertical="center"/>
    </xf>
    <xf numFmtId="0" fontId="1" fillId="16" borderId="2" xfId="1" applyFont="1" applyFill="1" applyBorder="1" applyAlignment="1">
      <alignment horizontal="left" vertical="center" wrapText="1"/>
    </xf>
    <xf numFmtId="0" fontId="1" fillId="16" borderId="4" xfId="1" applyFont="1" applyFill="1" applyBorder="1" applyAlignment="1">
      <alignment horizontal="left" vertical="center" wrapText="1"/>
    </xf>
    <xf numFmtId="0" fontId="4" fillId="16" borderId="3" xfId="1" applyFill="1" applyBorder="1" applyAlignment="1">
      <alignment horizontal="left" vertical="center" wrapText="1"/>
    </xf>
    <xf numFmtId="0" fontId="15" fillId="16" borderId="2" xfId="1" applyFont="1" applyFill="1" applyBorder="1" applyAlignment="1">
      <alignment horizontal="left" vertical="center"/>
    </xf>
    <xf numFmtId="0" fontId="12" fillId="15" borderId="4" xfId="1" applyFont="1" applyFill="1" applyBorder="1" applyAlignment="1">
      <alignment horizontal="center" vertical="center"/>
    </xf>
    <xf numFmtId="0" fontId="12" fillId="15" borderId="3" xfId="1" applyFont="1" applyFill="1" applyBorder="1" applyAlignment="1">
      <alignment horizontal="center" vertical="center"/>
    </xf>
    <xf numFmtId="0" fontId="15" fillId="0" borderId="0" xfId="0" applyFont="1" applyAlignment="1">
      <alignment horizontal="left" vertical="center" wrapText="1"/>
    </xf>
    <xf numFmtId="0" fontId="1" fillId="18" borderId="0" xfId="0" applyFont="1" applyFill="1" applyAlignment="1">
      <alignment horizontal="center" vertical="center" wrapText="1"/>
    </xf>
    <xf numFmtId="0" fontId="18" fillId="0" borderId="0" xfId="0" applyFont="1" applyAlignment="1">
      <alignment horizontal="left" vertical="center"/>
    </xf>
  </cellXfs>
  <cellStyles count="132">
    <cellStyle name="20% - 强调文字颜色 1 2" xfId="3"/>
    <cellStyle name="20% - 强调文字颜色 1 2 2" xfId="4"/>
    <cellStyle name="20% - 强调文字颜色 1 3" xfId="5"/>
    <cellStyle name="20% - 强调文字颜色 1 3 2" xfId="6"/>
    <cellStyle name="20% - 强调文字颜色 1 4" xfId="7"/>
    <cellStyle name="20% - 强调文字颜色 1 4 2" xfId="8"/>
    <cellStyle name="20% - 强调文字颜色 1 5" xfId="9"/>
    <cellStyle name="20% - 强调文字颜色 1 6" xfId="10"/>
    <cellStyle name="20% - 强调文字颜色 2 2" xfId="11"/>
    <cellStyle name="20% - 强调文字颜色 2 2 2" xfId="12"/>
    <cellStyle name="20% - 强调文字颜色 2 3" xfId="13"/>
    <cellStyle name="20% - 强调文字颜色 2 3 2" xfId="14"/>
    <cellStyle name="20% - 强调文字颜色 2 4" xfId="15"/>
    <cellStyle name="20% - 强调文字颜色 2 4 2" xfId="16"/>
    <cellStyle name="20% - 强调文字颜色 2 5" xfId="17"/>
    <cellStyle name="20% - 强调文字颜色 2 6" xfId="18"/>
    <cellStyle name="20% - 强调文字颜色 3 2" xfId="19"/>
    <cellStyle name="20% - 强调文字颜色 3 2 2" xfId="20"/>
    <cellStyle name="20% - 强调文字颜色 3 3" xfId="21"/>
    <cellStyle name="20% - 强调文字颜色 3 3 2" xfId="22"/>
    <cellStyle name="20% - 强调文字颜色 3 4" xfId="23"/>
    <cellStyle name="20% - 强调文字颜色 3 4 2" xfId="24"/>
    <cellStyle name="20% - 强调文字颜色 3 5" xfId="25"/>
    <cellStyle name="20% - 强调文字颜色 3 6" xfId="26"/>
    <cellStyle name="20% - 强调文字颜色 4 2" xfId="27"/>
    <cellStyle name="20% - 强调文字颜色 4 2 2" xfId="28"/>
    <cellStyle name="20% - 强调文字颜色 4 3" xfId="29"/>
    <cellStyle name="20% - 强调文字颜色 4 3 2" xfId="30"/>
    <cellStyle name="20% - 强调文字颜色 4 4" xfId="31"/>
    <cellStyle name="20% - 强调文字颜色 4 4 2" xfId="32"/>
    <cellStyle name="20% - 强调文字颜色 4 5" xfId="33"/>
    <cellStyle name="20% - 强调文字颜色 4 6" xfId="34"/>
    <cellStyle name="20% - 强调文字颜色 5 2" xfId="35"/>
    <cellStyle name="20% - 强调文字颜色 5 2 2" xfId="36"/>
    <cellStyle name="20% - 强调文字颜色 5 3" xfId="37"/>
    <cellStyle name="20% - 强调文字颜色 5 3 2" xfId="38"/>
    <cellStyle name="20% - 强调文字颜色 5 4" xfId="39"/>
    <cellStyle name="20% - 强调文字颜色 5 4 2" xfId="40"/>
    <cellStyle name="20% - 强调文字颜色 5 5" xfId="41"/>
    <cellStyle name="20% - 强调文字颜色 5 6" xfId="42"/>
    <cellStyle name="20% - 强调文字颜色 6 2" xfId="43"/>
    <cellStyle name="20% - 强调文字颜色 6 2 2" xfId="44"/>
    <cellStyle name="20% - 强调文字颜色 6 3" xfId="45"/>
    <cellStyle name="20% - 强调文字颜色 6 3 2" xfId="46"/>
    <cellStyle name="20% - 强调文字颜色 6 4" xfId="47"/>
    <cellStyle name="20% - 强调文字颜色 6 4 2" xfId="48"/>
    <cellStyle name="20% - 强调文字颜色 6 5" xfId="49"/>
    <cellStyle name="20% - 强调文字颜色 6 6" xfId="50"/>
    <cellStyle name="40% - 强调文字颜色 1 2" xfId="51"/>
    <cellStyle name="40% - 强调文字颜色 1 2 2" xfId="52"/>
    <cellStyle name="40% - 强调文字颜色 1 3" xfId="53"/>
    <cellStyle name="40% - 强调文字颜色 1 3 2" xfId="54"/>
    <cellStyle name="40% - 强调文字颜色 1 4" xfId="55"/>
    <cellStyle name="40% - 强调文字颜色 1 4 2" xfId="56"/>
    <cellStyle name="40% - 强调文字颜色 1 5" xfId="57"/>
    <cellStyle name="40% - 强调文字颜色 1 6" xfId="58"/>
    <cellStyle name="40% - 强调文字颜色 2 2" xfId="59"/>
    <cellStyle name="40% - 强调文字颜色 2 2 2" xfId="60"/>
    <cellStyle name="40% - 强调文字颜色 2 3" xfId="61"/>
    <cellStyle name="40% - 强调文字颜色 2 3 2" xfId="62"/>
    <cellStyle name="40% - 强调文字颜色 2 4" xfId="63"/>
    <cellStyle name="40% - 强调文字颜色 2 4 2" xfId="64"/>
    <cellStyle name="40% - 强调文字颜色 2 5" xfId="65"/>
    <cellStyle name="40% - 强调文字颜色 2 6" xfId="66"/>
    <cellStyle name="40% - 强调文字颜色 3 2" xfId="67"/>
    <cellStyle name="40% - 强调文字颜色 3 2 2" xfId="68"/>
    <cellStyle name="40% - 强调文字颜色 3 3" xfId="69"/>
    <cellStyle name="40% - 强调文字颜色 3 3 2" xfId="70"/>
    <cellStyle name="40% - 强调文字颜色 3 4" xfId="71"/>
    <cellStyle name="40% - 强调文字颜色 3 4 2" xfId="72"/>
    <cellStyle name="40% - 强调文字颜色 3 5" xfId="73"/>
    <cellStyle name="40% - 强调文字颜色 3 6" xfId="74"/>
    <cellStyle name="40% - 强调文字颜色 4 2" xfId="75"/>
    <cellStyle name="40% - 强调文字颜色 4 2 2" xfId="76"/>
    <cellStyle name="40% - 强调文字颜色 4 3" xfId="77"/>
    <cellStyle name="40% - 强调文字颜色 4 3 2" xfId="78"/>
    <cellStyle name="40% - 强调文字颜色 4 4" xfId="79"/>
    <cellStyle name="40% - 强调文字颜色 4 4 2" xfId="80"/>
    <cellStyle name="40% - 强调文字颜色 4 5" xfId="81"/>
    <cellStyle name="40% - 强调文字颜色 4 6" xfId="82"/>
    <cellStyle name="40% - 强调文字颜色 5 2" xfId="83"/>
    <cellStyle name="40% - 强调文字颜色 5 2 2" xfId="84"/>
    <cellStyle name="40% - 强调文字颜色 5 3" xfId="85"/>
    <cellStyle name="40% - 强调文字颜色 5 3 2" xfId="86"/>
    <cellStyle name="40% - 强调文字颜色 5 4" xfId="87"/>
    <cellStyle name="40% - 强调文字颜色 5 4 2" xfId="88"/>
    <cellStyle name="40% - 强调文字颜色 5 5" xfId="89"/>
    <cellStyle name="40% - 强调文字颜色 5 6" xfId="90"/>
    <cellStyle name="40% - 强调文字颜色 6 2" xfId="91"/>
    <cellStyle name="40% - 强调文字颜色 6 2 2" xfId="92"/>
    <cellStyle name="40% - 强调文字颜色 6 3" xfId="93"/>
    <cellStyle name="40% - 强调文字颜色 6 3 2" xfId="94"/>
    <cellStyle name="40% - 强调文字颜色 6 4" xfId="95"/>
    <cellStyle name="40% - 强调文字颜色 6 4 2" xfId="96"/>
    <cellStyle name="40% - 强调文字颜色 6 5" xfId="97"/>
    <cellStyle name="40% - 强调文字颜色 6 6" xfId="98"/>
    <cellStyle name="Normal 2" xfId="99"/>
    <cellStyle name="Normal_SHEET" xfId="100"/>
    <cellStyle name="常规" xfId="0" builtinId="0"/>
    <cellStyle name="常规 2" xfId="1"/>
    <cellStyle name="常规 2 2" xfId="101"/>
    <cellStyle name="常规 2 2 7" xfId="102"/>
    <cellStyle name="常规 2 3 2" xfId="103"/>
    <cellStyle name="常规 2 5" xfId="104"/>
    <cellStyle name="常规 3" xfId="105"/>
    <cellStyle name="常规 3 2" xfId="106"/>
    <cellStyle name="常规 4" xfId="107"/>
    <cellStyle name="常规 5" xfId="108"/>
    <cellStyle name="常规 5 2" xfId="109"/>
    <cellStyle name="常规 5 2 2" xfId="110"/>
    <cellStyle name="常规 5 3" xfId="111"/>
    <cellStyle name="常规 5 3 2" xfId="112"/>
    <cellStyle name="常规 5 4" xfId="113"/>
    <cellStyle name="常规 6" xfId="2"/>
    <cellStyle name="常规 6 2" xfId="114"/>
    <cellStyle name="常规 6 2 2" xfId="115"/>
    <cellStyle name="常规 6 3" xfId="116"/>
    <cellStyle name="常规 6 3 2" xfId="117"/>
    <cellStyle name="常规 6 4" xfId="118"/>
    <cellStyle name="常规 7" xfId="119"/>
    <cellStyle name="常规 9" xfId="120"/>
    <cellStyle name="超链接" xfId="131" builtinId="8"/>
    <cellStyle name="样式 1" xfId="121"/>
    <cellStyle name="注释 2" xfId="122"/>
    <cellStyle name="注释 2 2" xfId="123"/>
    <cellStyle name="注释 2 2 2" xfId="124"/>
    <cellStyle name="注释 2 3" xfId="125"/>
    <cellStyle name="注释 2 3 2" xfId="126"/>
    <cellStyle name="注释 2 4" xfId="127"/>
    <cellStyle name="注释 3" xfId="128"/>
    <cellStyle name="注释 3 2" xfId="129"/>
    <cellStyle name="注释 4" xfId="13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CC"/>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99999.SVN&#30446;&#24405;\99.TC_EMUI_DataService_SVN\&#21512;&#20316;&#26041;&#30446;&#24405;\&#25968;&#25454;&#26550;&#26500;\09.&#24320;&#21457;\&#20108;&#26399;&#24320;&#21457;\&#20108;&#26399;&#24320;&#21457;&#35745;&#21010;&#19982;&#36827;&#24230;-&#27719;&#24635;&#236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开发列表"/>
      <sheetName val="王东波"/>
      <sheetName val="张力"/>
      <sheetName val="田雨"/>
      <sheetName val="赵冲"/>
      <sheetName val="惠珍"/>
      <sheetName val="焦金鹏"/>
      <sheetName val="魏芹"/>
      <sheetName val="Sheet2"/>
      <sheetName val="Sheet1"/>
      <sheetName val="Sheet3"/>
      <sheetName val="ODS问题表"/>
    </sheetNames>
    <sheetDataSet>
      <sheetData sheetId="0" refreshError="1">
        <row r="1">
          <cell r="A1" t="str">
            <v>表英文名</v>
          </cell>
          <cell r="B1" t="str">
            <v>表中文名</v>
          </cell>
          <cell r="C1" t="str">
            <v>主键</v>
          </cell>
          <cell r="D1" t="str">
            <v>优先级</v>
          </cell>
          <cell r="E1" t="str">
            <v>前置依赖</v>
          </cell>
          <cell r="F1" t="str">
            <v>前置依赖
是否满足</v>
          </cell>
          <cell r="G1" t="str">
            <v>脚本
负责人</v>
          </cell>
          <cell r="H1" t="str">
            <v>计划脚本完成日期</v>
          </cell>
          <cell r="I1" t="str">
            <v>计划数据完成日期</v>
          </cell>
          <cell r="J1" t="str">
            <v>脚本是
否完成</v>
          </cell>
          <cell r="K1" t="str">
            <v>是否代码
评审通过</v>
          </cell>
          <cell r="L1" t="str">
            <v>TCC</v>
          </cell>
        </row>
        <row r="2">
          <cell r="A2" t="str">
            <v>Dws_Up_Service_Active_Dm</v>
          </cell>
          <cell r="B2" t="str">
            <v>帐号业务活跃汇总日表</v>
          </cell>
          <cell r="C2" t="str">
            <v>Pt_D(天分区)、UP_Id(华为帐号编号)、Pt_Service(业务分区)、Channel_Id(渠道编号)、Package_Name(包名)</v>
          </cell>
          <cell r="D2">
            <v>1</v>
          </cell>
          <cell r="E2" t="str">
            <v>ods_game_buoy_device_summary_log_gss_dm,0,0;ods_game_buoy_device_summary_log_dm,0,0;dwd_evt_up_oper_log_dm,0,0;dwd_pty_up_ds_his,0,0;</v>
          </cell>
          <cell r="F2">
            <v>0</v>
          </cell>
          <cell r="G2" t="str">
            <v>赵冲</v>
          </cell>
          <cell r="H2">
            <v>42789</v>
          </cell>
          <cell r="I2">
            <v>42791</v>
          </cell>
          <cell r="J2" t="str">
            <v>Y</v>
          </cell>
          <cell r="K2" t="str">
            <v>Y</v>
          </cell>
          <cell r="L2" t="str">
            <v>Y</v>
          </cell>
        </row>
        <row r="3">
          <cell r="A3" t="str">
            <v>Dws_Device_Service_Active_Dm</v>
          </cell>
          <cell r="B3" t="str">
            <v>设备业务活跃汇总日表</v>
          </cell>
          <cell r="C3">
            <v>0</v>
          </cell>
          <cell r="D3">
            <v>1</v>
          </cell>
          <cell r="E3" t="str">
            <v>dwd_evt_bdreporter_app_oper_info_report_dm,0,0;dwd_evt_up_oper_log_dm,0,0;dwd_evt_bdreporter_app_usage_dm,0,0;dwd_evt_cloud_folder_user_register_dm,0,0;dwd_evt_cloud_folder_actvy_log_dm,0,0;dwd_evt_hota_device_chk_log_dm,0,0;dwd_evt_quesnr_survey_user_answer_submit_log_dm,0,0;dwd_evt_hw_music_interface_api_log_dm,0,0;dwd_evt_hwmovie_user_access_log_dm,0,0;dwd_evt_hispace_device_dm,0,0;dwd_evt_hispace_oper_log_dm,0,0;dwd_evt_cloud_serv_oper_dm,0,0;dwd_evt_hwmovie_interface_api_log_dm,0,0;dwd_evt_online_game_buoy_user_login_log_dm,0,0;dwd_eqp_wlan_open_user_ds,0,0;dwd_sal_order_pay_ds,0,0;dwd_evt_theme_down_log_dm,0,0;dwd_eqp_push_user_rout_lnk_dm,0,0;dwd_cam_adv_req_log_dm,0,0;dwd_evt_online_game_buoy_user_access_log_dm,0,0;dwd_evt_hiboard_qry_log_dm,0,0;dwd_eqp_device_ds_his,0,0;dwd_ref_channel_service_rela_par_ds,0,0;dwd_ref_cloudservice_package_par_ds,0,0;</v>
          </cell>
          <cell r="F3">
            <v>0</v>
          </cell>
          <cell r="G3" t="str">
            <v>姚玉超</v>
          </cell>
          <cell r="H3">
            <v>42789</v>
          </cell>
          <cell r="I3">
            <v>42791</v>
          </cell>
          <cell r="J3" t="str">
            <v>Y</v>
          </cell>
          <cell r="K3" t="str">
            <v>Y</v>
          </cell>
          <cell r="L3" t="str">
            <v>Y</v>
          </cell>
        </row>
        <row r="4">
          <cell r="A4" t="str">
            <v>Dws_Device_Service_Ver_Active_Dm</v>
          </cell>
          <cell r="B4" t="str">
            <v>设备业务版本活跃汇总日表</v>
          </cell>
          <cell r="C4">
            <v>0</v>
          </cell>
          <cell r="D4">
            <v>2</v>
          </cell>
          <cell r="E4" t="str">
            <v>dwd_evt_bdreporter_app_oper_info_report_dm,0,0;dwd_evt_cloud_folder_user_register_dm,0,0;dwd_evt_hw_music_interface_api_log_dm,0,0;dwd_evt_hispace_oper_log_dm,0,0;dwd_evt_hwmovie_interface_api_log_dm,0,0;dwd_eqp_push_user_rout_lnk_dm,0,0;dwd_cam_adv_req_log_dm,0,0;  dwd_eqp_device_ds_his,0,0; dwd_onl_disting_ver_app_ds,0,0;</v>
          </cell>
          <cell r="F4">
            <v>0</v>
          </cell>
          <cell r="G4" t="str">
            <v>姚玉超</v>
          </cell>
          <cell r="H4">
            <v>42791</v>
          </cell>
          <cell r="I4">
            <v>42794</v>
          </cell>
          <cell r="J4" t="str">
            <v>Y</v>
          </cell>
          <cell r="K4" t="str">
            <v>Y</v>
          </cell>
          <cell r="L4" t="str">
            <v>Y</v>
          </cell>
        </row>
        <row r="5">
          <cell r="A5" t="str">
            <v>Dws_Service_Active_Dm</v>
          </cell>
          <cell r="B5" t="str">
            <v>业务活跃汇总日表</v>
          </cell>
          <cell r="C5" t="str">
            <v>Pt_D(天分区)、Service_Id(业务编号)</v>
          </cell>
          <cell r="D5">
            <v>2</v>
          </cell>
          <cell r="E5" t="str">
            <v>dws_up_service_active_dm,0,0;</v>
          </cell>
          <cell r="F5">
            <v>0</v>
          </cell>
          <cell r="G5" t="str">
            <v>赵冲</v>
          </cell>
          <cell r="H5">
            <v>42791</v>
          </cell>
          <cell r="I5">
            <v>42794</v>
          </cell>
          <cell r="J5" t="str">
            <v>Y</v>
          </cell>
          <cell r="K5" t="str">
            <v>Y</v>
          </cell>
          <cell r="L5" t="str">
            <v>Y</v>
          </cell>
        </row>
        <row r="6">
          <cell r="A6" t="str">
            <v>Dws_Service_Active_Mm</v>
          </cell>
          <cell r="B6" t="str">
            <v>业务活跃汇总月表</v>
          </cell>
          <cell r="C6" t="str">
            <v>Pt_M(月分区)、Service_Id(业务编号)</v>
          </cell>
          <cell r="D6">
            <v>3</v>
          </cell>
          <cell r="E6" t="str">
            <v>dws_up_service_active_dm,0,0;</v>
          </cell>
          <cell r="F6">
            <v>0</v>
          </cell>
          <cell r="G6" t="str">
            <v>赵冲</v>
          </cell>
          <cell r="H6">
            <v>42791</v>
          </cell>
          <cell r="I6">
            <v>42794</v>
          </cell>
          <cell r="J6" t="str">
            <v>Y</v>
          </cell>
          <cell r="K6" t="str">
            <v>Y</v>
          </cell>
          <cell r="L6" t="str">
            <v>Y</v>
          </cell>
        </row>
        <row r="7">
          <cell r="A7" t="str">
            <v>Dws_Service_Olap_Trade_Dm</v>
          </cell>
          <cell r="B7" t="str">
            <v>支付多维汇总日表</v>
          </cell>
          <cell r="C7">
            <v>0</v>
          </cell>
          <cell r="D7">
            <v>1</v>
          </cell>
          <cell r="E7" t="str">
            <v>dwd_sal_order_pay_ds
dwd_ref_cloudservice_package_par_ds
dwd_pty_up_ds_his
dwd_eqp_device_ds_his</v>
          </cell>
          <cell r="F7" t="str">
            <v>是</v>
          </cell>
          <cell r="G7" t="str">
            <v>汤泽</v>
          </cell>
          <cell r="H7">
            <v>42789</v>
          </cell>
          <cell r="I7">
            <v>42789</v>
          </cell>
          <cell r="J7" t="str">
            <v>Y</v>
          </cell>
          <cell r="K7" t="str">
            <v>N</v>
          </cell>
          <cell r="L7" t="str">
            <v>Y</v>
          </cell>
        </row>
        <row r="8">
          <cell r="A8" t="str">
            <v>Dws_Service_Olap_Trade_Mm</v>
          </cell>
          <cell r="B8" t="str">
            <v>支付多维汇总月表</v>
          </cell>
          <cell r="C8">
            <v>0</v>
          </cell>
          <cell r="D8">
            <v>3</v>
          </cell>
          <cell r="E8" t="str">
            <v>dws_service_olap_trade_dm,dwd_pty_up_ds_his,dwd_eqp_device_ds_his</v>
          </cell>
          <cell r="F8">
            <v>0</v>
          </cell>
          <cell r="G8" t="str">
            <v>杭飞跃</v>
          </cell>
          <cell r="H8">
            <v>42791</v>
          </cell>
          <cell r="I8">
            <v>42794</v>
          </cell>
          <cell r="J8" t="str">
            <v>Y</v>
          </cell>
          <cell r="K8" t="str">
            <v>Y</v>
          </cell>
          <cell r="L8" t="str">
            <v>Y</v>
          </cell>
        </row>
        <row r="9">
          <cell r="A9" t="str">
            <v>Dws_Service_Olap_Trade_Dt</v>
          </cell>
          <cell r="B9" t="str">
            <v>支付多维汇总累计表</v>
          </cell>
          <cell r="C9">
            <v>0</v>
          </cell>
          <cell r="D9">
            <v>3</v>
          </cell>
          <cell r="E9" t="str">
            <v>dwd_sal_order_pay_ds，dwd_eqp_device_ds_his，dwd_pty_up_ds_his</v>
          </cell>
          <cell r="F9">
            <v>0</v>
          </cell>
          <cell r="G9" t="str">
            <v>杭飞跃</v>
          </cell>
          <cell r="H9">
            <v>42791</v>
          </cell>
          <cell r="I9">
            <v>42794</v>
          </cell>
          <cell r="J9" t="str">
            <v>Y</v>
          </cell>
          <cell r="K9" t="str">
            <v>Y</v>
          </cell>
          <cell r="L9" t="str">
            <v>Y</v>
          </cell>
        </row>
        <row r="10">
          <cell r="A10" t="str">
            <v>Dws_Service_Trade_Dm</v>
          </cell>
          <cell r="B10" t="str">
            <v>业务支付汇总日表</v>
          </cell>
          <cell r="C10">
            <v>0</v>
          </cell>
          <cell r="D10">
            <v>2</v>
          </cell>
          <cell r="E10" t="str">
            <v>Dws_Service_Olap_Trade_Dm
dws_service_olap_trade_dt</v>
          </cell>
          <cell r="F10">
            <v>0</v>
          </cell>
          <cell r="G10" t="str">
            <v>汤泽</v>
          </cell>
          <cell r="H10">
            <v>42790</v>
          </cell>
          <cell r="I10">
            <v>42793</v>
          </cell>
          <cell r="J10" t="str">
            <v>Y</v>
          </cell>
          <cell r="K10" t="str">
            <v>N</v>
          </cell>
          <cell r="L10" t="str">
            <v>Y</v>
          </cell>
        </row>
        <row r="11">
          <cell r="A11" t="str">
            <v>Dws_Service_Trade_Mm</v>
          </cell>
          <cell r="B11" t="str">
            <v>业务支付汇总月表</v>
          </cell>
          <cell r="C11">
            <v>0</v>
          </cell>
          <cell r="D11">
            <v>3</v>
          </cell>
          <cell r="E11" t="str">
            <v>dws_service_olap_trade_mm，dws_service_trade_dm</v>
          </cell>
          <cell r="F11">
            <v>0</v>
          </cell>
          <cell r="G11" t="str">
            <v>杭飞跃</v>
          </cell>
          <cell r="H11">
            <v>42791</v>
          </cell>
          <cell r="I11">
            <v>42794</v>
          </cell>
          <cell r="J11" t="str">
            <v>Y</v>
          </cell>
          <cell r="K11" t="str">
            <v>Y</v>
          </cell>
          <cell r="L11" t="str">
            <v>Y</v>
          </cell>
        </row>
        <row r="12">
          <cell r="A12" t="str">
            <v>Dws_Up_Service_Trade_Dm</v>
          </cell>
          <cell r="B12" t="str">
            <v>帐号业务支付汇总日表</v>
          </cell>
          <cell r="C12">
            <v>0</v>
          </cell>
          <cell r="D12">
            <v>2</v>
          </cell>
          <cell r="E12" t="str">
            <v>Dws_Service_Olap_Trade_Dm</v>
          </cell>
          <cell r="F12" t="str">
            <v>是</v>
          </cell>
          <cell r="G12" t="str">
            <v>汤泽</v>
          </cell>
          <cell r="H12">
            <v>42790</v>
          </cell>
          <cell r="I12">
            <v>42793</v>
          </cell>
          <cell r="J12" t="str">
            <v>Y</v>
          </cell>
          <cell r="K12" t="str">
            <v>N</v>
          </cell>
          <cell r="L12" t="str">
            <v>Y</v>
          </cell>
        </row>
        <row r="13">
          <cell r="A13" t="str">
            <v>Dws_Up_Service_Trade_Mm</v>
          </cell>
          <cell r="B13" t="str">
            <v>帐号业务支付汇总月表</v>
          </cell>
          <cell r="C13">
            <v>0</v>
          </cell>
          <cell r="D13">
            <v>3</v>
          </cell>
          <cell r="E13" t="str">
            <v>dws_up_service_trade_dm,dwd_pty_up_ds_his</v>
          </cell>
          <cell r="F13">
            <v>0</v>
          </cell>
          <cell r="G13" t="str">
            <v>杭飞跃</v>
          </cell>
          <cell r="H13">
            <v>42791</v>
          </cell>
          <cell r="I13">
            <v>42794</v>
          </cell>
          <cell r="J13" t="str">
            <v>Y</v>
          </cell>
          <cell r="K13" t="str">
            <v>Y</v>
          </cell>
          <cell r="L13" t="str">
            <v>Y</v>
          </cell>
        </row>
        <row r="14">
          <cell r="A14" t="str">
            <v>Dws_Up_Service_Trade_Dt</v>
          </cell>
          <cell r="B14" t="str">
            <v>帐号业务支付汇总累计表</v>
          </cell>
          <cell r="C14">
            <v>0</v>
          </cell>
          <cell r="D14">
            <v>3</v>
          </cell>
          <cell r="E14" t="str">
            <v>dwd_sal_order_pay_ds，dwd_pty_up_ds_his</v>
          </cell>
          <cell r="F14">
            <v>0</v>
          </cell>
          <cell r="G14" t="str">
            <v>杭飞跃</v>
          </cell>
          <cell r="H14">
            <v>42791</v>
          </cell>
          <cell r="I14">
            <v>42794</v>
          </cell>
          <cell r="J14" t="str">
            <v>Y</v>
          </cell>
          <cell r="K14" t="str">
            <v>Y</v>
          </cell>
          <cell r="L14" t="str">
            <v>Y</v>
          </cell>
        </row>
        <row r="15">
          <cell r="A15" t="str">
            <v>Dws_Device_Service_Trade_Dm</v>
          </cell>
          <cell r="B15" t="str">
            <v>设备业务支付汇总日表</v>
          </cell>
          <cell r="C15">
            <v>0</v>
          </cell>
          <cell r="D15">
            <v>2</v>
          </cell>
          <cell r="E15" t="str">
            <v>Dws_Service_Olap_Trade_Dm</v>
          </cell>
          <cell r="F15" t="str">
            <v>是</v>
          </cell>
          <cell r="G15" t="str">
            <v>汤泽</v>
          </cell>
          <cell r="H15">
            <v>42790</v>
          </cell>
          <cell r="I15">
            <v>42793</v>
          </cell>
          <cell r="J15" t="str">
            <v>Y</v>
          </cell>
          <cell r="K15" t="str">
            <v>N</v>
          </cell>
          <cell r="L15" t="str">
            <v>Y</v>
          </cell>
        </row>
        <row r="16">
          <cell r="A16" t="str">
            <v>Dws_Device_Service_Trade_Mm</v>
          </cell>
          <cell r="B16" t="str">
            <v>设备业务支付汇总月表</v>
          </cell>
          <cell r="C16">
            <v>0</v>
          </cell>
          <cell r="D16">
            <v>3</v>
          </cell>
          <cell r="E16" t="str">
            <v>dws_device_service_trade_dm,dwd_eqp_device_ds_his</v>
          </cell>
          <cell r="F16">
            <v>0</v>
          </cell>
          <cell r="G16" t="str">
            <v>杭飞跃</v>
          </cell>
          <cell r="H16">
            <v>42791</v>
          </cell>
          <cell r="I16">
            <v>42794</v>
          </cell>
          <cell r="J16" t="str">
            <v>Y</v>
          </cell>
          <cell r="K16" t="str">
            <v>Y</v>
          </cell>
          <cell r="L16" t="str">
            <v>Y</v>
          </cell>
        </row>
        <row r="17">
          <cell r="A17" t="str">
            <v>Dws_Device_Service_Trade_Dt</v>
          </cell>
          <cell r="B17" t="str">
            <v>设备业务支付汇总累计表</v>
          </cell>
          <cell r="C17">
            <v>0</v>
          </cell>
          <cell r="D17">
            <v>3</v>
          </cell>
          <cell r="E17" t="str">
            <v>dwd_sal_order_pay_ds，dwd_eqp_device_ds_his</v>
          </cell>
          <cell r="F17">
            <v>0</v>
          </cell>
          <cell r="G17" t="str">
            <v>杭飞跃</v>
          </cell>
          <cell r="H17">
            <v>42791</v>
          </cell>
          <cell r="I17">
            <v>42794</v>
          </cell>
          <cell r="J17" t="str">
            <v>Y</v>
          </cell>
          <cell r="K17" t="str">
            <v>Y</v>
          </cell>
          <cell r="L17" t="str">
            <v>Y</v>
          </cell>
        </row>
        <row r="18">
          <cell r="A18" t="str">
            <v>Dws_Service_LifeService_Trade_Dm</v>
          </cell>
          <cell r="B18" t="str">
            <v>生活服务支付汇总日表</v>
          </cell>
          <cell r="C18">
            <v>0</v>
          </cell>
          <cell r="D18">
            <v>2</v>
          </cell>
          <cell r="E18" t="str">
            <v>dwd_sal_service_order_ds，dwd_pty_up_ds_his</v>
          </cell>
          <cell r="F18">
            <v>0</v>
          </cell>
          <cell r="G18" t="str">
            <v>杭飞跃</v>
          </cell>
          <cell r="H18">
            <v>42789</v>
          </cell>
          <cell r="I18">
            <v>42790</v>
          </cell>
          <cell r="J18" t="str">
            <v>Y</v>
          </cell>
          <cell r="K18" t="str">
            <v>Y</v>
          </cell>
          <cell r="L18" t="str">
            <v>Y</v>
          </cell>
        </row>
        <row r="19">
          <cell r="A19" t="str">
            <v>Dws_Service_Theme_Trade_Dm</v>
          </cell>
          <cell r="B19" t="str">
            <v>主题支付汇总日表</v>
          </cell>
          <cell r="C19">
            <v>0</v>
          </cell>
          <cell r="D19">
            <v>2</v>
          </cell>
          <cell r="E19" t="str">
            <v>dwd_sal_order_pay_ds，dwd_sal_theme_order_ds，dwd_pty_up_ds_his，dwd_eqp_device_ds_his</v>
          </cell>
          <cell r="F19">
            <v>0</v>
          </cell>
          <cell r="G19" t="str">
            <v>杭飞跃</v>
          </cell>
          <cell r="H19">
            <v>42789</v>
          </cell>
          <cell r="I19">
            <v>42790</v>
          </cell>
          <cell r="J19" t="str">
            <v>Y</v>
          </cell>
          <cell r="K19" t="str">
            <v>Y</v>
          </cell>
          <cell r="L19" t="str">
            <v>Y</v>
          </cell>
        </row>
        <row r="20">
          <cell r="A20" t="str">
            <v>Dws_Service_Game_Coupon_Trade_Dm</v>
          </cell>
          <cell r="B20" t="str">
            <v>游戏券支付汇总日表</v>
          </cell>
          <cell r="C20">
            <v>0</v>
          </cell>
          <cell r="D20">
            <v>2</v>
          </cell>
          <cell r="E20" t="str">
            <v>dwd_sal_game_coupon_order_ds
dwd_sal_game_coupon_cash_order_ds
dwd_pty_up_ds_his</v>
          </cell>
          <cell r="F20">
            <v>0</v>
          </cell>
          <cell r="G20" t="str">
            <v>汤泽</v>
          </cell>
          <cell r="H20">
            <v>42790</v>
          </cell>
          <cell r="I20">
            <v>42793</v>
          </cell>
          <cell r="J20" t="str">
            <v>Y</v>
          </cell>
          <cell r="K20" t="str">
            <v>N</v>
          </cell>
          <cell r="L20" t="str">
            <v>Y</v>
          </cell>
        </row>
        <row r="21">
          <cell r="A21" t="str">
            <v>Dws_Service_Push_Mc_Dm</v>
          </cell>
          <cell r="B21" t="str">
            <v>PUSH应用消息汇总日表</v>
          </cell>
          <cell r="C21">
            <v>0</v>
          </cell>
          <cell r="D21">
            <v>1</v>
          </cell>
          <cell r="E21" t="str">
            <v>dwd_evt_mc_msg_log_hm，dwd_evt_bisdk_customize_dm</v>
          </cell>
          <cell r="F21" t="str">
            <v>是</v>
          </cell>
          <cell r="G21" t="str">
            <v>姚玉超</v>
          </cell>
          <cell r="H21">
            <v>42789</v>
          </cell>
          <cell r="I21">
            <v>42790</v>
          </cell>
          <cell r="J21" t="str">
            <v>Y</v>
          </cell>
          <cell r="K21" t="str">
            <v>N</v>
          </cell>
          <cell r="L21" t="str">
            <v>N</v>
          </cell>
        </row>
        <row r="22">
          <cell r="A22" t="str">
            <v>Dws_Service_Allian_Adv_Oper_Dm</v>
          </cell>
          <cell r="B22" t="str">
            <v>联盟广告业务操作汇总日表</v>
          </cell>
          <cell r="C22">
            <v>0</v>
          </cell>
          <cell r="D22">
            <v>1</v>
          </cell>
          <cell r="E22" t="str">
            <v>dwd_cam_adv_req_log_dm,dwd_cam_adv_show_log_dm,dwd_cam_adv_click_log_dm</v>
          </cell>
          <cell r="F22" t="str">
            <v>Y</v>
          </cell>
          <cell r="G22" t="str">
            <v>陈凯/汤泽</v>
          </cell>
          <cell r="H22">
            <v>42789</v>
          </cell>
          <cell r="I22">
            <v>42790</v>
          </cell>
          <cell r="J22" t="str">
            <v>Y</v>
          </cell>
          <cell r="K22" t="str">
            <v>N</v>
          </cell>
          <cell r="L22" t="str">
            <v>Y</v>
          </cell>
        </row>
        <row r="23">
          <cell r="A23" t="str">
            <v>Ads_Theme_Down_Dm</v>
          </cell>
          <cell r="B23" t="str">
            <v>主题下载汇总日表</v>
          </cell>
          <cell r="C23">
            <v>0</v>
          </cell>
          <cell r="D23">
            <v>3</v>
          </cell>
          <cell r="E23" t="str">
            <v>dwd_eqp_device_ds_his，dwd_con_upgrade_theme_wallp_ds，dwd_evt_theme_download_log_dm</v>
          </cell>
          <cell r="F23" t="str">
            <v>是</v>
          </cell>
          <cell r="G23" t="str">
            <v>焦金鹏</v>
          </cell>
          <cell r="H23">
            <v>42791</v>
          </cell>
          <cell r="I23">
            <v>42794</v>
          </cell>
          <cell r="J23" t="str">
            <v>Y</v>
          </cell>
          <cell r="K23" t="str">
            <v>Y</v>
          </cell>
          <cell r="L23" t="str">
            <v>Y</v>
          </cell>
        </row>
        <row r="24">
          <cell r="A24" t="str">
            <v>Dws_Service_Hispace_Search_Dm</v>
          </cell>
          <cell r="B24" t="str">
            <v>应用市场搜索日志汇总日表</v>
          </cell>
          <cell r="C24" t="str">
            <v>imei、search_keywords、search_src、channel_id</v>
          </cell>
          <cell r="D24">
            <v>1</v>
          </cell>
          <cell r="E24" t="str">
            <v>dwd_evt_hispace_search_log_dm、dwd_eqp_device_ds_his</v>
          </cell>
          <cell r="F24">
            <v>0</v>
          </cell>
          <cell r="G24" t="str">
            <v>田雨</v>
          </cell>
          <cell r="H24">
            <v>42790</v>
          </cell>
          <cell r="I24">
            <v>42793</v>
          </cell>
          <cell r="J24" t="str">
            <v>Y</v>
          </cell>
          <cell r="K24">
            <v>0</v>
          </cell>
          <cell r="L24" t="str">
            <v>Y</v>
          </cell>
        </row>
        <row r="25">
          <cell r="A25" t="str">
            <v>Ads_Hwmovie_Play_Content_Dm</v>
          </cell>
          <cell r="B25" t="str">
            <v>华为视频播放内容汇总日表</v>
          </cell>
          <cell r="C25" t="str">
            <v>up_id,imei,service_id,hwmovie_id,video_src_resolution,play_zone</v>
          </cell>
          <cell r="D25">
            <v>3</v>
          </cell>
          <cell r="E25" t="str">
            <v>dwd_evt_hwmovie_oper_dm,dwd_sal_hwmovie_user_pay_ds,dwd_con_hwmovie_catalog_rela_ds,dwd_con_hwmovie_ds,dwd_pty_up_ds_his,dwd_eqp_device_ds_his</v>
          </cell>
          <cell r="F25">
            <v>0</v>
          </cell>
          <cell r="G25" t="str">
            <v>王东波</v>
          </cell>
          <cell r="H25">
            <v>42791</v>
          </cell>
          <cell r="I25">
            <v>42794</v>
          </cell>
          <cell r="J25" t="str">
            <v>Y</v>
          </cell>
          <cell r="K25" t="str">
            <v>N</v>
          </cell>
          <cell r="L25" t="str">
            <v>Y</v>
          </cell>
        </row>
        <row r="26">
          <cell r="A26" t="str">
            <v>Ads_Wear_Device_Usage_Dm</v>
          </cell>
          <cell r="B26" t="str">
            <v>穿戴设备使用汇总日表</v>
          </cell>
          <cell r="C26" t="str">
            <v>Pt_D(天分区)、IMEI(设备编号)、Wear_Device_Name(穿戴设备类型)、Wear_IMEI(穿戴设备编号)</v>
          </cell>
          <cell r="D26">
            <v>3</v>
          </cell>
          <cell r="E26" t="str">
            <v>dwd_evt_bisdk_health_wear_log_dm,0,0;dwd_eqp_device_ds_his,0,0;</v>
          </cell>
          <cell r="F26">
            <v>0</v>
          </cell>
          <cell r="G26" t="str">
            <v>赵冲</v>
          </cell>
          <cell r="H26">
            <v>42791</v>
          </cell>
          <cell r="I26">
            <v>42794</v>
          </cell>
          <cell r="J26" t="str">
            <v>Y</v>
          </cell>
          <cell r="K26" t="str">
            <v>Y</v>
          </cell>
          <cell r="L26" t="str">
            <v>Y</v>
          </cell>
        </row>
        <row r="27">
          <cell r="A27" t="str">
            <v>Dws_Service_App_Upgrade_Oper_Dm</v>
          </cell>
          <cell r="B27" t="str">
            <v>应用升级操作汇总日表</v>
          </cell>
          <cell r="C27" t="str">
            <v>Pt_D(天分区)、IMEI(设备编号)、HOTA_Interface_Prod_Class(HOTA接口产品分类)、ROM_Ver(ROM版本)、Commc_Point(局点)、Upgrade_Src(升级来源)、Upgrade_Action_Status_Cd(升级动作状态代码)</v>
          </cell>
          <cell r="D27">
            <v>1</v>
          </cell>
          <cell r="E27" t="str">
            <v>ods_hota_update_log_dm_new,0,0;dwd_eqp_device_ds_his,0,0;</v>
          </cell>
          <cell r="F27">
            <v>0</v>
          </cell>
          <cell r="G27" t="str">
            <v>赵冲</v>
          </cell>
          <cell r="H27">
            <v>42789</v>
          </cell>
          <cell r="I27">
            <v>42790</v>
          </cell>
          <cell r="J27" t="str">
            <v>Y</v>
          </cell>
          <cell r="K27" t="str">
            <v>Y</v>
          </cell>
          <cell r="L27" t="str">
            <v>Y</v>
          </cell>
        </row>
        <row r="28">
          <cell r="A28" t="str">
            <v>Ads_Sns_Chat_Dm</v>
          </cell>
          <cell r="B28" t="str">
            <v>社交平台聊天汇总日表</v>
          </cell>
          <cell r="C28">
            <v>0</v>
          </cell>
          <cell r="D28">
            <v>3</v>
          </cell>
          <cell r="E28" t="str">
            <v>dwd_evt_user_social_oper_log_dm,dwd_evt_social_entry_log_dm,dwd_evt_social_msg_log_dm,dwd_pty_social_user_ds_his,Dwd_Pty_Social_Group_Ds_His,Dwd_Pty_Social_Group_User_Rela_Ds</v>
          </cell>
          <cell r="F28" t="str">
            <v>Y</v>
          </cell>
          <cell r="G28" t="str">
            <v>陈凯/汤泽</v>
          </cell>
          <cell r="H28">
            <v>42791</v>
          </cell>
          <cell r="I28">
            <v>42792</v>
          </cell>
          <cell r="J28" t="str">
            <v>Y</v>
          </cell>
          <cell r="K28" t="str">
            <v>N</v>
          </cell>
          <cell r="L28" t="str">
            <v>Y</v>
          </cell>
        </row>
        <row r="29">
          <cell r="A29" t="str">
            <v>Dws_Service_Dev_App_Api_Dm</v>
          </cell>
          <cell r="B29" t="str">
            <v>开发者应用API调用汇总日表</v>
          </cell>
          <cell r="C29" t="str">
            <v>dev_app_id，dev_up_id，api_type_cd</v>
          </cell>
          <cell r="D29">
            <v>1</v>
          </cell>
          <cell r="E29" t="str">
            <v>dwd_evt_up_oper_log_dm,0,0;ods_trade_user_page_log_dm,0,0;dwd_onl_push_token_app_ds,0,0;nj_push2_ods_push_crs_log_dm_nj,0,0;dwd_evt_mc_msg_log_hm,0,0;dwd_onl_dev_app_ds,0,0;</v>
          </cell>
          <cell r="F29">
            <v>0</v>
          </cell>
          <cell r="G29" t="str">
            <v>杨忠飞</v>
          </cell>
          <cell r="H29">
            <v>42789</v>
          </cell>
          <cell r="I29">
            <v>42790</v>
          </cell>
          <cell r="J29" t="str">
            <v>Y</v>
          </cell>
          <cell r="K29" t="str">
            <v>Y</v>
          </cell>
          <cell r="L29" t="str">
            <v>Y</v>
          </cell>
        </row>
        <row r="30">
          <cell r="A30" t="str">
            <v>Dws_Service_Dev_App_Api_Dt</v>
          </cell>
          <cell r="B30" t="str">
            <v>开发者应用API调用汇总累计表</v>
          </cell>
          <cell r="C30" t="str">
            <v>dev_app_id，dev_up_id，api_type_cd</v>
          </cell>
          <cell r="D30">
            <v>3</v>
          </cell>
          <cell r="E30" t="str">
            <v>dws_service_sev_app_api_dm,0,0;</v>
          </cell>
          <cell r="F30">
            <v>0</v>
          </cell>
          <cell r="G30" t="str">
            <v>杨忠飞</v>
          </cell>
          <cell r="H30">
            <v>42791</v>
          </cell>
          <cell r="I30">
            <v>42791</v>
          </cell>
          <cell r="J30" t="str">
            <v>Y</v>
          </cell>
          <cell r="K30" t="str">
            <v>Y</v>
          </cell>
          <cell r="L30" t="str">
            <v>Y</v>
          </cell>
        </row>
        <row r="31">
          <cell r="A31" t="str">
            <v>Dws_Service_Push_Campaign_Dm</v>
          </cell>
          <cell r="B31" t="str">
            <v>PUSH营销汇总日表</v>
          </cell>
          <cell r="C31">
            <v>0</v>
          </cell>
          <cell r="D31">
            <v>1</v>
          </cell>
          <cell r="E31" t="str">
            <v>dwd_cam_put_task_ds,0,0;dwd_cam_port_push_campaign_task_dm;dwd_cam_push_campaign_task_mater_dm;dwd_evt_bisdk_customize_dm;dwd_evt_mc_msg_log_hm;dwd_evt_hispace_oper_log_dm;</v>
          </cell>
          <cell r="F31" t="str">
            <v>Y</v>
          </cell>
          <cell r="G31" t="str">
            <v>史风龙</v>
          </cell>
          <cell r="H31">
            <v>42789</v>
          </cell>
          <cell r="I31">
            <v>42794</v>
          </cell>
          <cell r="J31" t="str">
            <v>Y</v>
          </cell>
          <cell r="K31" t="str">
            <v>N</v>
          </cell>
          <cell r="L31" t="str">
            <v>Y</v>
          </cell>
        </row>
        <row r="32">
          <cell r="A32" t="str">
            <v>Dws_Device_App_Usage_Dm</v>
          </cell>
          <cell r="B32" t="str">
            <v>设备应用使用汇总日表</v>
          </cell>
          <cell r="C32" t="str">
            <v>imei,package_name</v>
          </cell>
          <cell r="D32">
            <v>1</v>
          </cell>
          <cell r="E32" t="str">
            <v>dwd_eqp_device_ds_his,dwd_evt_bdreporter_app_usage_dm</v>
          </cell>
          <cell r="F32">
            <v>0</v>
          </cell>
          <cell r="G32" t="str">
            <v>王东波</v>
          </cell>
          <cell r="H32">
            <v>42789</v>
          </cell>
          <cell r="I32">
            <v>42790</v>
          </cell>
          <cell r="J32" t="str">
            <v>Y</v>
          </cell>
          <cell r="K32" t="str">
            <v>N</v>
          </cell>
          <cell r="L32" t="str">
            <v>Y</v>
          </cell>
        </row>
        <row r="33">
          <cell r="A33" t="str">
            <v>Dws_Service_Client_Down_Install_Dm</v>
          </cell>
          <cell r="B33" t="str">
            <v>客户端下载安装汇总日表</v>
          </cell>
          <cell r="C33">
            <v>0</v>
          </cell>
          <cell r="D33">
            <v>1</v>
          </cell>
          <cell r="E33" t="str">
            <v>dwd_evt_hispace_down_install_log_hm,0,0;dwd_eqp_device_ds_his,0,0;</v>
          </cell>
          <cell r="F33">
            <v>0</v>
          </cell>
          <cell r="G33" t="str">
            <v>姚玉超</v>
          </cell>
          <cell r="H33">
            <v>42789</v>
          </cell>
          <cell r="I33">
            <v>42791</v>
          </cell>
          <cell r="J33" t="str">
            <v>Y</v>
          </cell>
          <cell r="K33" t="str">
            <v>Y</v>
          </cell>
          <cell r="L33" t="str">
            <v>Y</v>
          </cell>
        </row>
        <row r="34">
          <cell r="A34" t="str">
            <v>Dws_Service_Hispace_Oper_Dm</v>
          </cell>
          <cell r="B34" t="str">
            <v>应用市场操作汇总日表</v>
          </cell>
          <cell r="C34" t="str">
            <v xml:space="preserve">imei、app_id、app_ver、app_level_cd、hispace_app_src_cd、app_first_class_cd、channel_id、app_second_class_cd、hispace_oper_type_cd、hispace_client_type_cd、detail_oper_flg、update_flg、oper_src、sub_src、list_id、session_id、quick_search_compl_flg、app_tags_id
</v>
          </cell>
          <cell r="D34">
            <v>1</v>
          </cell>
          <cell r="E34" t="str">
            <v>dwd_evt_hispace_oper_log_dm、dwd_onl_disting_ver_app_ds、dwd_onl_app_class_ds、dwd_eqp_device_ds_his</v>
          </cell>
          <cell r="F34" t="str">
            <v>否（dwd_onl_disting_ver_app_ds 20161109之前没有数据）</v>
          </cell>
          <cell r="G34" t="str">
            <v>田雨</v>
          </cell>
          <cell r="H34">
            <v>42789</v>
          </cell>
          <cell r="I34">
            <v>42791</v>
          </cell>
          <cell r="J34" t="str">
            <v>Y</v>
          </cell>
          <cell r="K34">
            <v>0</v>
          </cell>
          <cell r="L34" t="str">
            <v>Y</v>
          </cell>
        </row>
        <row r="35">
          <cell r="A35" t="str">
            <v>Dws_Device_Hota_Active_Dm</v>
          </cell>
          <cell r="B35" t="str">
            <v>设备业务HOTA局点活跃汇总日表</v>
          </cell>
          <cell r="C35">
            <v>0</v>
          </cell>
          <cell r="D35">
            <v>0</v>
          </cell>
          <cell r="E35" t="str">
            <v>dwd_evt_hota_device_chk_log_dm
dwd_eqp_device_ds_his</v>
          </cell>
          <cell r="F35">
            <v>0</v>
          </cell>
          <cell r="G35" t="str">
            <v>姚玉超</v>
          </cell>
          <cell r="H35">
            <v>0</v>
          </cell>
          <cell r="I35">
            <v>0</v>
          </cell>
          <cell r="J35" t="str">
            <v>Y</v>
          </cell>
          <cell r="K35">
            <v>0</v>
          </cell>
          <cell r="L35" t="str">
            <v>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E15"/>
  <sheetViews>
    <sheetView zoomScale="90" zoomScaleNormal="90" workbookViewId="0">
      <pane xSplit="4" ySplit="2" topLeftCell="E6" activePane="bottomRight" state="frozen"/>
      <selection pane="topRight" activeCell="E1" sqref="E1"/>
      <selection pane="bottomLeft" activeCell="A3" sqref="A3"/>
      <selection pane="bottomRight" activeCell="B20" sqref="B20"/>
    </sheetView>
  </sheetViews>
  <sheetFormatPr defaultColWidth="8" defaultRowHeight="16.5"/>
  <cols>
    <col min="1" max="1" width="13.42578125" style="20" customWidth="1"/>
    <col min="2" max="2" width="24.5703125" style="6" customWidth="1"/>
    <col min="3" max="3" width="28.140625" style="6" customWidth="1"/>
    <col min="4" max="4" width="85.42578125" style="6" customWidth="1"/>
    <col min="5" max="5" width="47.140625" style="6" customWidth="1"/>
    <col min="6" max="6" width="48.140625" style="6" customWidth="1"/>
    <col min="7" max="16384" width="8" style="6"/>
  </cols>
  <sheetData>
    <row r="1" spans="1:5" ht="24" customHeight="1">
      <c r="A1" s="167" t="s">
        <v>906</v>
      </c>
      <c r="B1" s="167"/>
      <c r="C1" s="167"/>
    </row>
    <row r="2" spans="1:5" ht="21" customHeight="1">
      <c r="A2" s="1" t="s">
        <v>905</v>
      </c>
      <c r="B2" s="168" t="s">
        <v>904</v>
      </c>
      <c r="C2" s="169"/>
      <c r="D2" s="1" t="s">
        <v>903</v>
      </c>
    </row>
    <row r="3" spans="1:5" ht="16.5" customHeight="1">
      <c r="A3" s="3" t="s">
        <v>0</v>
      </c>
      <c r="B3" s="164" t="s">
        <v>902</v>
      </c>
      <c r="C3" s="164"/>
      <c r="D3" s="7" t="s">
        <v>921</v>
      </c>
    </row>
    <row r="4" spans="1:5" ht="16.5" customHeight="1">
      <c r="A4" s="3" t="s">
        <v>901</v>
      </c>
      <c r="B4" s="164" t="s">
        <v>900</v>
      </c>
      <c r="C4" s="164"/>
      <c r="D4" s="7"/>
    </row>
    <row r="5" spans="1:5" ht="16.5" customHeight="1">
      <c r="A5" s="4" t="s">
        <v>899</v>
      </c>
      <c r="B5" s="164" t="s">
        <v>898</v>
      </c>
      <c r="C5" s="164"/>
      <c r="D5" s="7"/>
    </row>
    <row r="6" spans="1:5" ht="16.5" customHeight="1">
      <c r="A6" s="4" t="s">
        <v>3</v>
      </c>
      <c r="B6" s="164" t="s">
        <v>897</v>
      </c>
      <c r="C6" s="164"/>
      <c r="D6" s="7"/>
    </row>
    <row r="7" spans="1:5">
      <c r="A7" s="4" t="s">
        <v>896</v>
      </c>
      <c r="B7" s="164" t="s">
        <v>895</v>
      </c>
      <c r="C7" s="164"/>
      <c r="D7" s="7"/>
    </row>
    <row r="8" spans="1:5" ht="16.5" customHeight="1">
      <c r="A8" s="4" t="s">
        <v>894</v>
      </c>
      <c r="B8" s="164" t="s">
        <v>893</v>
      </c>
      <c r="C8" s="164"/>
      <c r="D8" s="7"/>
    </row>
    <row r="9" spans="1:5" ht="49.5">
      <c r="A9" s="4" t="s">
        <v>892</v>
      </c>
      <c r="B9" s="164" t="s">
        <v>891</v>
      </c>
      <c r="C9" s="164"/>
      <c r="D9" s="7" t="s">
        <v>890</v>
      </c>
    </row>
    <row r="10" spans="1:5" ht="148.5">
      <c r="A10" s="4" t="s">
        <v>7</v>
      </c>
      <c r="B10" s="164" t="s">
        <v>889</v>
      </c>
      <c r="C10" s="164"/>
      <c r="D10" s="7" t="s">
        <v>888</v>
      </c>
    </row>
    <row r="11" spans="1:5" ht="37.5" customHeight="1">
      <c r="A11" s="4" t="s">
        <v>887</v>
      </c>
      <c r="B11" s="164" t="s">
        <v>886</v>
      </c>
      <c r="C11" s="164"/>
      <c r="D11" s="7" t="s">
        <v>885</v>
      </c>
    </row>
    <row r="12" spans="1:5" ht="396">
      <c r="A12" s="4" t="s">
        <v>884</v>
      </c>
      <c r="B12" s="164" t="s">
        <v>883</v>
      </c>
      <c r="C12" s="164"/>
      <c r="D12" s="10" t="s">
        <v>882</v>
      </c>
    </row>
    <row r="13" spans="1:5" ht="186.75" customHeight="1">
      <c r="A13" s="4" t="s">
        <v>881</v>
      </c>
      <c r="B13" s="165" t="s">
        <v>880</v>
      </c>
      <c r="C13" s="166"/>
      <c r="D13" s="9" t="s">
        <v>1020</v>
      </c>
      <c r="E13" s="8"/>
    </row>
    <row r="14" spans="1:5" ht="16.5" customHeight="1">
      <c r="A14" s="4" t="s">
        <v>879</v>
      </c>
      <c r="B14" s="164" t="s">
        <v>878</v>
      </c>
      <c r="C14" s="164"/>
      <c r="D14" s="7"/>
    </row>
    <row r="15" spans="1:5">
      <c r="A15" s="4" t="s">
        <v>877</v>
      </c>
      <c r="B15" s="164" t="s">
        <v>876</v>
      </c>
      <c r="C15" s="164"/>
      <c r="D15" s="7"/>
    </row>
  </sheetData>
  <mergeCells count="15">
    <mergeCell ref="A1:C1"/>
    <mergeCell ref="B2:C2"/>
    <mergeCell ref="B3:C3"/>
    <mergeCell ref="B5:C5"/>
    <mergeCell ref="B7:C7"/>
    <mergeCell ref="B15:C15"/>
    <mergeCell ref="B11:C11"/>
    <mergeCell ref="B12:C12"/>
    <mergeCell ref="B13:C13"/>
    <mergeCell ref="B4:C4"/>
    <mergeCell ref="B8:C8"/>
    <mergeCell ref="B9:C9"/>
    <mergeCell ref="B10:C10"/>
    <mergeCell ref="B6:C6"/>
    <mergeCell ref="B14:C14"/>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70C0"/>
  </sheetPr>
  <dimension ref="A1:N130"/>
  <sheetViews>
    <sheetView zoomScale="85" zoomScaleNormal="85" workbookViewId="0">
      <pane ySplit="1" topLeftCell="A2" activePane="bottomLeft" state="frozen"/>
      <selection pane="bottomLeft" activeCell="F18" sqref="F18"/>
    </sheetView>
  </sheetViews>
  <sheetFormatPr defaultColWidth="9" defaultRowHeight="21" customHeight="1"/>
  <cols>
    <col min="1" max="1" width="10.28515625" style="25" customWidth="1"/>
    <col min="2" max="2" width="13.5703125" style="25" customWidth="1"/>
    <col min="3" max="3" width="24.7109375" style="25" customWidth="1"/>
    <col min="4" max="4" width="9.7109375" style="34" customWidth="1"/>
    <col min="5" max="5" width="13.42578125" style="25" customWidth="1"/>
    <col min="6" max="6" width="21.42578125" style="25" customWidth="1"/>
    <col min="7" max="7" width="17.42578125" style="84" customWidth="1"/>
    <col min="8" max="8" width="14.42578125" style="25" customWidth="1"/>
    <col min="9" max="9" width="19.42578125" style="25" customWidth="1"/>
    <col min="10" max="10" width="20.28515625" style="25" customWidth="1"/>
    <col min="11" max="11" width="10.5703125" style="25" customWidth="1"/>
    <col min="12" max="12" width="9.5703125" style="25" customWidth="1"/>
    <col min="13" max="13" width="44.5703125" style="25" bestFit="1" customWidth="1"/>
    <col min="14" max="16384" width="9" style="25"/>
  </cols>
  <sheetData>
    <row r="1" spans="1:13" s="40" customFormat="1" ht="21" customHeight="1">
      <c r="A1" s="38" t="s">
        <v>0</v>
      </c>
      <c r="B1" s="38" t="s">
        <v>1</v>
      </c>
      <c r="C1" s="38" t="s">
        <v>2</v>
      </c>
      <c r="D1" s="38" t="s">
        <v>3</v>
      </c>
      <c r="E1" s="38" t="s">
        <v>4</v>
      </c>
      <c r="F1" s="38" t="s">
        <v>5</v>
      </c>
      <c r="G1" s="73" t="s">
        <v>6</v>
      </c>
      <c r="H1" s="38" t="s">
        <v>7</v>
      </c>
      <c r="I1" s="38" t="s">
        <v>8</v>
      </c>
      <c r="J1" s="39" t="s">
        <v>9</v>
      </c>
      <c r="K1" s="38" t="s">
        <v>10</v>
      </c>
      <c r="L1" s="38" t="s">
        <v>11</v>
      </c>
      <c r="M1" s="38" t="s">
        <v>12</v>
      </c>
    </row>
    <row r="2" spans="1:13" s="40" customFormat="1" ht="21" customHeight="1">
      <c r="A2" s="3" t="s">
        <v>681</v>
      </c>
      <c r="B2" s="44" t="s">
        <v>682</v>
      </c>
      <c r="C2" s="44" t="s">
        <v>683</v>
      </c>
      <c r="D2" s="2">
        <f>IF($C2=$C1,$D1+1,1)</f>
        <v>1</v>
      </c>
      <c r="E2" s="44" t="s">
        <v>498</v>
      </c>
      <c r="F2" s="3" t="s">
        <v>33</v>
      </c>
      <c r="G2" s="59" t="s">
        <v>182</v>
      </c>
      <c r="H2" s="4" t="s">
        <v>1244</v>
      </c>
      <c r="I2" s="4" t="s">
        <v>183</v>
      </c>
      <c r="J2" s="45" t="s">
        <v>184</v>
      </c>
      <c r="K2" s="3" t="s">
        <v>175</v>
      </c>
      <c r="L2" s="52"/>
      <c r="M2" s="52"/>
    </row>
    <row r="3" spans="1:13" s="40" customFormat="1" ht="21" customHeight="1">
      <c r="A3" s="3" t="s">
        <v>681</v>
      </c>
      <c r="B3" s="44" t="s">
        <v>682</v>
      </c>
      <c r="C3" s="44" t="s">
        <v>683</v>
      </c>
      <c r="D3" s="2">
        <f t="shared" ref="D3:D71" si="0">IF($C3=$C2,$D2+1,1)</f>
        <v>2</v>
      </c>
      <c r="E3" s="44" t="s">
        <v>531</v>
      </c>
      <c r="F3" s="3" t="s">
        <v>74</v>
      </c>
      <c r="G3" s="59" t="s">
        <v>243</v>
      </c>
      <c r="H3" s="4" t="s">
        <v>1245</v>
      </c>
      <c r="I3" s="4"/>
      <c r="J3" s="45" t="s">
        <v>1254</v>
      </c>
      <c r="K3" s="3" t="s">
        <v>175</v>
      </c>
      <c r="L3" s="52"/>
      <c r="M3" s="52"/>
    </row>
    <row r="4" spans="1:13" s="40" customFormat="1" ht="21" customHeight="1">
      <c r="A4" s="3" t="s">
        <v>681</v>
      </c>
      <c r="B4" s="44" t="s">
        <v>682</v>
      </c>
      <c r="C4" s="44" t="s">
        <v>683</v>
      </c>
      <c r="D4" s="2">
        <f t="shared" si="0"/>
        <v>3</v>
      </c>
      <c r="E4" s="44" t="s">
        <v>507</v>
      </c>
      <c r="F4" s="3" t="s">
        <v>1246</v>
      </c>
      <c r="G4" s="59" t="s">
        <v>185</v>
      </c>
      <c r="H4" s="4" t="s">
        <v>1247</v>
      </c>
      <c r="I4" s="4" t="s">
        <v>1172</v>
      </c>
      <c r="J4" s="45" t="s">
        <v>1015</v>
      </c>
      <c r="K4" s="3" t="s">
        <v>186</v>
      </c>
      <c r="L4" s="52"/>
      <c r="M4" s="52"/>
    </row>
    <row r="5" spans="1:13" s="40" customFormat="1" ht="21" customHeight="1">
      <c r="A5" s="3" t="s">
        <v>681</v>
      </c>
      <c r="B5" s="44" t="s">
        <v>682</v>
      </c>
      <c r="C5" s="44" t="s">
        <v>683</v>
      </c>
      <c r="D5" s="2">
        <f t="shared" si="0"/>
        <v>4</v>
      </c>
      <c r="E5" s="44" t="s">
        <v>508</v>
      </c>
      <c r="F5" s="3" t="s">
        <v>39</v>
      </c>
      <c r="G5" s="59" t="s">
        <v>509</v>
      </c>
      <c r="H5" s="4" t="s">
        <v>1248</v>
      </c>
      <c r="I5" s="4"/>
      <c r="J5" s="45" t="s">
        <v>1255</v>
      </c>
      <c r="K5" s="3" t="s">
        <v>175</v>
      </c>
      <c r="L5" s="52"/>
      <c r="M5" s="52"/>
    </row>
    <row r="6" spans="1:13" s="40" customFormat="1" ht="21" customHeight="1">
      <c r="A6" s="3" t="s">
        <v>681</v>
      </c>
      <c r="B6" s="44" t="s">
        <v>682</v>
      </c>
      <c r="C6" s="44" t="s">
        <v>683</v>
      </c>
      <c r="D6" s="2">
        <f t="shared" si="0"/>
        <v>5</v>
      </c>
      <c r="E6" s="44" t="s">
        <v>510</v>
      </c>
      <c r="F6" s="3" t="s">
        <v>40</v>
      </c>
      <c r="G6" s="59" t="s">
        <v>520</v>
      </c>
      <c r="H6" s="4" t="s">
        <v>1249</v>
      </c>
      <c r="I6" s="4"/>
      <c r="J6" s="45" t="s">
        <v>1256</v>
      </c>
      <c r="K6" s="3" t="s">
        <v>186</v>
      </c>
      <c r="L6" s="52"/>
      <c r="M6" s="52"/>
    </row>
    <row r="7" spans="1:13" s="40" customFormat="1" ht="21" customHeight="1">
      <c r="A7" s="3" t="s">
        <v>681</v>
      </c>
      <c r="B7" s="44" t="s">
        <v>682</v>
      </c>
      <c r="C7" s="44" t="s">
        <v>683</v>
      </c>
      <c r="D7" s="2">
        <f t="shared" si="0"/>
        <v>6</v>
      </c>
      <c r="E7" s="44" t="s">
        <v>684</v>
      </c>
      <c r="F7" s="3" t="s">
        <v>128</v>
      </c>
      <c r="G7" s="59" t="s">
        <v>685</v>
      </c>
      <c r="H7" s="4" t="s">
        <v>1250</v>
      </c>
      <c r="I7" s="4"/>
      <c r="J7" s="45" t="s">
        <v>1176</v>
      </c>
      <c r="K7" s="3" t="s">
        <v>260</v>
      </c>
      <c r="L7" s="52"/>
      <c r="M7" s="52"/>
    </row>
    <row r="8" spans="1:13" s="40" customFormat="1" ht="21" customHeight="1">
      <c r="A8" s="3" t="s">
        <v>681</v>
      </c>
      <c r="B8" s="44" t="s">
        <v>682</v>
      </c>
      <c r="C8" s="44" t="s">
        <v>683</v>
      </c>
      <c r="D8" s="2">
        <f t="shared" si="0"/>
        <v>7</v>
      </c>
      <c r="E8" s="44" t="s">
        <v>686</v>
      </c>
      <c r="F8" s="3" t="s">
        <v>129</v>
      </c>
      <c r="G8" s="59" t="s">
        <v>687</v>
      </c>
      <c r="H8" s="4" t="s">
        <v>1251</v>
      </c>
      <c r="I8" s="4"/>
      <c r="J8" s="45" t="s">
        <v>1257</v>
      </c>
      <c r="K8" s="3" t="s">
        <v>262</v>
      </c>
      <c r="L8" s="52"/>
      <c r="M8" s="52"/>
    </row>
    <row r="9" spans="1:13" s="40" customFormat="1" ht="21" customHeight="1">
      <c r="A9" s="3" t="s">
        <v>681</v>
      </c>
      <c r="B9" s="44" t="s">
        <v>682</v>
      </c>
      <c r="C9" s="44" t="s">
        <v>683</v>
      </c>
      <c r="D9" s="2">
        <f t="shared" si="0"/>
        <v>8</v>
      </c>
      <c r="E9" s="44" t="s">
        <v>688</v>
      </c>
      <c r="F9" s="3" t="s">
        <v>130</v>
      </c>
      <c r="G9" s="59" t="s">
        <v>689</v>
      </c>
      <c r="H9" s="4" t="s">
        <v>1252</v>
      </c>
      <c r="I9" s="4"/>
      <c r="J9" s="45" t="s">
        <v>259</v>
      </c>
      <c r="K9" s="3" t="s">
        <v>260</v>
      </c>
      <c r="L9" s="52"/>
      <c r="M9" s="52"/>
    </row>
    <row r="10" spans="1:13" s="40" customFormat="1" ht="21" customHeight="1">
      <c r="A10" s="3" t="s">
        <v>681</v>
      </c>
      <c r="B10" s="44" t="s">
        <v>682</v>
      </c>
      <c r="C10" s="44" t="s">
        <v>683</v>
      </c>
      <c r="D10" s="2">
        <f>IF($C10=$C9,$D9+1,1)</f>
        <v>9</v>
      </c>
      <c r="E10" s="44" t="s">
        <v>690</v>
      </c>
      <c r="F10" s="3" t="s">
        <v>131</v>
      </c>
      <c r="G10" s="59" t="s">
        <v>691</v>
      </c>
      <c r="H10" s="4" t="s">
        <v>1253</v>
      </c>
      <c r="I10" s="4"/>
      <c r="J10" s="45" t="s">
        <v>1258</v>
      </c>
      <c r="K10" s="3" t="s">
        <v>262</v>
      </c>
      <c r="L10" s="52"/>
      <c r="M10" s="52"/>
    </row>
    <row r="11" spans="1:13" s="40" customFormat="1" ht="21" customHeight="1">
      <c r="A11" s="3" t="s">
        <v>680</v>
      </c>
      <c r="B11" s="44" t="s">
        <v>173</v>
      </c>
      <c r="C11" s="44" t="s">
        <v>174</v>
      </c>
      <c r="D11" s="2">
        <f t="shared" ref="D11:D16" si="1">IF($C11=$C10,$D10+1,1)</f>
        <v>10</v>
      </c>
      <c r="E11" s="69" t="s">
        <v>860</v>
      </c>
      <c r="F11" s="69" t="s">
        <v>1243</v>
      </c>
      <c r="G11" s="78" t="s">
        <v>1241</v>
      </c>
      <c r="H11" s="75" t="s">
        <v>1242</v>
      </c>
      <c r="I11" s="76" t="s">
        <v>1002</v>
      </c>
      <c r="J11" s="77" t="s">
        <v>1259</v>
      </c>
      <c r="K11" s="76" t="s">
        <v>844</v>
      </c>
      <c r="L11" s="52"/>
      <c r="M11" s="52"/>
    </row>
    <row r="12" spans="1:13" s="40" customFormat="1" ht="21" customHeight="1">
      <c r="A12" s="3" t="s">
        <v>680</v>
      </c>
      <c r="B12" s="44" t="s">
        <v>173</v>
      </c>
      <c r="C12" s="44" t="s">
        <v>174</v>
      </c>
      <c r="D12" s="2">
        <f t="shared" si="1"/>
        <v>11</v>
      </c>
      <c r="E12" s="44" t="s">
        <v>166</v>
      </c>
      <c r="F12" s="3" t="s">
        <v>32</v>
      </c>
      <c r="G12" s="59" t="s">
        <v>177</v>
      </c>
      <c r="H12" s="4" t="s">
        <v>178</v>
      </c>
      <c r="I12" s="4" t="s">
        <v>179</v>
      </c>
      <c r="J12" s="45" t="s">
        <v>1182</v>
      </c>
      <c r="K12" s="3" t="s">
        <v>180</v>
      </c>
      <c r="L12" s="52"/>
      <c r="M12" s="52"/>
    </row>
    <row r="13" spans="1:13" s="40" customFormat="1" ht="21" customHeight="1">
      <c r="A13" s="3" t="s">
        <v>680</v>
      </c>
      <c r="B13" s="44" t="s">
        <v>692</v>
      </c>
      <c r="C13" s="44" t="s">
        <v>693</v>
      </c>
      <c r="D13" s="2">
        <f t="shared" si="1"/>
        <v>1</v>
      </c>
      <c r="E13" s="44" t="s">
        <v>2527</v>
      </c>
      <c r="F13" s="3" t="s">
        <v>33</v>
      </c>
      <c r="G13" s="59" t="s">
        <v>182</v>
      </c>
      <c r="H13" s="4" t="s">
        <v>2529</v>
      </c>
      <c r="I13" s="4" t="s">
        <v>183</v>
      </c>
      <c r="J13" s="45" t="s">
        <v>2530</v>
      </c>
      <c r="K13" s="3" t="s">
        <v>175</v>
      </c>
      <c r="L13" s="52"/>
      <c r="M13" s="52" t="s">
        <v>2531</v>
      </c>
    </row>
    <row r="14" spans="1:13" s="40" customFormat="1" ht="21" customHeight="1">
      <c r="A14" s="3" t="s">
        <v>680</v>
      </c>
      <c r="B14" s="44" t="s">
        <v>692</v>
      </c>
      <c r="C14" s="44" t="s">
        <v>693</v>
      </c>
      <c r="D14" s="2">
        <f t="shared" si="1"/>
        <v>2</v>
      </c>
      <c r="E14" s="44" t="s">
        <v>1154</v>
      </c>
      <c r="F14" s="3" t="s">
        <v>1160</v>
      </c>
      <c r="G14" s="59" t="s">
        <v>251</v>
      </c>
      <c r="H14" s="4" t="s">
        <v>2528</v>
      </c>
      <c r="I14" s="4" t="s">
        <v>1169</v>
      </c>
      <c r="J14" s="45" t="s">
        <v>1175</v>
      </c>
      <c r="K14" s="3" t="s">
        <v>186</v>
      </c>
      <c r="L14" s="52"/>
      <c r="M14" s="52"/>
    </row>
    <row r="15" spans="1:13" s="40" customFormat="1" ht="21" customHeight="1">
      <c r="A15" s="3" t="s">
        <v>681</v>
      </c>
      <c r="B15" s="44" t="s">
        <v>692</v>
      </c>
      <c r="C15" s="44" t="s">
        <v>693</v>
      </c>
      <c r="D15" s="2">
        <f t="shared" si="1"/>
        <v>3</v>
      </c>
      <c r="E15" s="44" t="s">
        <v>1155</v>
      </c>
      <c r="F15" s="3" t="s">
        <v>1161</v>
      </c>
      <c r="G15" s="59" t="s">
        <v>250</v>
      </c>
      <c r="H15" s="4" t="s">
        <v>1162</v>
      </c>
      <c r="I15" s="4" t="s">
        <v>1170</v>
      </c>
      <c r="J15" s="45" t="s">
        <v>1176</v>
      </c>
      <c r="K15" s="3" t="s">
        <v>186</v>
      </c>
      <c r="L15" s="52"/>
      <c r="M15" s="52"/>
    </row>
    <row r="16" spans="1:13" s="40" customFormat="1" ht="21" customHeight="1">
      <c r="A16" s="3" t="s">
        <v>681</v>
      </c>
      <c r="B16" s="44" t="s">
        <v>692</v>
      </c>
      <c r="C16" s="44" t="s">
        <v>693</v>
      </c>
      <c r="D16" s="2">
        <f t="shared" si="1"/>
        <v>4</v>
      </c>
      <c r="E16" s="44" t="s">
        <v>1156</v>
      </c>
      <c r="F16" s="3" t="s">
        <v>132</v>
      </c>
      <c r="G16" s="59" t="s">
        <v>252</v>
      </c>
      <c r="H16" s="4" t="s">
        <v>1163</v>
      </c>
      <c r="I16" s="4" t="s">
        <v>1171</v>
      </c>
      <c r="J16" s="45" t="s">
        <v>1015</v>
      </c>
      <c r="K16" s="3" t="s">
        <v>186</v>
      </c>
      <c r="L16" s="52"/>
      <c r="M16" s="52"/>
    </row>
    <row r="17" spans="1:14" s="40" customFormat="1" ht="21" customHeight="1">
      <c r="A17" s="3" t="s">
        <v>681</v>
      </c>
      <c r="B17" s="44" t="s">
        <v>692</v>
      </c>
      <c r="C17" s="44" t="s">
        <v>693</v>
      </c>
      <c r="D17" s="2">
        <f t="shared" si="0"/>
        <v>5</v>
      </c>
      <c r="E17" s="44" t="s">
        <v>1157</v>
      </c>
      <c r="F17" s="3" t="s">
        <v>1164</v>
      </c>
      <c r="G17" s="59" t="s">
        <v>185</v>
      </c>
      <c r="H17" s="4" t="s">
        <v>1165</v>
      </c>
      <c r="I17" s="4" t="s">
        <v>1172</v>
      </c>
      <c r="J17" s="45" t="s">
        <v>1177</v>
      </c>
      <c r="K17" s="3" t="s">
        <v>186</v>
      </c>
      <c r="L17" s="52"/>
      <c r="M17" s="52"/>
    </row>
    <row r="18" spans="1:14" s="40" customFormat="1" ht="21" customHeight="1">
      <c r="A18" s="3" t="s">
        <v>681</v>
      </c>
      <c r="B18" s="44" t="s">
        <v>692</v>
      </c>
      <c r="C18" s="44" t="s">
        <v>693</v>
      </c>
      <c r="D18" s="2">
        <f t="shared" si="0"/>
        <v>6</v>
      </c>
      <c r="E18" s="44" t="s">
        <v>508</v>
      </c>
      <c r="F18" s="3" t="s">
        <v>39</v>
      </c>
      <c r="G18" s="59" t="s">
        <v>509</v>
      </c>
      <c r="H18" s="4" t="s">
        <v>1173</v>
      </c>
      <c r="I18" s="4"/>
      <c r="J18" s="45" t="s">
        <v>1178</v>
      </c>
      <c r="K18" s="3" t="s">
        <v>175</v>
      </c>
      <c r="L18" s="52"/>
      <c r="M18" s="52"/>
    </row>
    <row r="19" spans="1:14" s="40" customFormat="1" ht="21" customHeight="1">
      <c r="A19" s="3" t="s">
        <v>681</v>
      </c>
      <c r="B19" s="44" t="s">
        <v>692</v>
      </c>
      <c r="C19" s="44" t="s">
        <v>693</v>
      </c>
      <c r="D19" s="2">
        <f t="shared" si="0"/>
        <v>7</v>
      </c>
      <c r="E19" s="44" t="s">
        <v>510</v>
      </c>
      <c r="F19" s="3" t="s">
        <v>1011</v>
      </c>
      <c r="G19" s="59" t="s">
        <v>520</v>
      </c>
      <c r="H19" s="4" t="s">
        <v>1166</v>
      </c>
      <c r="I19" s="4"/>
      <c r="J19" s="45" t="s">
        <v>1179</v>
      </c>
      <c r="K19" s="3" t="s">
        <v>186</v>
      </c>
      <c r="L19" s="52"/>
      <c r="M19" s="52"/>
    </row>
    <row r="20" spans="1:14" s="40" customFormat="1" ht="21" customHeight="1">
      <c r="A20" s="3" t="s">
        <v>681</v>
      </c>
      <c r="B20" s="44" t="s">
        <v>692</v>
      </c>
      <c r="C20" s="44" t="s">
        <v>693</v>
      </c>
      <c r="D20" s="2">
        <f t="shared" si="0"/>
        <v>8</v>
      </c>
      <c r="E20" s="44" t="s">
        <v>694</v>
      </c>
      <c r="F20" s="3" t="s">
        <v>133</v>
      </c>
      <c r="G20" s="59" t="s">
        <v>695</v>
      </c>
      <c r="H20" s="4" t="s">
        <v>1167</v>
      </c>
      <c r="I20" s="4"/>
      <c r="J20" s="45" t="s">
        <v>964</v>
      </c>
      <c r="K20" s="3" t="s">
        <v>260</v>
      </c>
      <c r="L20" s="52"/>
      <c r="M20" s="52"/>
    </row>
    <row r="21" spans="1:14" s="40" customFormat="1" ht="21" customHeight="1">
      <c r="A21" s="3" t="s">
        <v>681</v>
      </c>
      <c r="B21" s="44" t="s">
        <v>692</v>
      </c>
      <c r="C21" s="44" t="s">
        <v>693</v>
      </c>
      <c r="D21" s="2">
        <f t="shared" si="0"/>
        <v>9</v>
      </c>
      <c r="E21" s="44" t="s">
        <v>696</v>
      </c>
      <c r="F21" s="3" t="s">
        <v>134</v>
      </c>
      <c r="G21" s="59" t="s">
        <v>697</v>
      </c>
      <c r="H21" s="4" t="s">
        <v>1168</v>
      </c>
      <c r="I21" s="4"/>
      <c r="J21" s="45" t="s">
        <v>1180</v>
      </c>
      <c r="K21" s="3" t="s">
        <v>262</v>
      </c>
      <c r="L21" s="52"/>
      <c r="M21" s="52"/>
    </row>
    <row r="22" spans="1:14" s="40" customFormat="1" ht="21" customHeight="1">
      <c r="A22" s="3" t="s">
        <v>680</v>
      </c>
      <c r="B22" s="44" t="s">
        <v>692</v>
      </c>
      <c r="C22" s="44" t="s">
        <v>693</v>
      </c>
      <c r="D22" s="2">
        <f t="shared" si="0"/>
        <v>10</v>
      </c>
      <c r="E22" s="69" t="s">
        <v>860</v>
      </c>
      <c r="F22" s="76" t="s">
        <v>1158</v>
      </c>
      <c r="G22" s="78" t="s">
        <v>1128</v>
      </c>
      <c r="H22" s="75" t="s">
        <v>1159</v>
      </c>
      <c r="I22" s="76" t="s">
        <v>1002</v>
      </c>
      <c r="J22" s="77" t="s">
        <v>1181</v>
      </c>
      <c r="K22" s="76" t="s">
        <v>844</v>
      </c>
      <c r="L22" s="52"/>
      <c r="M22" s="52"/>
    </row>
    <row r="23" spans="1:14" s="40" customFormat="1" ht="21" customHeight="1">
      <c r="A23" s="3" t="s">
        <v>681</v>
      </c>
      <c r="B23" s="44" t="s">
        <v>692</v>
      </c>
      <c r="C23" s="44" t="s">
        <v>693</v>
      </c>
      <c r="D23" s="2">
        <f t="shared" si="0"/>
        <v>11</v>
      </c>
      <c r="E23" s="44" t="s">
        <v>300</v>
      </c>
      <c r="F23" s="3" t="s">
        <v>32</v>
      </c>
      <c r="G23" s="59" t="s">
        <v>177</v>
      </c>
      <c r="H23" s="4" t="s">
        <v>178</v>
      </c>
      <c r="I23" s="4" t="s">
        <v>179</v>
      </c>
      <c r="J23" s="45" t="s">
        <v>1182</v>
      </c>
      <c r="K23" s="3" t="s">
        <v>180</v>
      </c>
      <c r="L23" s="52"/>
      <c r="M23" s="52"/>
    </row>
    <row r="24" spans="1:14" s="40" customFormat="1" ht="21" customHeight="1">
      <c r="A24" s="3" t="s">
        <v>681</v>
      </c>
      <c r="B24" s="44" t="s">
        <v>698</v>
      </c>
      <c r="C24" s="44" t="s">
        <v>700</v>
      </c>
      <c r="D24" s="2">
        <f t="shared" si="0"/>
        <v>1</v>
      </c>
      <c r="E24" s="44" t="s">
        <v>498</v>
      </c>
      <c r="F24" s="3" t="s">
        <v>33</v>
      </c>
      <c r="G24" s="59" t="s">
        <v>182</v>
      </c>
      <c r="H24" s="4" t="s">
        <v>1274</v>
      </c>
      <c r="I24" s="4" t="s">
        <v>183</v>
      </c>
      <c r="J24" s="45" t="s">
        <v>1981</v>
      </c>
      <c r="K24" s="3" t="s">
        <v>287</v>
      </c>
      <c r="L24" s="52"/>
      <c r="M24" s="52"/>
    </row>
    <row r="25" spans="1:14" s="40" customFormat="1" ht="21" customHeight="1">
      <c r="A25" s="3" t="s">
        <v>681</v>
      </c>
      <c r="B25" s="44" t="s">
        <v>698</v>
      </c>
      <c r="C25" s="44" t="s">
        <v>700</v>
      </c>
      <c r="D25" s="2">
        <f t="shared" si="0"/>
        <v>2</v>
      </c>
      <c r="E25" s="44" t="s">
        <v>372</v>
      </c>
      <c r="F25" s="3" t="s">
        <v>14</v>
      </c>
      <c r="G25" s="59" t="s">
        <v>2192</v>
      </c>
      <c r="H25" s="4" t="s">
        <v>1275</v>
      </c>
      <c r="I25" s="4" t="s">
        <v>374</v>
      </c>
      <c r="J25" s="45" t="s">
        <v>2282</v>
      </c>
      <c r="K25" s="3" t="s">
        <v>287</v>
      </c>
      <c r="L25" s="52"/>
      <c r="M25" s="52"/>
    </row>
    <row r="26" spans="1:14" s="40" customFormat="1" ht="21" customHeight="1">
      <c r="A26" s="3" t="s">
        <v>681</v>
      </c>
      <c r="B26" s="44" t="s">
        <v>698</v>
      </c>
      <c r="C26" s="44" t="s">
        <v>700</v>
      </c>
      <c r="D26" s="2">
        <f t="shared" si="0"/>
        <v>3</v>
      </c>
      <c r="E26" s="44" t="s">
        <v>531</v>
      </c>
      <c r="F26" s="3" t="s">
        <v>74</v>
      </c>
      <c r="G26" s="59" t="s">
        <v>243</v>
      </c>
      <c r="H26" s="4" t="s">
        <v>1276</v>
      </c>
      <c r="I26" s="4"/>
      <c r="J26" s="45" t="s">
        <v>1315</v>
      </c>
      <c r="K26" s="3" t="s">
        <v>175</v>
      </c>
      <c r="L26" s="52"/>
      <c r="M26" s="52"/>
    </row>
    <row r="27" spans="1:14" s="40" customFormat="1" ht="21" customHeight="1">
      <c r="A27" s="3" t="s">
        <v>681</v>
      </c>
      <c r="B27" s="44" t="s">
        <v>698</v>
      </c>
      <c r="C27" s="44" t="s">
        <v>700</v>
      </c>
      <c r="D27" s="2">
        <f t="shared" si="0"/>
        <v>4</v>
      </c>
      <c r="E27" s="44" t="s">
        <v>419</v>
      </c>
      <c r="F27" s="3" t="s">
        <v>35</v>
      </c>
      <c r="G27" s="59" t="s">
        <v>420</v>
      </c>
      <c r="H27" s="4" t="s">
        <v>1277</v>
      </c>
      <c r="I27" s="4" t="s">
        <v>178</v>
      </c>
      <c r="J27" s="45" t="s">
        <v>1316</v>
      </c>
      <c r="K27" s="3" t="s">
        <v>181</v>
      </c>
      <c r="L27" s="52"/>
      <c r="M27" s="52"/>
    </row>
    <row r="28" spans="1:14" s="101" customFormat="1" ht="21" customHeight="1">
      <c r="A28" s="88" t="s">
        <v>681</v>
      </c>
      <c r="B28" s="89" t="s">
        <v>698</v>
      </c>
      <c r="C28" s="89" t="s">
        <v>700</v>
      </c>
      <c r="D28" s="98">
        <f>IF($C28=$C27,$D27+1,1)</f>
        <v>5</v>
      </c>
      <c r="E28" s="89" t="s">
        <v>286</v>
      </c>
      <c r="F28" s="88" t="s">
        <v>1086</v>
      </c>
      <c r="G28" s="90" t="s">
        <v>1298</v>
      </c>
      <c r="H28" s="90" t="s">
        <v>1278</v>
      </c>
      <c r="I28" s="90"/>
      <c r="J28" s="99"/>
      <c r="K28" s="88" t="s">
        <v>287</v>
      </c>
      <c r="L28" s="100">
        <v>42910</v>
      </c>
      <c r="M28" s="100" t="s">
        <v>1313</v>
      </c>
      <c r="N28" s="101" t="s">
        <v>1866</v>
      </c>
    </row>
    <row r="29" spans="1:14" s="40" customFormat="1" ht="21" customHeight="1">
      <c r="A29" s="3" t="s">
        <v>681</v>
      </c>
      <c r="B29" s="44" t="s">
        <v>698</v>
      </c>
      <c r="C29" s="44" t="s">
        <v>700</v>
      </c>
      <c r="D29" s="2">
        <f t="shared" si="0"/>
        <v>6</v>
      </c>
      <c r="E29" s="44" t="s">
        <v>701</v>
      </c>
      <c r="F29" s="3" t="s">
        <v>135</v>
      </c>
      <c r="G29" s="59" t="s">
        <v>2081</v>
      </c>
      <c r="H29" s="4" t="s">
        <v>1279</v>
      </c>
      <c r="I29" s="4"/>
      <c r="J29" s="45" t="s">
        <v>2100</v>
      </c>
      <c r="K29" s="3" t="s">
        <v>175</v>
      </c>
      <c r="L29" s="52"/>
      <c r="M29" s="52"/>
    </row>
    <row r="30" spans="1:14" s="40" customFormat="1" ht="21" customHeight="1">
      <c r="A30" s="3" t="s">
        <v>681</v>
      </c>
      <c r="B30" s="44" t="s">
        <v>698</v>
      </c>
      <c r="C30" s="44" t="s">
        <v>700</v>
      </c>
      <c r="D30" s="2">
        <f t="shared" si="0"/>
        <v>7</v>
      </c>
      <c r="E30" s="44" t="s">
        <v>702</v>
      </c>
      <c r="F30" s="3" t="s">
        <v>136</v>
      </c>
      <c r="G30" s="59" t="s">
        <v>246</v>
      </c>
      <c r="H30" s="4" t="s">
        <v>1280</v>
      </c>
      <c r="I30" s="4" t="s">
        <v>247</v>
      </c>
      <c r="J30" s="45" t="s">
        <v>248</v>
      </c>
      <c r="K30" s="3" t="s">
        <v>181</v>
      </c>
      <c r="L30" s="52"/>
      <c r="M30" s="52"/>
    </row>
    <row r="31" spans="1:14" s="40" customFormat="1" ht="21" customHeight="1">
      <c r="A31" s="3" t="s">
        <v>681</v>
      </c>
      <c r="B31" s="44" t="s">
        <v>698</v>
      </c>
      <c r="C31" s="44" t="s">
        <v>700</v>
      </c>
      <c r="D31" s="2">
        <f t="shared" si="0"/>
        <v>8</v>
      </c>
      <c r="E31" s="44" t="s">
        <v>1266</v>
      </c>
      <c r="F31" s="3" t="s">
        <v>1265</v>
      </c>
      <c r="G31" s="59" t="s">
        <v>253</v>
      </c>
      <c r="H31" s="4" t="s">
        <v>1281</v>
      </c>
      <c r="I31" s="4" t="s">
        <v>1208</v>
      </c>
      <c r="J31" s="45" t="s">
        <v>1318</v>
      </c>
      <c r="K31" s="3" t="s">
        <v>186</v>
      </c>
      <c r="L31" s="52"/>
      <c r="M31" s="52"/>
    </row>
    <row r="32" spans="1:14" s="40" customFormat="1" ht="21" customHeight="1">
      <c r="A32" s="3" t="s">
        <v>681</v>
      </c>
      <c r="B32" s="44" t="s">
        <v>698</v>
      </c>
      <c r="C32" s="44" t="s">
        <v>2076</v>
      </c>
      <c r="D32" s="2">
        <f t="shared" si="0"/>
        <v>9</v>
      </c>
      <c r="E32" s="89" t="s">
        <v>2111</v>
      </c>
      <c r="F32" s="88" t="s">
        <v>1013</v>
      </c>
      <c r="G32" s="59" t="s">
        <v>185</v>
      </c>
      <c r="H32" s="4" t="s">
        <v>1282</v>
      </c>
      <c r="I32" s="4" t="s">
        <v>1172</v>
      </c>
      <c r="J32" s="45" t="s">
        <v>1015</v>
      </c>
      <c r="K32" s="3" t="s">
        <v>186</v>
      </c>
      <c r="L32" s="52"/>
      <c r="M32" s="52"/>
    </row>
    <row r="33" spans="1:13" s="40" customFormat="1" ht="21" customHeight="1">
      <c r="A33" s="3" t="s">
        <v>681</v>
      </c>
      <c r="B33" s="44" t="s">
        <v>698</v>
      </c>
      <c r="C33" s="44" t="s">
        <v>700</v>
      </c>
      <c r="D33" s="2">
        <f t="shared" si="0"/>
        <v>10</v>
      </c>
      <c r="E33" s="44" t="s">
        <v>508</v>
      </c>
      <c r="F33" s="3" t="s">
        <v>39</v>
      </c>
      <c r="G33" s="59" t="s">
        <v>509</v>
      </c>
      <c r="H33" s="4" t="s">
        <v>1283</v>
      </c>
      <c r="I33" s="4"/>
      <c r="J33" s="45" t="s">
        <v>1319</v>
      </c>
      <c r="K33" s="3" t="s">
        <v>2465</v>
      </c>
      <c r="L33" s="52"/>
      <c r="M33" s="52"/>
    </row>
    <row r="34" spans="1:13" s="40" customFormat="1" ht="21" customHeight="1">
      <c r="A34" s="3" t="s">
        <v>681</v>
      </c>
      <c r="B34" s="44" t="s">
        <v>698</v>
      </c>
      <c r="C34" s="44" t="s">
        <v>700</v>
      </c>
      <c r="D34" s="2">
        <f t="shared" si="0"/>
        <v>11</v>
      </c>
      <c r="E34" s="44" t="s">
        <v>510</v>
      </c>
      <c r="F34" s="3" t="s">
        <v>40</v>
      </c>
      <c r="G34" s="59" t="s">
        <v>520</v>
      </c>
      <c r="H34" s="4" t="s">
        <v>1284</v>
      </c>
      <c r="I34" s="4"/>
      <c r="J34" s="45" t="s">
        <v>1320</v>
      </c>
      <c r="K34" s="3" t="s">
        <v>186</v>
      </c>
      <c r="L34" s="52"/>
      <c r="M34" s="52"/>
    </row>
    <row r="35" spans="1:13" s="40" customFormat="1" ht="21" customHeight="1">
      <c r="A35" s="3" t="s">
        <v>681</v>
      </c>
      <c r="B35" s="44" t="s">
        <v>698</v>
      </c>
      <c r="C35" s="44" t="s">
        <v>2106</v>
      </c>
      <c r="D35" s="2">
        <f t="shared" si="0"/>
        <v>12</v>
      </c>
      <c r="E35" s="44" t="s">
        <v>376</v>
      </c>
      <c r="F35" s="3" t="s">
        <v>923</v>
      </c>
      <c r="G35" s="4" t="s">
        <v>377</v>
      </c>
      <c r="H35" s="4" t="s">
        <v>1285</v>
      </c>
      <c r="I35" s="45" t="s">
        <v>2355</v>
      </c>
      <c r="J35" s="87" t="s">
        <v>2399</v>
      </c>
      <c r="K35" s="3" t="s">
        <v>379</v>
      </c>
      <c r="L35" s="52"/>
      <c r="M35" s="52"/>
    </row>
    <row r="36" spans="1:13" s="40" customFormat="1" ht="21" customHeight="1">
      <c r="A36" s="3" t="s">
        <v>703</v>
      </c>
      <c r="B36" s="44" t="s">
        <v>704</v>
      </c>
      <c r="C36" s="44" t="s">
        <v>699</v>
      </c>
      <c r="D36" s="2">
        <f t="shared" si="0"/>
        <v>13</v>
      </c>
      <c r="E36" s="44" t="s">
        <v>383</v>
      </c>
      <c r="F36" s="3" t="s">
        <v>16</v>
      </c>
      <c r="G36" s="4" t="s">
        <v>2325</v>
      </c>
      <c r="H36" s="4" t="s">
        <v>1286</v>
      </c>
      <c r="I36" s="4" t="s">
        <v>1312</v>
      </c>
      <c r="J36" s="45" t="s">
        <v>1375</v>
      </c>
      <c r="K36" s="3" t="s">
        <v>385</v>
      </c>
      <c r="L36" s="52"/>
      <c r="M36" s="52"/>
    </row>
    <row r="37" spans="1:13" s="40" customFormat="1" ht="21" customHeight="1">
      <c r="A37" s="3" t="s">
        <v>703</v>
      </c>
      <c r="B37" s="44" t="s">
        <v>704</v>
      </c>
      <c r="C37" s="44" t="s">
        <v>705</v>
      </c>
      <c r="D37" s="2">
        <f t="shared" si="0"/>
        <v>14</v>
      </c>
      <c r="E37" s="44" t="s">
        <v>386</v>
      </c>
      <c r="F37" s="3" t="s">
        <v>1102</v>
      </c>
      <c r="G37" s="4" t="s">
        <v>1103</v>
      </c>
      <c r="H37" s="4" t="s">
        <v>1287</v>
      </c>
      <c r="I37" s="4" t="s">
        <v>387</v>
      </c>
      <c r="J37" s="45" t="s">
        <v>2249</v>
      </c>
      <c r="K37" s="3" t="s">
        <v>2387</v>
      </c>
      <c r="L37" s="52"/>
      <c r="M37" s="52"/>
    </row>
    <row r="38" spans="1:13" s="40" customFormat="1" ht="21" customHeight="1">
      <c r="A38" s="3" t="s">
        <v>703</v>
      </c>
      <c r="B38" s="44" t="s">
        <v>704</v>
      </c>
      <c r="C38" s="44" t="s">
        <v>705</v>
      </c>
      <c r="D38" s="2">
        <f t="shared" si="0"/>
        <v>15</v>
      </c>
      <c r="E38" s="44" t="s">
        <v>1267</v>
      </c>
      <c r="F38" s="3" t="s">
        <v>1377</v>
      </c>
      <c r="G38" s="4" t="s">
        <v>2328</v>
      </c>
      <c r="H38" s="4" t="s">
        <v>1299</v>
      </c>
      <c r="I38" s="4"/>
      <c r="J38" s="45" t="s">
        <v>2250</v>
      </c>
      <c r="K38" s="3" t="s">
        <v>2389</v>
      </c>
      <c r="L38" s="52"/>
      <c r="M38" s="52"/>
    </row>
    <row r="39" spans="1:13" s="40" customFormat="1" ht="21" customHeight="1">
      <c r="A39" s="3" t="s">
        <v>703</v>
      </c>
      <c r="B39" s="44" t="s">
        <v>704</v>
      </c>
      <c r="C39" s="44" t="s">
        <v>705</v>
      </c>
      <c r="D39" s="2">
        <f t="shared" si="0"/>
        <v>16</v>
      </c>
      <c r="E39" s="44" t="s">
        <v>389</v>
      </c>
      <c r="F39" s="3" t="s">
        <v>935</v>
      </c>
      <c r="G39" s="4" t="s">
        <v>390</v>
      </c>
      <c r="H39" s="4" t="s">
        <v>1288</v>
      </c>
      <c r="I39" s="4"/>
      <c r="J39" s="45" t="s">
        <v>2108</v>
      </c>
      <c r="K39" s="3" t="s">
        <v>388</v>
      </c>
      <c r="L39" s="52"/>
      <c r="M39" s="52"/>
    </row>
    <row r="40" spans="1:13" s="40" customFormat="1" ht="21" customHeight="1">
      <c r="A40" s="3" t="s">
        <v>703</v>
      </c>
      <c r="B40" s="44" t="s">
        <v>704</v>
      </c>
      <c r="C40" s="44" t="s">
        <v>705</v>
      </c>
      <c r="D40" s="2">
        <f t="shared" si="0"/>
        <v>17</v>
      </c>
      <c r="E40" s="44" t="s">
        <v>391</v>
      </c>
      <c r="F40" s="3" t="s">
        <v>1289</v>
      </c>
      <c r="G40" s="4" t="s">
        <v>2332</v>
      </c>
      <c r="H40" s="4" t="s">
        <v>1290</v>
      </c>
      <c r="I40" s="45" t="s">
        <v>393</v>
      </c>
      <c r="J40" s="40">
        <v>1</v>
      </c>
      <c r="K40" s="3" t="s">
        <v>394</v>
      </c>
      <c r="L40" s="52"/>
      <c r="M40" s="52"/>
    </row>
    <row r="41" spans="1:13" s="40" customFormat="1" ht="21" customHeight="1">
      <c r="A41" s="3" t="s">
        <v>703</v>
      </c>
      <c r="B41" s="44" t="s">
        <v>704</v>
      </c>
      <c r="C41" s="44" t="s">
        <v>705</v>
      </c>
      <c r="D41" s="2">
        <f t="shared" si="0"/>
        <v>18</v>
      </c>
      <c r="E41" s="44" t="s">
        <v>395</v>
      </c>
      <c r="F41" s="3" t="s">
        <v>20</v>
      </c>
      <c r="G41" s="4" t="s">
        <v>396</v>
      </c>
      <c r="H41" s="4" t="s">
        <v>1291</v>
      </c>
      <c r="I41" s="4"/>
      <c r="J41" s="45" t="s">
        <v>2251</v>
      </c>
      <c r="K41" s="3" t="s">
        <v>388</v>
      </c>
      <c r="L41" s="52"/>
      <c r="M41" s="52"/>
    </row>
    <row r="42" spans="1:13" s="40" customFormat="1" ht="21" customHeight="1">
      <c r="A42" s="3" t="s">
        <v>680</v>
      </c>
      <c r="B42" s="44" t="s">
        <v>698</v>
      </c>
      <c r="C42" s="44" t="s">
        <v>699</v>
      </c>
      <c r="D42" s="2">
        <f t="shared" si="0"/>
        <v>19</v>
      </c>
      <c r="E42" s="44" t="s">
        <v>1269</v>
      </c>
      <c r="F42" s="3" t="s">
        <v>1268</v>
      </c>
      <c r="G42" s="4" t="s">
        <v>1300</v>
      </c>
      <c r="H42" s="4" t="s">
        <v>1321</v>
      </c>
      <c r="I42" s="4"/>
      <c r="J42" s="45" t="s">
        <v>1322</v>
      </c>
      <c r="K42" s="3" t="s">
        <v>287</v>
      </c>
      <c r="L42" s="52"/>
      <c r="M42" s="52"/>
    </row>
    <row r="43" spans="1:13" s="40" customFormat="1" ht="21" customHeight="1">
      <c r="A43" s="3" t="s">
        <v>703</v>
      </c>
      <c r="B43" s="44" t="s">
        <v>704</v>
      </c>
      <c r="C43" s="44" t="s">
        <v>705</v>
      </c>
      <c r="D43" s="2">
        <f t="shared" si="0"/>
        <v>20</v>
      </c>
      <c r="E43" s="44" t="s">
        <v>428</v>
      </c>
      <c r="F43" s="3" t="s">
        <v>1292</v>
      </c>
      <c r="G43" s="59" t="s">
        <v>429</v>
      </c>
      <c r="H43" s="4" t="s">
        <v>1293</v>
      </c>
      <c r="I43" s="4"/>
      <c r="J43" s="45" t="s">
        <v>1323</v>
      </c>
      <c r="K43" s="3" t="s">
        <v>2385</v>
      </c>
      <c r="L43" s="52"/>
      <c r="M43" s="52"/>
    </row>
    <row r="44" spans="1:13" s="40" customFormat="1" ht="21" customHeight="1">
      <c r="A44" s="3" t="s">
        <v>681</v>
      </c>
      <c r="B44" s="44" t="s">
        <v>698</v>
      </c>
      <c r="C44" s="44" t="s">
        <v>700</v>
      </c>
      <c r="D44" s="2">
        <f t="shared" si="0"/>
        <v>21</v>
      </c>
      <c r="E44" s="44" t="s">
        <v>309</v>
      </c>
      <c r="F44" s="3" t="s">
        <v>45</v>
      </c>
      <c r="G44" s="59" t="s">
        <v>430</v>
      </c>
      <c r="H44" s="4" t="s">
        <v>1294</v>
      </c>
      <c r="I44" s="4"/>
      <c r="J44" s="45" t="s">
        <v>1324</v>
      </c>
      <c r="K44" s="3" t="s">
        <v>262</v>
      </c>
      <c r="L44" s="52"/>
      <c r="M44" s="52"/>
    </row>
    <row r="45" spans="1:13" s="40" customFormat="1" ht="21" customHeight="1">
      <c r="A45" s="3" t="s">
        <v>681</v>
      </c>
      <c r="B45" s="44" t="s">
        <v>698</v>
      </c>
      <c r="C45" s="44" t="s">
        <v>700</v>
      </c>
      <c r="D45" s="2">
        <f t="shared" si="0"/>
        <v>22</v>
      </c>
      <c r="E45" s="44" t="s">
        <v>313</v>
      </c>
      <c r="F45" s="3" t="s">
        <v>46</v>
      </c>
      <c r="G45" s="59" t="s">
        <v>431</v>
      </c>
      <c r="H45" s="4" t="s">
        <v>1295</v>
      </c>
      <c r="I45" s="4"/>
      <c r="J45" s="45" t="s">
        <v>259</v>
      </c>
      <c r="K45" s="3" t="s">
        <v>260</v>
      </c>
      <c r="L45" s="52"/>
      <c r="M45" s="52"/>
    </row>
    <row r="46" spans="1:13" s="40" customFormat="1" ht="21" customHeight="1">
      <c r="A46" s="3" t="s">
        <v>681</v>
      </c>
      <c r="B46" s="44" t="s">
        <v>698</v>
      </c>
      <c r="C46" s="44" t="s">
        <v>700</v>
      </c>
      <c r="D46" s="2">
        <f t="shared" si="0"/>
        <v>23</v>
      </c>
      <c r="E46" s="44" t="s">
        <v>315</v>
      </c>
      <c r="F46" s="3" t="s">
        <v>47</v>
      </c>
      <c r="G46" s="59" t="s">
        <v>432</v>
      </c>
      <c r="H46" s="4" t="s">
        <v>1296</v>
      </c>
      <c r="I46" s="4"/>
      <c r="J46" s="45" t="s">
        <v>1325</v>
      </c>
      <c r="K46" s="3" t="s">
        <v>262</v>
      </c>
      <c r="L46" s="52"/>
      <c r="M46" s="52"/>
    </row>
    <row r="47" spans="1:13" s="40" customFormat="1" ht="21" customHeight="1">
      <c r="A47" s="3" t="s">
        <v>681</v>
      </c>
      <c r="B47" s="44" t="s">
        <v>698</v>
      </c>
      <c r="C47" s="44" t="s">
        <v>700</v>
      </c>
      <c r="D47" s="2">
        <f t="shared" si="0"/>
        <v>24</v>
      </c>
      <c r="E47" s="44" t="s">
        <v>1303</v>
      </c>
      <c r="F47" s="3" t="s">
        <v>1297</v>
      </c>
      <c r="G47" s="59" t="s">
        <v>1304</v>
      </c>
      <c r="H47" s="4" t="s">
        <v>1301</v>
      </c>
      <c r="I47" s="4"/>
      <c r="J47" s="45" t="s">
        <v>1084</v>
      </c>
      <c r="K47" s="3" t="s">
        <v>260</v>
      </c>
      <c r="L47" s="52"/>
      <c r="M47" s="52"/>
    </row>
    <row r="48" spans="1:13" s="40" customFormat="1" ht="21" customHeight="1">
      <c r="A48" s="3" t="s">
        <v>681</v>
      </c>
      <c r="B48" s="44" t="s">
        <v>698</v>
      </c>
      <c r="C48" s="44" t="s">
        <v>700</v>
      </c>
      <c r="D48" s="2">
        <f t="shared" si="0"/>
        <v>25</v>
      </c>
      <c r="E48" s="44" t="s">
        <v>1305</v>
      </c>
      <c r="F48" s="3" t="s">
        <v>1270</v>
      </c>
      <c r="G48" s="59" t="s">
        <v>1306</v>
      </c>
      <c r="H48" s="4" t="s">
        <v>1302</v>
      </c>
      <c r="I48" s="4"/>
      <c r="J48" s="45" t="s">
        <v>1326</v>
      </c>
      <c r="K48" s="3" t="s">
        <v>262</v>
      </c>
      <c r="L48" s="52"/>
      <c r="M48" s="52"/>
    </row>
    <row r="49" spans="1:14" s="40" customFormat="1" ht="21" customHeight="1">
      <c r="A49" s="3" t="s">
        <v>680</v>
      </c>
      <c r="B49" s="44" t="s">
        <v>698</v>
      </c>
      <c r="C49" s="44" t="s">
        <v>699</v>
      </c>
      <c r="D49" s="2">
        <f t="shared" si="0"/>
        <v>26</v>
      </c>
      <c r="E49" s="44" t="s">
        <v>1307</v>
      </c>
      <c r="F49" s="3" t="s">
        <v>1271</v>
      </c>
      <c r="G49" s="59" t="s">
        <v>1308</v>
      </c>
      <c r="H49" s="4" t="s">
        <v>1310</v>
      </c>
      <c r="I49" s="4"/>
      <c r="J49" s="45" t="s">
        <v>1326</v>
      </c>
      <c r="K49" s="3" t="s">
        <v>260</v>
      </c>
      <c r="L49" s="52"/>
      <c r="M49" s="52"/>
    </row>
    <row r="50" spans="1:14" s="40" customFormat="1" ht="21" customHeight="1">
      <c r="A50" s="3" t="s">
        <v>680</v>
      </c>
      <c r="B50" s="44" t="s">
        <v>698</v>
      </c>
      <c r="C50" s="44" t="s">
        <v>699</v>
      </c>
      <c r="D50" s="2">
        <f t="shared" si="0"/>
        <v>27</v>
      </c>
      <c r="E50" s="44" t="s">
        <v>1273</v>
      </c>
      <c r="F50" s="3" t="s">
        <v>1272</v>
      </c>
      <c r="G50" s="59" t="s">
        <v>1309</v>
      </c>
      <c r="H50" s="4" t="s">
        <v>1311</v>
      </c>
      <c r="I50" s="4"/>
      <c r="J50" s="45" t="s">
        <v>1084</v>
      </c>
      <c r="K50" s="3" t="s">
        <v>262</v>
      </c>
      <c r="L50" s="52"/>
      <c r="M50" s="52"/>
    </row>
    <row r="51" spans="1:14" s="40" customFormat="1" ht="21" customHeight="1">
      <c r="A51" s="3" t="s">
        <v>680</v>
      </c>
      <c r="B51" s="44" t="s">
        <v>698</v>
      </c>
      <c r="C51" s="44" t="s">
        <v>699</v>
      </c>
      <c r="D51" s="2">
        <f t="shared" si="0"/>
        <v>28</v>
      </c>
      <c r="E51" s="76" t="s">
        <v>860</v>
      </c>
      <c r="F51" s="76" t="s">
        <v>952</v>
      </c>
      <c r="G51" s="78" t="s">
        <v>1261</v>
      </c>
      <c r="H51" s="75" t="s">
        <v>1262</v>
      </c>
      <c r="I51" s="76" t="s">
        <v>2394</v>
      </c>
      <c r="J51" s="77" t="s">
        <v>1327</v>
      </c>
      <c r="K51" s="76" t="s">
        <v>844</v>
      </c>
      <c r="L51" s="52"/>
      <c r="M51" s="52"/>
    </row>
    <row r="52" spans="1:14" s="40" customFormat="1" ht="21" customHeight="1">
      <c r="A52" s="3" t="s">
        <v>681</v>
      </c>
      <c r="B52" s="44" t="s">
        <v>698</v>
      </c>
      <c r="C52" s="44" t="s">
        <v>699</v>
      </c>
      <c r="D52" s="2">
        <f t="shared" si="0"/>
        <v>29</v>
      </c>
      <c r="E52" s="44" t="s">
        <v>564</v>
      </c>
      <c r="F52" s="3" t="s">
        <v>1264</v>
      </c>
      <c r="G52" s="59" t="s">
        <v>177</v>
      </c>
      <c r="H52" s="4" t="s">
        <v>178</v>
      </c>
      <c r="I52" s="4" t="s">
        <v>179</v>
      </c>
      <c r="J52" s="45" t="s">
        <v>1328</v>
      </c>
      <c r="K52" s="3" t="s">
        <v>180</v>
      </c>
      <c r="L52" s="52"/>
      <c r="M52" s="52"/>
    </row>
    <row r="53" spans="1:14" s="40" customFormat="1" ht="21" customHeight="1">
      <c r="A53" s="3" t="s">
        <v>681</v>
      </c>
      <c r="B53" s="44" t="s">
        <v>706</v>
      </c>
      <c r="C53" s="44" t="s">
        <v>1444</v>
      </c>
      <c r="D53" s="2">
        <f t="shared" si="0"/>
        <v>1</v>
      </c>
      <c r="E53" s="44" t="s">
        <v>498</v>
      </c>
      <c r="F53" s="3" t="s">
        <v>33</v>
      </c>
      <c r="G53" s="59" t="s">
        <v>182</v>
      </c>
      <c r="H53" s="4" t="s">
        <v>1400</v>
      </c>
      <c r="I53" s="4" t="s">
        <v>183</v>
      </c>
      <c r="J53" s="45" t="s">
        <v>184</v>
      </c>
      <c r="K53" s="3" t="s">
        <v>175</v>
      </c>
      <c r="L53" s="52"/>
      <c r="M53" s="52"/>
    </row>
    <row r="54" spans="1:14" s="40" customFormat="1" ht="21" customHeight="1">
      <c r="A54" s="3" t="s">
        <v>681</v>
      </c>
      <c r="B54" s="44" t="s">
        <v>706</v>
      </c>
      <c r="C54" s="44" t="s">
        <v>707</v>
      </c>
      <c r="D54" s="2">
        <f t="shared" si="0"/>
        <v>2</v>
      </c>
      <c r="E54" s="44" t="s">
        <v>372</v>
      </c>
      <c r="F54" s="3" t="s">
        <v>1428</v>
      </c>
      <c r="G54" s="59" t="s">
        <v>373</v>
      </c>
      <c r="H54" s="4" t="s">
        <v>1401</v>
      </c>
      <c r="I54" s="4" t="s">
        <v>374</v>
      </c>
      <c r="J54" s="45" t="s">
        <v>1314</v>
      </c>
      <c r="K54" s="3" t="s">
        <v>287</v>
      </c>
      <c r="L54" s="52"/>
      <c r="M54" s="52"/>
    </row>
    <row r="55" spans="1:14" s="40" customFormat="1" ht="21" customHeight="1">
      <c r="A55" s="3" t="s">
        <v>681</v>
      </c>
      <c r="B55" s="44" t="s">
        <v>706</v>
      </c>
      <c r="C55" s="44" t="s">
        <v>707</v>
      </c>
      <c r="D55" s="2">
        <f t="shared" si="0"/>
        <v>3</v>
      </c>
      <c r="E55" s="44" t="s">
        <v>531</v>
      </c>
      <c r="F55" s="3" t="s">
        <v>74</v>
      </c>
      <c r="G55" s="59" t="s">
        <v>243</v>
      </c>
      <c r="H55" s="4" t="s">
        <v>1402</v>
      </c>
      <c r="I55" s="4"/>
      <c r="J55" s="45" t="s">
        <v>244</v>
      </c>
      <c r="K55" s="3" t="s">
        <v>175</v>
      </c>
      <c r="L55" s="52"/>
      <c r="M55" s="52"/>
    </row>
    <row r="56" spans="1:14" s="40" customFormat="1" ht="21" customHeight="1">
      <c r="A56" s="3" t="s">
        <v>681</v>
      </c>
      <c r="B56" s="44" t="s">
        <v>706</v>
      </c>
      <c r="C56" s="44" t="s">
        <v>707</v>
      </c>
      <c r="D56" s="2">
        <f t="shared" si="0"/>
        <v>4</v>
      </c>
      <c r="E56" s="44" t="s">
        <v>419</v>
      </c>
      <c r="F56" s="3" t="s">
        <v>35</v>
      </c>
      <c r="G56" s="59" t="s">
        <v>420</v>
      </c>
      <c r="H56" s="4" t="s">
        <v>1403</v>
      </c>
      <c r="I56" s="4" t="s">
        <v>178</v>
      </c>
      <c r="J56" s="45" t="s">
        <v>1316</v>
      </c>
      <c r="K56" s="3" t="s">
        <v>181</v>
      </c>
      <c r="L56" s="52"/>
      <c r="M56" s="52"/>
    </row>
    <row r="57" spans="1:14" s="101" customFormat="1" ht="21" customHeight="1">
      <c r="A57" s="88" t="s">
        <v>681</v>
      </c>
      <c r="B57" s="89" t="s">
        <v>706</v>
      </c>
      <c r="C57" s="89" t="s">
        <v>707</v>
      </c>
      <c r="D57" s="98">
        <f t="shared" si="0"/>
        <v>5</v>
      </c>
      <c r="E57" s="89" t="s">
        <v>286</v>
      </c>
      <c r="F57" s="88" t="s">
        <v>1086</v>
      </c>
      <c r="G57" s="90" t="s">
        <v>1298</v>
      </c>
      <c r="H57" s="90" t="s">
        <v>1404</v>
      </c>
      <c r="I57" s="90"/>
      <c r="J57" s="99"/>
      <c r="K57" s="88" t="s">
        <v>287</v>
      </c>
      <c r="L57" s="100">
        <v>42910</v>
      </c>
      <c r="M57" s="100" t="s">
        <v>1407</v>
      </c>
      <c r="N57" s="101" t="s">
        <v>1866</v>
      </c>
    </row>
    <row r="58" spans="1:14" s="40" customFormat="1" ht="21" customHeight="1">
      <c r="A58" s="3" t="s">
        <v>681</v>
      </c>
      <c r="B58" s="44" t="s">
        <v>706</v>
      </c>
      <c r="C58" s="44" t="s">
        <v>707</v>
      </c>
      <c r="D58" s="2">
        <f t="shared" si="0"/>
        <v>6</v>
      </c>
      <c r="E58" s="44" t="s">
        <v>701</v>
      </c>
      <c r="F58" s="3" t="s">
        <v>135</v>
      </c>
      <c r="G58" s="59" t="s">
        <v>245</v>
      </c>
      <c r="H58" s="4" t="s">
        <v>1406</v>
      </c>
      <c r="I58" s="4"/>
      <c r="J58" s="45" t="s">
        <v>1429</v>
      </c>
      <c r="K58" s="3" t="s">
        <v>175</v>
      </c>
      <c r="L58" s="52"/>
      <c r="M58" s="52"/>
    </row>
    <row r="59" spans="1:14" s="40" customFormat="1" ht="21" customHeight="1">
      <c r="A59" s="3" t="s">
        <v>681</v>
      </c>
      <c r="B59" s="44" t="s">
        <v>706</v>
      </c>
      <c r="C59" s="44" t="s">
        <v>707</v>
      </c>
      <c r="D59" s="2">
        <f t="shared" si="0"/>
        <v>7</v>
      </c>
      <c r="E59" s="44" t="s">
        <v>702</v>
      </c>
      <c r="F59" s="3" t="s">
        <v>136</v>
      </c>
      <c r="G59" s="59" t="s">
        <v>246</v>
      </c>
      <c r="H59" s="4" t="s">
        <v>1408</v>
      </c>
      <c r="I59" s="4" t="s">
        <v>247</v>
      </c>
      <c r="J59" s="45" t="s">
        <v>248</v>
      </c>
      <c r="K59" s="3" t="s">
        <v>181</v>
      </c>
      <c r="L59" s="52"/>
      <c r="M59" s="52"/>
    </row>
    <row r="60" spans="1:14" s="40" customFormat="1" ht="21" customHeight="1">
      <c r="A60" s="3" t="s">
        <v>681</v>
      </c>
      <c r="B60" s="44" t="s">
        <v>706</v>
      </c>
      <c r="C60" s="44" t="s">
        <v>707</v>
      </c>
      <c r="D60" s="2">
        <f t="shared" si="0"/>
        <v>8</v>
      </c>
      <c r="E60" s="44" t="s">
        <v>1388</v>
      </c>
      <c r="F60" s="3" t="s">
        <v>1265</v>
      </c>
      <c r="G60" s="59" t="s">
        <v>253</v>
      </c>
      <c r="H60" s="4" t="s">
        <v>1409</v>
      </c>
      <c r="I60" s="4" t="s">
        <v>1208</v>
      </c>
      <c r="J60" s="45" t="s">
        <v>1430</v>
      </c>
      <c r="K60" s="3" t="s">
        <v>186</v>
      </c>
      <c r="L60" s="52"/>
      <c r="M60" s="52"/>
    </row>
    <row r="61" spans="1:14" s="40" customFormat="1" ht="21" customHeight="1">
      <c r="A61" s="3" t="s">
        <v>681</v>
      </c>
      <c r="B61" s="44" t="s">
        <v>706</v>
      </c>
      <c r="C61" s="44" t="s">
        <v>707</v>
      </c>
      <c r="D61" s="2">
        <f t="shared" si="0"/>
        <v>9</v>
      </c>
      <c r="E61" s="44" t="s">
        <v>507</v>
      </c>
      <c r="F61" s="3" t="s">
        <v>38</v>
      </c>
      <c r="G61" s="59" t="s">
        <v>185</v>
      </c>
      <c r="H61" s="4" t="s">
        <v>1418</v>
      </c>
      <c r="I61" s="4" t="s">
        <v>1172</v>
      </c>
      <c r="J61" s="45" t="s">
        <v>1431</v>
      </c>
      <c r="K61" s="3" t="s">
        <v>186</v>
      </c>
      <c r="L61" s="52"/>
      <c r="M61" s="52"/>
    </row>
    <row r="62" spans="1:14" s="40" customFormat="1" ht="21" customHeight="1">
      <c r="A62" s="3" t="s">
        <v>681</v>
      </c>
      <c r="B62" s="44" t="s">
        <v>706</v>
      </c>
      <c r="C62" s="44" t="s">
        <v>707</v>
      </c>
      <c r="D62" s="2">
        <f t="shared" si="0"/>
        <v>10</v>
      </c>
      <c r="E62" s="44" t="s">
        <v>508</v>
      </c>
      <c r="F62" s="3" t="s">
        <v>39</v>
      </c>
      <c r="G62" s="59" t="s">
        <v>509</v>
      </c>
      <c r="H62" s="4" t="s">
        <v>1419</v>
      </c>
      <c r="I62" s="4"/>
      <c r="J62" s="45" t="s">
        <v>1432</v>
      </c>
      <c r="K62" s="3" t="s">
        <v>175</v>
      </c>
      <c r="L62" s="52"/>
      <c r="M62" s="52"/>
    </row>
    <row r="63" spans="1:14" s="40" customFormat="1" ht="21" customHeight="1">
      <c r="A63" s="3" t="s">
        <v>681</v>
      </c>
      <c r="B63" s="44" t="s">
        <v>706</v>
      </c>
      <c r="C63" s="44" t="s">
        <v>707</v>
      </c>
      <c r="D63" s="2">
        <f t="shared" si="0"/>
        <v>11</v>
      </c>
      <c r="E63" s="44" t="s">
        <v>510</v>
      </c>
      <c r="F63" s="3" t="s">
        <v>40</v>
      </c>
      <c r="G63" s="59" t="s">
        <v>520</v>
      </c>
      <c r="H63" s="4" t="s">
        <v>1420</v>
      </c>
      <c r="I63" s="4"/>
      <c r="J63" s="45" t="s">
        <v>1433</v>
      </c>
      <c r="K63" s="3" t="s">
        <v>186</v>
      </c>
      <c r="L63" s="52"/>
      <c r="M63" s="52"/>
    </row>
    <row r="64" spans="1:14" s="40" customFormat="1" ht="21" customHeight="1">
      <c r="A64" s="3" t="s">
        <v>681</v>
      </c>
      <c r="B64" s="44" t="s">
        <v>706</v>
      </c>
      <c r="C64" s="44" t="s">
        <v>707</v>
      </c>
      <c r="D64" s="2">
        <f t="shared" si="0"/>
        <v>12</v>
      </c>
      <c r="E64" s="44" t="s">
        <v>376</v>
      </c>
      <c r="F64" s="3" t="s">
        <v>15</v>
      </c>
      <c r="G64" s="4" t="s">
        <v>377</v>
      </c>
      <c r="H64" s="4" t="s">
        <v>1421</v>
      </c>
      <c r="I64" s="45" t="s">
        <v>378</v>
      </c>
      <c r="J64" s="87" t="s">
        <v>1373</v>
      </c>
      <c r="K64" s="3" t="s">
        <v>379</v>
      </c>
      <c r="L64" s="52"/>
      <c r="M64" s="52"/>
    </row>
    <row r="65" spans="1:13" s="40" customFormat="1" ht="21" customHeight="1">
      <c r="A65" s="119" t="s">
        <v>703</v>
      </c>
      <c r="B65" s="120" t="s">
        <v>708</v>
      </c>
      <c r="C65" s="120" t="s">
        <v>709</v>
      </c>
      <c r="D65" s="121">
        <f t="shared" si="0"/>
        <v>13</v>
      </c>
      <c r="E65" s="120" t="s">
        <v>383</v>
      </c>
      <c r="F65" s="119" t="s">
        <v>16</v>
      </c>
      <c r="G65" s="123" t="s">
        <v>1763</v>
      </c>
      <c r="H65" s="123" t="s">
        <v>1422</v>
      </c>
      <c r="I65" s="123"/>
      <c r="J65" s="124" t="s">
        <v>1434</v>
      </c>
      <c r="K65" s="119" t="s">
        <v>385</v>
      </c>
      <c r="L65" s="156"/>
      <c r="M65" s="156" t="s">
        <v>2511</v>
      </c>
    </row>
    <row r="66" spans="1:13" s="40" customFormat="1" ht="21" customHeight="1">
      <c r="A66" s="3" t="s">
        <v>703</v>
      </c>
      <c r="B66" s="44" t="s">
        <v>708</v>
      </c>
      <c r="C66" s="44" t="s">
        <v>709</v>
      </c>
      <c r="D66" s="2">
        <f>IF($C66=$C65,$D65+1,1)</f>
        <v>14</v>
      </c>
      <c r="E66" s="44" t="s">
        <v>386</v>
      </c>
      <c r="F66" s="3" t="s">
        <v>17</v>
      </c>
      <c r="G66" s="4" t="s">
        <v>1103</v>
      </c>
      <c r="H66" s="4" t="s">
        <v>1423</v>
      </c>
      <c r="I66" s="4" t="s">
        <v>387</v>
      </c>
      <c r="J66" s="45" t="s">
        <v>1435</v>
      </c>
      <c r="K66" s="3" t="s">
        <v>388</v>
      </c>
      <c r="L66" s="52"/>
      <c r="M66" s="52"/>
    </row>
    <row r="67" spans="1:13" s="40" customFormat="1" ht="21" customHeight="1">
      <c r="A67" s="3" t="s">
        <v>703</v>
      </c>
      <c r="B67" s="44" t="s">
        <v>708</v>
      </c>
      <c r="C67" s="44" t="s">
        <v>709</v>
      </c>
      <c r="D67" s="2">
        <f t="shared" si="0"/>
        <v>15</v>
      </c>
      <c r="E67" s="44" t="s">
        <v>630</v>
      </c>
      <c r="F67" s="3" t="s">
        <v>631</v>
      </c>
      <c r="G67" s="4" t="s">
        <v>1104</v>
      </c>
      <c r="H67" s="4" t="s">
        <v>1424</v>
      </c>
      <c r="I67" s="4"/>
      <c r="J67" s="45" t="s">
        <v>1439</v>
      </c>
      <c r="K67" s="3" t="s">
        <v>385</v>
      </c>
      <c r="L67" s="52"/>
      <c r="M67" s="52"/>
    </row>
    <row r="68" spans="1:13" s="40" customFormat="1" ht="21" customHeight="1">
      <c r="A68" s="3" t="s">
        <v>703</v>
      </c>
      <c r="B68" s="44" t="s">
        <v>708</v>
      </c>
      <c r="C68" s="44" t="s">
        <v>709</v>
      </c>
      <c r="D68" s="2">
        <f t="shared" si="0"/>
        <v>16</v>
      </c>
      <c r="E68" s="44" t="s">
        <v>389</v>
      </c>
      <c r="F68" s="3" t="s">
        <v>935</v>
      </c>
      <c r="G68" s="4" t="s">
        <v>390</v>
      </c>
      <c r="H68" s="4" t="s">
        <v>1425</v>
      </c>
      <c r="I68" s="4"/>
      <c r="J68" s="45" t="s">
        <v>1436</v>
      </c>
      <c r="K68" s="3" t="s">
        <v>388</v>
      </c>
      <c r="L68" s="52"/>
      <c r="M68" s="52"/>
    </row>
    <row r="69" spans="1:13" s="40" customFormat="1" ht="21" customHeight="1">
      <c r="A69" s="3" t="s">
        <v>703</v>
      </c>
      <c r="B69" s="44" t="s">
        <v>708</v>
      </c>
      <c r="C69" s="44" t="s">
        <v>709</v>
      </c>
      <c r="D69" s="2">
        <f t="shared" si="0"/>
        <v>17</v>
      </c>
      <c r="E69" s="44" t="s">
        <v>391</v>
      </c>
      <c r="F69" s="3" t="s">
        <v>19</v>
      </c>
      <c r="G69" s="4" t="s">
        <v>392</v>
      </c>
      <c r="H69" s="4" t="s">
        <v>1426</v>
      </c>
      <c r="I69" s="4"/>
      <c r="J69" s="45" t="s">
        <v>393</v>
      </c>
      <c r="K69" s="3" t="s">
        <v>394</v>
      </c>
      <c r="L69" s="52"/>
      <c r="M69" s="52"/>
    </row>
    <row r="70" spans="1:13" s="40" customFormat="1" ht="21" customHeight="1">
      <c r="A70" s="3" t="s">
        <v>703</v>
      </c>
      <c r="B70" s="44" t="s">
        <v>708</v>
      </c>
      <c r="C70" s="44" t="s">
        <v>709</v>
      </c>
      <c r="D70" s="2">
        <f t="shared" si="0"/>
        <v>18</v>
      </c>
      <c r="E70" s="44" t="s">
        <v>395</v>
      </c>
      <c r="F70" s="3" t="s">
        <v>20</v>
      </c>
      <c r="G70" s="4" t="s">
        <v>396</v>
      </c>
      <c r="H70" s="4" t="s">
        <v>1427</v>
      </c>
      <c r="I70" s="4"/>
      <c r="J70" s="45" t="s">
        <v>1149</v>
      </c>
      <c r="K70" s="3" t="s">
        <v>388</v>
      </c>
      <c r="L70" s="52"/>
      <c r="M70" s="52"/>
    </row>
    <row r="71" spans="1:13" s="40" customFormat="1" ht="21" customHeight="1">
      <c r="A71" s="3" t="s">
        <v>703</v>
      </c>
      <c r="B71" s="44" t="s">
        <v>708</v>
      </c>
      <c r="C71" s="44" t="s">
        <v>709</v>
      </c>
      <c r="D71" s="2">
        <f t="shared" si="0"/>
        <v>19</v>
      </c>
      <c r="E71" s="44" t="s">
        <v>439</v>
      </c>
      <c r="F71" s="3" t="s">
        <v>1389</v>
      </c>
      <c r="G71" s="59" t="s">
        <v>440</v>
      </c>
      <c r="H71" s="4" t="s">
        <v>1410</v>
      </c>
      <c r="I71" s="76" t="s">
        <v>1002</v>
      </c>
      <c r="J71" s="45" t="s">
        <v>1437</v>
      </c>
      <c r="K71" s="76" t="s">
        <v>844</v>
      </c>
      <c r="L71" s="52"/>
      <c r="M71" s="52"/>
    </row>
    <row r="72" spans="1:13" s="40" customFormat="1" ht="21" customHeight="1">
      <c r="A72" s="3" t="s">
        <v>681</v>
      </c>
      <c r="B72" s="44" t="s">
        <v>706</v>
      </c>
      <c r="C72" s="44" t="s">
        <v>707</v>
      </c>
      <c r="D72" s="2">
        <f t="shared" ref="D72:D80" si="2">IF($C72=$C71,$D71+1,1)</f>
        <v>20</v>
      </c>
      <c r="E72" s="44" t="s">
        <v>441</v>
      </c>
      <c r="F72" s="3" t="s">
        <v>1390</v>
      </c>
      <c r="G72" s="59" t="s">
        <v>442</v>
      </c>
      <c r="H72" s="4" t="s">
        <v>1411</v>
      </c>
      <c r="I72" s="76" t="s">
        <v>1002</v>
      </c>
      <c r="J72" s="45" t="s">
        <v>1438</v>
      </c>
      <c r="K72" s="76" t="s">
        <v>844</v>
      </c>
      <c r="L72" s="52"/>
      <c r="M72" s="52"/>
    </row>
    <row r="73" spans="1:13" s="40" customFormat="1" ht="21" customHeight="1">
      <c r="A73" s="3" t="s">
        <v>681</v>
      </c>
      <c r="B73" s="44" t="s">
        <v>706</v>
      </c>
      <c r="C73" s="44" t="s">
        <v>707</v>
      </c>
      <c r="D73" s="2">
        <f t="shared" si="2"/>
        <v>21</v>
      </c>
      <c r="E73" s="44" t="s">
        <v>307</v>
      </c>
      <c r="F73" s="3" t="s">
        <v>44</v>
      </c>
      <c r="G73" s="59" t="s">
        <v>443</v>
      </c>
      <c r="H73" s="4" t="s">
        <v>1412</v>
      </c>
      <c r="I73" s="4"/>
      <c r="J73" s="45" t="s">
        <v>1015</v>
      </c>
      <c r="K73" s="3" t="s">
        <v>260</v>
      </c>
      <c r="L73" s="52"/>
      <c r="M73" s="52"/>
    </row>
    <row r="74" spans="1:13" s="40" customFormat="1" ht="21" customHeight="1">
      <c r="A74" s="3" t="s">
        <v>681</v>
      </c>
      <c r="B74" s="44" t="s">
        <v>706</v>
      </c>
      <c r="C74" s="44" t="s">
        <v>707</v>
      </c>
      <c r="D74" s="2">
        <f t="shared" si="2"/>
        <v>22</v>
      </c>
      <c r="E74" s="44" t="s">
        <v>309</v>
      </c>
      <c r="F74" s="3" t="s">
        <v>45</v>
      </c>
      <c r="G74" s="59" t="s">
        <v>430</v>
      </c>
      <c r="H74" s="4" t="s">
        <v>1413</v>
      </c>
      <c r="I74" s="4"/>
      <c r="J74" s="45" t="s">
        <v>1440</v>
      </c>
      <c r="K74" s="3" t="s">
        <v>262</v>
      </c>
      <c r="L74" s="52"/>
      <c r="M74" s="52"/>
    </row>
    <row r="75" spans="1:13" s="40" customFormat="1" ht="21" customHeight="1">
      <c r="A75" s="3" t="s">
        <v>681</v>
      </c>
      <c r="B75" s="44" t="s">
        <v>706</v>
      </c>
      <c r="C75" s="44" t="s">
        <v>707</v>
      </c>
      <c r="D75" s="2">
        <f t="shared" si="2"/>
        <v>23</v>
      </c>
      <c r="E75" s="44" t="s">
        <v>313</v>
      </c>
      <c r="F75" s="3" t="s">
        <v>46</v>
      </c>
      <c r="G75" s="59" t="s">
        <v>431</v>
      </c>
      <c r="H75" s="4" t="s">
        <v>1414</v>
      </c>
      <c r="I75" s="4"/>
      <c r="J75" s="45" t="s">
        <v>1441</v>
      </c>
      <c r="K75" s="3" t="s">
        <v>260</v>
      </c>
      <c r="L75" s="52"/>
      <c r="M75" s="52"/>
    </row>
    <row r="76" spans="1:13" s="40" customFormat="1" ht="21" customHeight="1">
      <c r="A76" s="3" t="s">
        <v>681</v>
      </c>
      <c r="B76" s="44" t="s">
        <v>706</v>
      </c>
      <c r="C76" s="44" t="s">
        <v>707</v>
      </c>
      <c r="D76" s="2">
        <f t="shared" si="2"/>
        <v>24</v>
      </c>
      <c r="E76" s="44" t="s">
        <v>315</v>
      </c>
      <c r="F76" s="3" t="s">
        <v>47</v>
      </c>
      <c r="G76" s="59" t="s">
        <v>432</v>
      </c>
      <c r="H76" s="4" t="s">
        <v>1415</v>
      </c>
      <c r="I76" s="4"/>
      <c r="J76" s="45" t="s">
        <v>1442</v>
      </c>
      <c r="K76" s="3" t="s">
        <v>262</v>
      </c>
      <c r="L76" s="52"/>
      <c r="M76" s="52"/>
    </row>
    <row r="77" spans="1:13" s="40" customFormat="1" ht="21" customHeight="1">
      <c r="A77" s="3" t="s">
        <v>681</v>
      </c>
      <c r="B77" s="44" t="s">
        <v>706</v>
      </c>
      <c r="C77" s="44" t="s">
        <v>707</v>
      </c>
      <c r="D77" s="2">
        <f t="shared" si="2"/>
        <v>25</v>
      </c>
      <c r="E77" s="44" t="s">
        <v>319</v>
      </c>
      <c r="F77" s="3" t="s">
        <v>48</v>
      </c>
      <c r="G77" s="59" t="s">
        <v>433</v>
      </c>
      <c r="H77" s="4" t="s">
        <v>1416</v>
      </c>
      <c r="I77" s="4"/>
      <c r="J77" s="45" t="s">
        <v>259</v>
      </c>
      <c r="K77" s="3" t="s">
        <v>260</v>
      </c>
      <c r="L77" s="52"/>
      <c r="M77" s="52"/>
    </row>
    <row r="78" spans="1:13" s="40" customFormat="1" ht="21" customHeight="1">
      <c r="A78" s="3" t="s">
        <v>681</v>
      </c>
      <c r="B78" s="44" t="s">
        <v>706</v>
      </c>
      <c r="C78" s="44" t="s">
        <v>1391</v>
      </c>
      <c r="D78" s="2">
        <f t="shared" si="2"/>
        <v>26</v>
      </c>
      <c r="E78" s="44" t="s">
        <v>321</v>
      </c>
      <c r="F78" s="3" t="s">
        <v>49</v>
      </c>
      <c r="G78" s="59" t="s">
        <v>434</v>
      </c>
      <c r="H78" s="4" t="s">
        <v>1417</v>
      </c>
      <c r="I78" s="4"/>
      <c r="J78" s="45" t="s">
        <v>261</v>
      </c>
      <c r="K78" s="3" t="s">
        <v>262</v>
      </c>
      <c r="L78" s="52"/>
      <c r="M78" s="52"/>
    </row>
    <row r="79" spans="1:13" s="40" customFormat="1" ht="21" customHeight="1">
      <c r="A79" s="3"/>
      <c r="B79" s="44" t="s">
        <v>706</v>
      </c>
      <c r="C79" s="44" t="s">
        <v>707</v>
      </c>
      <c r="D79" s="2">
        <f t="shared" si="2"/>
        <v>27</v>
      </c>
      <c r="E79" s="69" t="s">
        <v>1447</v>
      </c>
      <c r="F79" s="69" t="s">
        <v>1394</v>
      </c>
      <c r="G79" s="78" t="s">
        <v>1392</v>
      </c>
      <c r="H79" s="75" t="s">
        <v>1393</v>
      </c>
      <c r="I79" s="76" t="s">
        <v>1002</v>
      </c>
      <c r="J79" s="77" t="s">
        <v>1443</v>
      </c>
      <c r="K79" s="76" t="s">
        <v>844</v>
      </c>
      <c r="L79" s="52"/>
      <c r="M79" s="52"/>
    </row>
    <row r="80" spans="1:13" s="40" customFormat="1" ht="21" customHeight="1">
      <c r="A80" s="3"/>
      <c r="B80" s="44" t="s">
        <v>706</v>
      </c>
      <c r="C80" s="44" t="s">
        <v>707</v>
      </c>
      <c r="D80" s="2">
        <f t="shared" si="2"/>
        <v>28</v>
      </c>
      <c r="E80" s="86" t="s">
        <v>1395</v>
      </c>
      <c r="F80" s="86" t="s">
        <v>1396</v>
      </c>
      <c r="G80" s="79" t="s">
        <v>1397</v>
      </c>
      <c r="H80" s="86" t="s">
        <v>847</v>
      </c>
      <c r="I80" s="86" t="s">
        <v>1398</v>
      </c>
      <c r="J80" s="5">
        <v>20170623</v>
      </c>
      <c r="K80" s="86" t="s">
        <v>1399</v>
      </c>
      <c r="L80" s="52"/>
      <c r="M80" s="52"/>
    </row>
    <row r="81" spans="1:14" s="40" customFormat="1" ht="21" customHeight="1">
      <c r="A81" s="3" t="s">
        <v>681</v>
      </c>
      <c r="B81" s="44" t="s">
        <v>710</v>
      </c>
      <c r="C81" s="44" t="s">
        <v>1329</v>
      </c>
      <c r="D81" s="2">
        <f>IF($C81=$C78,$D78+1,1)</f>
        <v>1</v>
      </c>
      <c r="E81" s="44" t="s">
        <v>498</v>
      </c>
      <c r="F81" s="3" t="s">
        <v>33</v>
      </c>
      <c r="G81" s="59" t="s">
        <v>182</v>
      </c>
      <c r="H81" s="4" t="s">
        <v>1335</v>
      </c>
      <c r="I81" s="4" t="s">
        <v>183</v>
      </c>
      <c r="J81" s="45" t="s">
        <v>184</v>
      </c>
      <c r="K81" s="3" t="s">
        <v>175</v>
      </c>
      <c r="L81" s="52"/>
      <c r="M81" s="52"/>
    </row>
    <row r="82" spans="1:14" s="40" customFormat="1" ht="21" customHeight="1">
      <c r="A82" s="3" t="s">
        <v>681</v>
      </c>
      <c r="B82" s="44" t="s">
        <v>710</v>
      </c>
      <c r="C82" s="44" t="s">
        <v>711</v>
      </c>
      <c r="D82" s="2">
        <f t="shared" ref="D82:D130" si="3">IF($C82=$C81,$D81+1,1)</f>
        <v>2</v>
      </c>
      <c r="E82" s="44" t="s">
        <v>372</v>
      </c>
      <c r="F82" s="3" t="s">
        <v>14</v>
      </c>
      <c r="G82" s="59" t="s">
        <v>373</v>
      </c>
      <c r="H82" s="4" t="s">
        <v>1336</v>
      </c>
      <c r="I82" s="4" t="s">
        <v>374</v>
      </c>
      <c r="J82" s="45" t="s">
        <v>1365</v>
      </c>
      <c r="K82" s="3" t="s">
        <v>287</v>
      </c>
      <c r="L82" s="52"/>
      <c r="M82" s="52"/>
    </row>
    <row r="83" spans="1:14" s="40" customFormat="1" ht="21" customHeight="1">
      <c r="A83" s="3" t="s">
        <v>681</v>
      </c>
      <c r="B83" s="44" t="s">
        <v>710</v>
      </c>
      <c r="C83" s="44" t="s">
        <v>711</v>
      </c>
      <c r="D83" s="2">
        <f t="shared" si="3"/>
        <v>3</v>
      </c>
      <c r="E83" s="44" t="s">
        <v>531</v>
      </c>
      <c r="F83" s="3" t="s">
        <v>74</v>
      </c>
      <c r="G83" s="59" t="s">
        <v>243</v>
      </c>
      <c r="H83" s="4" t="s">
        <v>1337</v>
      </c>
      <c r="I83" s="4"/>
      <c r="J83" s="45" t="s">
        <v>1366</v>
      </c>
      <c r="K83" s="3" t="s">
        <v>175</v>
      </c>
      <c r="L83" s="52"/>
      <c r="M83" s="52"/>
    </row>
    <row r="84" spans="1:14" s="40" customFormat="1" ht="21" customHeight="1">
      <c r="A84" s="3" t="s">
        <v>681</v>
      </c>
      <c r="B84" s="44" t="s">
        <v>710</v>
      </c>
      <c r="C84" s="44" t="s">
        <v>711</v>
      </c>
      <c r="D84" s="2">
        <f t="shared" si="3"/>
        <v>4</v>
      </c>
      <c r="E84" s="44" t="s">
        <v>419</v>
      </c>
      <c r="F84" s="3" t="s">
        <v>35</v>
      </c>
      <c r="G84" s="59" t="s">
        <v>420</v>
      </c>
      <c r="H84" s="4" t="s">
        <v>1338</v>
      </c>
      <c r="I84" s="4" t="s">
        <v>178</v>
      </c>
      <c r="J84" s="45" t="s">
        <v>1368</v>
      </c>
      <c r="K84" s="3" t="s">
        <v>181</v>
      </c>
      <c r="L84" s="52"/>
      <c r="M84" s="52"/>
    </row>
    <row r="85" spans="1:14" s="101" customFormat="1" ht="21" customHeight="1">
      <c r="A85" s="157" t="s">
        <v>681</v>
      </c>
      <c r="B85" s="158" t="s">
        <v>710</v>
      </c>
      <c r="C85" s="158" t="s">
        <v>711</v>
      </c>
      <c r="D85" s="159">
        <f t="shared" si="3"/>
        <v>5</v>
      </c>
      <c r="E85" s="158" t="s">
        <v>1339</v>
      </c>
      <c r="F85" s="157" t="s">
        <v>1086</v>
      </c>
      <c r="G85" s="160" t="s">
        <v>1340</v>
      </c>
      <c r="H85" s="160" t="s">
        <v>1341</v>
      </c>
      <c r="I85" s="160"/>
      <c r="J85" s="161"/>
      <c r="K85" s="157" t="s">
        <v>287</v>
      </c>
      <c r="L85" s="162">
        <v>42910</v>
      </c>
      <c r="M85" s="162" t="s">
        <v>1342</v>
      </c>
      <c r="N85" s="101" t="s">
        <v>1865</v>
      </c>
    </row>
    <row r="86" spans="1:14" s="40" customFormat="1" ht="21" customHeight="1">
      <c r="A86" s="3" t="s">
        <v>681</v>
      </c>
      <c r="B86" s="44" t="s">
        <v>710</v>
      </c>
      <c r="C86" s="44" t="s">
        <v>711</v>
      </c>
      <c r="D86" s="2">
        <f>IF($C86=$C85,$D85+1,1)</f>
        <v>6</v>
      </c>
      <c r="E86" s="44" t="s">
        <v>701</v>
      </c>
      <c r="F86" s="3" t="s">
        <v>135</v>
      </c>
      <c r="G86" s="59" t="s">
        <v>245</v>
      </c>
      <c r="H86" s="4" t="s">
        <v>1344</v>
      </c>
      <c r="I86" s="4"/>
      <c r="J86" s="45" t="s">
        <v>1317</v>
      </c>
      <c r="K86" s="3" t="s">
        <v>175</v>
      </c>
      <c r="L86" s="52"/>
      <c r="M86" s="52"/>
    </row>
    <row r="87" spans="1:14" s="40" customFormat="1" ht="21" customHeight="1">
      <c r="A87" s="3" t="s">
        <v>681</v>
      </c>
      <c r="B87" s="44" t="s">
        <v>710</v>
      </c>
      <c r="C87" s="44" t="s">
        <v>711</v>
      </c>
      <c r="D87" s="2">
        <f t="shared" si="3"/>
        <v>7</v>
      </c>
      <c r="E87" s="44" t="s">
        <v>702</v>
      </c>
      <c r="F87" s="3" t="s">
        <v>136</v>
      </c>
      <c r="G87" s="59" t="s">
        <v>246</v>
      </c>
      <c r="H87" s="4" t="s">
        <v>1345</v>
      </c>
      <c r="I87" s="4" t="s">
        <v>247</v>
      </c>
      <c r="J87" s="45" t="s">
        <v>1367</v>
      </c>
      <c r="K87" s="3" t="s">
        <v>181</v>
      </c>
      <c r="L87" s="52"/>
      <c r="M87" s="52"/>
    </row>
    <row r="88" spans="1:14" s="40" customFormat="1" ht="21" customHeight="1">
      <c r="A88" s="3" t="s">
        <v>681</v>
      </c>
      <c r="B88" s="44" t="s">
        <v>710</v>
      </c>
      <c r="C88" s="44" t="s">
        <v>711</v>
      </c>
      <c r="D88" s="2">
        <f t="shared" si="3"/>
        <v>8</v>
      </c>
      <c r="E88" s="44" t="s">
        <v>1330</v>
      </c>
      <c r="F88" s="3" t="s">
        <v>1265</v>
      </c>
      <c r="G88" s="59" t="s">
        <v>253</v>
      </c>
      <c r="H88" s="4" t="s">
        <v>1346</v>
      </c>
      <c r="I88" s="4" t="s">
        <v>1208</v>
      </c>
      <c r="J88" s="45" t="s">
        <v>1369</v>
      </c>
      <c r="K88" s="3" t="s">
        <v>186</v>
      </c>
      <c r="L88" s="52"/>
      <c r="M88" s="52"/>
    </row>
    <row r="89" spans="1:14" s="40" customFormat="1" ht="21" customHeight="1">
      <c r="A89" s="3" t="s">
        <v>681</v>
      </c>
      <c r="B89" s="44" t="s">
        <v>710</v>
      </c>
      <c r="C89" s="44" t="s">
        <v>711</v>
      </c>
      <c r="D89" s="2">
        <f t="shared" si="3"/>
        <v>9</v>
      </c>
      <c r="E89" s="44" t="s">
        <v>507</v>
      </c>
      <c r="F89" s="3" t="s">
        <v>38</v>
      </c>
      <c r="G89" s="59" t="s">
        <v>185</v>
      </c>
      <c r="H89" s="4" t="s">
        <v>1363</v>
      </c>
      <c r="I89" s="4" t="s">
        <v>1364</v>
      </c>
      <c r="J89" s="45" t="s">
        <v>1370</v>
      </c>
      <c r="K89" s="3" t="s">
        <v>186</v>
      </c>
      <c r="L89" s="52"/>
      <c r="M89" s="52"/>
    </row>
    <row r="90" spans="1:14" s="40" customFormat="1" ht="21" customHeight="1">
      <c r="A90" s="3" t="s">
        <v>681</v>
      </c>
      <c r="B90" s="44" t="s">
        <v>710</v>
      </c>
      <c r="C90" s="44" t="s">
        <v>711</v>
      </c>
      <c r="D90" s="2">
        <f t="shared" si="3"/>
        <v>10</v>
      </c>
      <c r="E90" s="44" t="s">
        <v>508</v>
      </c>
      <c r="F90" s="3" t="s">
        <v>39</v>
      </c>
      <c r="G90" s="59" t="s">
        <v>509</v>
      </c>
      <c r="H90" s="4" t="s">
        <v>1347</v>
      </c>
      <c r="I90" s="4"/>
      <c r="J90" s="45" t="s">
        <v>1371</v>
      </c>
      <c r="K90" s="3" t="s">
        <v>175</v>
      </c>
      <c r="L90" s="52"/>
      <c r="M90" s="52"/>
    </row>
    <row r="91" spans="1:14" s="40" customFormat="1" ht="21" customHeight="1">
      <c r="A91" s="3" t="s">
        <v>681</v>
      </c>
      <c r="B91" s="44" t="s">
        <v>710</v>
      </c>
      <c r="C91" s="44" t="s">
        <v>711</v>
      </c>
      <c r="D91" s="2">
        <f t="shared" si="3"/>
        <v>11</v>
      </c>
      <c r="E91" s="44" t="s">
        <v>510</v>
      </c>
      <c r="F91" s="3" t="s">
        <v>40</v>
      </c>
      <c r="G91" s="59" t="s">
        <v>520</v>
      </c>
      <c r="H91" s="4" t="s">
        <v>1348</v>
      </c>
      <c r="I91" s="4"/>
      <c r="J91" s="45" t="s">
        <v>1372</v>
      </c>
      <c r="K91" s="3" t="s">
        <v>186</v>
      </c>
      <c r="L91" s="52"/>
      <c r="M91" s="52"/>
    </row>
    <row r="92" spans="1:14" s="40" customFormat="1" ht="21" customHeight="1">
      <c r="A92" s="3" t="s">
        <v>681</v>
      </c>
      <c r="B92" s="44" t="s">
        <v>710</v>
      </c>
      <c r="C92" s="44" t="s">
        <v>711</v>
      </c>
      <c r="D92" s="2">
        <f t="shared" si="3"/>
        <v>12</v>
      </c>
      <c r="E92" s="44" t="s">
        <v>376</v>
      </c>
      <c r="F92" s="3" t="s">
        <v>15</v>
      </c>
      <c r="G92" s="4" t="s">
        <v>377</v>
      </c>
      <c r="H92" s="4" t="s">
        <v>1349</v>
      </c>
      <c r="I92" s="45" t="s">
        <v>378</v>
      </c>
      <c r="J92" s="87" t="s">
        <v>1736</v>
      </c>
      <c r="K92" s="3" t="s">
        <v>379</v>
      </c>
      <c r="L92" s="52"/>
      <c r="M92" s="52"/>
    </row>
    <row r="93" spans="1:14" s="40" customFormat="1" ht="21" customHeight="1">
      <c r="A93" s="3" t="s">
        <v>703</v>
      </c>
      <c r="B93" s="44" t="s">
        <v>712</v>
      </c>
      <c r="C93" s="120" t="s">
        <v>713</v>
      </c>
      <c r="D93" s="121">
        <f t="shared" si="3"/>
        <v>13</v>
      </c>
      <c r="E93" s="120" t="s">
        <v>383</v>
      </c>
      <c r="F93" s="119" t="s">
        <v>926</v>
      </c>
      <c r="G93" s="123" t="s">
        <v>1738</v>
      </c>
      <c r="H93" s="123" t="s">
        <v>1350</v>
      </c>
      <c r="I93" s="123" t="s">
        <v>1312</v>
      </c>
      <c r="J93" s="124" t="s">
        <v>1375</v>
      </c>
      <c r="K93" s="119" t="s">
        <v>385</v>
      </c>
      <c r="L93" s="156"/>
      <c r="M93" s="156" t="s">
        <v>2511</v>
      </c>
    </row>
    <row r="94" spans="1:14" s="40" customFormat="1" ht="21" customHeight="1">
      <c r="A94" s="3" t="s">
        <v>703</v>
      </c>
      <c r="B94" s="44" t="s">
        <v>712</v>
      </c>
      <c r="C94" s="44" t="s">
        <v>1374</v>
      </c>
      <c r="D94" s="2">
        <f t="shared" si="3"/>
        <v>14</v>
      </c>
      <c r="E94" s="44" t="s">
        <v>386</v>
      </c>
      <c r="F94" s="3" t="s">
        <v>17</v>
      </c>
      <c r="G94" s="4" t="s">
        <v>1103</v>
      </c>
      <c r="H94" s="4" t="s">
        <v>1351</v>
      </c>
      <c r="I94" s="4" t="s">
        <v>387</v>
      </c>
      <c r="J94" s="45" t="s">
        <v>1380</v>
      </c>
      <c r="K94" s="3" t="s">
        <v>388</v>
      </c>
      <c r="L94" s="52"/>
      <c r="M94" s="52"/>
    </row>
    <row r="95" spans="1:14" s="40" customFormat="1" ht="21" customHeight="1">
      <c r="A95" s="3" t="s">
        <v>703</v>
      </c>
      <c r="B95" s="44" t="s">
        <v>712</v>
      </c>
      <c r="C95" s="44" t="s">
        <v>713</v>
      </c>
      <c r="D95" s="2">
        <f t="shared" si="3"/>
        <v>15</v>
      </c>
      <c r="E95" s="44" t="s">
        <v>1378</v>
      </c>
      <c r="F95" s="3" t="s">
        <v>1121</v>
      </c>
      <c r="G95" s="4" t="s">
        <v>1379</v>
      </c>
      <c r="H95" s="4" t="s">
        <v>1352</v>
      </c>
      <c r="I95" s="4"/>
      <c r="J95" s="45" t="s">
        <v>1148</v>
      </c>
      <c r="K95" s="3" t="s">
        <v>385</v>
      </c>
      <c r="L95" s="52"/>
      <c r="M95" s="52"/>
    </row>
    <row r="96" spans="1:14" s="40" customFormat="1" ht="21" customHeight="1">
      <c r="A96" s="3" t="s">
        <v>703</v>
      </c>
      <c r="B96" s="44" t="s">
        <v>712</v>
      </c>
      <c r="C96" s="44" t="s">
        <v>713</v>
      </c>
      <c r="D96" s="2">
        <f t="shared" si="3"/>
        <v>16</v>
      </c>
      <c r="E96" s="44" t="s">
        <v>389</v>
      </c>
      <c r="F96" s="3" t="s">
        <v>935</v>
      </c>
      <c r="G96" s="4" t="s">
        <v>390</v>
      </c>
      <c r="H96" s="4" t="s">
        <v>1353</v>
      </c>
      <c r="I96" s="4"/>
      <c r="J96" s="45" t="s">
        <v>1828</v>
      </c>
      <c r="K96" s="3" t="s">
        <v>388</v>
      </c>
      <c r="L96" s="52"/>
      <c r="M96" s="52"/>
    </row>
    <row r="97" spans="1:13" s="40" customFormat="1" ht="21" customHeight="1">
      <c r="A97" s="3" t="s">
        <v>703</v>
      </c>
      <c r="B97" s="44" t="s">
        <v>712</v>
      </c>
      <c r="C97" s="44" t="s">
        <v>713</v>
      </c>
      <c r="D97" s="2">
        <f t="shared" si="3"/>
        <v>17</v>
      </c>
      <c r="E97" s="44" t="s">
        <v>391</v>
      </c>
      <c r="F97" s="3" t="s">
        <v>19</v>
      </c>
      <c r="G97" s="4" t="s">
        <v>392</v>
      </c>
      <c r="H97" s="4" t="s">
        <v>1354</v>
      </c>
      <c r="I97" s="4"/>
      <c r="J97" s="45" t="s">
        <v>393</v>
      </c>
      <c r="K97" s="3" t="s">
        <v>394</v>
      </c>
      <c r="L97" s="52"/>
      <c r="M97" s="52"/>
    </row>
    <row r="98" spans="1:13" s="40" customFormat="1" ht="21" customHeight="1">
      <c r="A98" s="3" t="s">
        <v>703</v>
      </c>
      <c r="B98" s="44" t="s">
        <v>712</v>
      </c>
      <c r="C98" s="44" t="s">
        <v>713</v>
      </c>
      <c r="D98" s="2">
        <f t="shared" si="3"/>
        <v>18</v>
      </c>
      <c r="E98" s="44" t="s">
        <v>395</v>
      </c>
      <c r="F98" s="3" t="s">
        <v>1362</v>
      </c>
      <c r="G98" s="4" t="s">
        <v>396</v>
      </c>
      <c r="H98" s="4" t="s">
        <v>1355</v>
      </c>
      <c r="I98" s="4"/>
      <c r="J98" s="45" t="s">
        <v>1119</v>
      </c>
      <c r="K98" s="3" t="s">
        <v>388</v>
      </c>
      <c r="L98" s="52"/>
      <c r="M98" s="52"/>
    </row>
    <row r="99" spans="1:13" s="40" customFormat="1" ht="21" customHeight="1">
      <c r="A99" s="3" t="s">
        <v>703</v>
      </c>
      <c r="B99" s="44" t="s">
        <v>712</v>
      </c>
      <c r="C99" s="44" t="s">
        <v>713</v>
      </c>
      <c r="D99" s="2">
        <f t="shared" si="3"/>
        <v>19</v>
      </c>
      <c r="E99" s="44" t="s">
        <v>428</v>
      </c>
      <c r="F99" s="3" t="s">
        <v>44</v>
      </c>
      <c r="G99" s="59" t="s">
        <v>429</v>
      </c>
      <c r="H99" s="4" t="s">
        <v>1356</v>
      </c>
      <c r="I99" s="4"/>
      <c r="J99" s="45" t="s">
        <v>259</v>
      </c>
      <c r="K99" s="3" t="s">
        <v>260</v>
      </c>
      <c r="L99" s="52"/>
      <c r="M99" s="52"/>
    </row>
    <row r="100" spans="1:13" s="40" customFormat="1" ht="21" customHeight="1">
      <c r="A100" s="3" t="s">
        <v>681</v>
      </c>
      <c r="B100" s="44" t="s">
        <v>710</v>
      </c>
      <c r="C100" s="44" t="s">
        <v>711</v>
      </c>
      <c r="D100" s="2">
        <f t="shared" si="3"/>
        <v>20</v>
      </c>
      <c r="E100" s="44" t="s">
        <v>309</v>
      </c>
      <c r="F100" s="3" t="s">
        <v>45</v>
      </c>
      <c r="G100" s="59" t="s">
        <v>430</v>
      </c>
      <c r="H100" s="4" t="s">
        <v>1357</v>
      </c>
      <c r="I100" s="4"/>
      <c r="J100" s="45" t="s">
        <v>1381</v>
      </c>
      <c r="K100" s="3" t="s">
        <v>262</v>
      </c>
      <c r="L100" s="52"/>
      <c r="M100" s="52"/>
    </row>
    <row r="101" spans="1:13" s="40" customFormat="1" ht="21" customHeight="1">
      <c r="A101" s="3" t="s">
        <v>681</v>
      </c>
      <c r="B101" s="44" t="s">
        <v>710</v>
      </c>
      <c r="C101" s="44" t="s">
        <v>711</v>
      </c>
      <c r="D101" s="2">
        <f t="shared" si="3"/>
        <v>21</v>
      </c>
      <c r="E101" s="44" t="s">
        <v>313</v>
      </c>
      <c r="F101" s="3" t="s">
        <v>46</v>
      </c>
      <c r="G101" s="59" t="s">
        <v>431</v>
      </c>
      <c r="H101" s="4" t="s">
        <v>1358</v>
      </c>
      <c r="I101" s="4"/>
      <c r="J101" s="45" t="s">
        <v>1382</v>
      </c>
      <c r="K101" s="3" t="s">
        <v>260</v>
      </c>
      <c r="L101" s="52"/>
      <c r="M101" s="52"/>
    </row>
    <row r="102" spans="1:13" s="40" customFormat="1" ht="21" customHeight="1">
      <c r="A102" s="3" t="s">
        <v>681</v>
      </c>
      <c r="B102" s="44" t="s">
        <v>710</v>
      </c>
      <c r="C102" s="44" t="s">
        <v>711</v>
      </c>
      <c r="D102" s="2">
        <f t="shared" si="3"/>
        <v>22</v>
      </c>
      <c r="E102" s="44" t="s">
        <v>315</v>
      </c>
      <c r="F102" s="3" t="s">
        <v>47</v>
      </c>
      <c r="G102" s="59" t="s">
        <v>432</v>
      </c>
      <c r="H102" s="4" t="s">
        <v>1359</v>
      </c>
      <c r="I102" s="4"/>
      <c r="J102" s="45" t="s">
        <v>1383</v>
      </c>
      <c r="K102" s="3" t="s">
        <v>262</v>
      </c>
      <c r="L102" s="52"/>
      <c r="M102" s="52"/>
    </row>
    <row r="103" spans="1:13" s="40" customFormat="1" ht="21" customHeight="1">
      <c r="A103" s="3" t="s">
        <v>681</v>
      </c>
      <c r="B103" s="44" t="s">
        <v>710</v>
      </c>
      <c r="C103" s="44" t="s">
        <v>711</v>
      </c>
      <c r="D103" s="2">
        <f t="shared" si="3"/>
        <v>23</v>
      </c>
      <c r="E103" s="44" t="s">
        <v>319</v>
      </c>
      <c r="F103" s="3" t="s">
        <v>48</v>
      </c>
      <c r="G103" s="59" t="s">
        <v>433</v>
      </c>
      <c r="H103" s="4" t="s">
        <v>1360</v>
      </c>
      <c r="I103" s="4"/>
      <c r="J103" s="45" t="s">
        <v>259</v>
      </c>
      <c r="K103" s="3" t="s">
        <v>260</v>
      </c>
      <c r="L103" s="52"/>
      <c r="M103" s="52"/>
    </row>
    <row r="104" spans="1:13" s="40" customFormat="1" ht="21" customHeight="1">
      <c r="A104" s="3" t="s">
        <v>681</v>
      </c>
      <c r="B104" s="44" t="s">
        <v>710</v>
      </c>
      <c r="C104" s="44" t="s">
        <v>711</v>
      </c>
      <c r="D104" s="2">
        <f t="shared" si="3"/>
        <v>24</v>
      </c>
      <c r="E104" s="44" t="s">
        <v>321</v>
      </c>
      <c r="F104" s="3" t="s">
        <v>49</v>
      </c>
      <c r="G104" s="59" t="s">
        <v>434</v>
      </c>
      <c r="H104" s="4" t="s">
        <v>1361</v>
      </c>
      <c r="I104" s="4"/>
      <c r="J104" s="45" t="s">
        <v>261</v>
      </c>
      <c r="K104" s="3" t="s">
        <v>262</v>
      </c>
      <c r="L104" s="52"/>
      <c r="M104" s="52"/>
    </row>
    <row r="105" spans="1:13" s="40" customFormat="1" ht="21" customHeight="1">
      <c r="A105" s="3" t="s">
        <v>680</v>
      </c>
      <c r="B105" s="44" t="s">
        <v>710</v>
      </c>
      <c r="C105" s="44" t="s">
        <v>711</v>
      </c>
      <c r="D105" s="2">
        <f t="shared" si="3"/>
        <v>25</v>
      </c>
      <c r="E105" s="86" t="s">
        <v>1331</v>
      </c>
      <c r="F105" s="86" t="s">
        <v>1334</v>
      </c>
      <c r="G105" s="79" t="s">
        <v>846</v>
      </c>
      <c r="H105" s="86" t="s">
        <v>1332</v>
      </c>
      <c r="I105" s="86" t="s">
        <v>848</v>
      </c>
      <c r="J105" s="77" t="s">
        <v>1384</v>
      </c>
      <c r="K105" s="86" t="s">
        <v>1333</v>
      </c>
      <c r="L105" s="52"/>
      <c r="M105" s="52"/>
    </row>
    <row r="106" spans="1:13" s="40" customFormat="1" ht="21" customHeight="1">
      <c r="A106" s="3" t="s">
        <v>681</v>
      </c>
      <c r="B106" s="44" t="s">
        <v>710</v>
      </c>
      <c r="C106" s="44" t="s">
        <v>711</v>
      </c>
      <c r="D106" s="2">
        <f t="shared" si="3"/>
        <v>26</v>
      </c>
      <c r="E106" s="44" t="s">
        <v>297</v>
      </c>
      <c r="F106" s="3" t="s">
        <v>52</v>
      </c>
      <c r="G106" s="59" t="s">
        <v>1387</v>
      </c>
      <c r="H106" s="4" t="s">
        <v>178</v>
      </c>
      <c r="I106" s="4" t="s">
        <v>1386</v>
      </c>
      <c r="J106" s="45" t="s">
        <v>1385</v>
      </c>
      <c r="K106" s="3" t="s">
        <v>180</v>
      </c>
      <c r="L106" s="52"/>
      <c r="M106" s="52"/>
    </row>
    <row r="107" spans="1:13" s="40" customFormat="1" ht="21" customHeight="1">
      <c r="A107" s="3" t="s">
        <v>681</v>
      </c>
      <c r="B107" s="44" t="s">
        <v>714</v>
      </c>
      <c r="C107" s="44" t="s">
        <v>715</v>
      </c>
      <c r="D107" s="2">
        <f t="shared" si="3"/>
        <v>1</v>
      </c>
      <c r="E107" s="44" t="s">
        <v>498</v>
      </c>
      <c r="F107" s="3" t="s">
        <v>33</v>
      </c>
      <c r="G107" s="59" t="s">
        <v>182</v>
      </c>
      <c r="H107" s="4" t="s">
        <v>1188</v>
      </c>
      <c r="I107" s="4" t="s">
        <v>183</v>
      </c>
      <c r="J107" s="45" t="s">
        <v>184</v>
      </c>
      <c r="K107" s="3" t="s">
        <v>175</v>
      </c>
      <c r="L107" s="52"/>
      <c r="M107" s="52"/>
    </row>
    <row r="108" spans="1:13" s="40" customFormat="1" ht="21" customHeight="1">
      <c r="A108" s="3" t="s">
        <v>681</v>
      </c>
      <c r="B108" s="44" t="s">
        <v>714</v>
      </c>
      <c r="C108" s="44" t="s">
        <v>715</v>
      </c>
      <c r="D108" s="2">
        <f t="shared" si="3"/>
        <v>2</v>
      </c>
      <c r="E108" s="44" t="s">
        <v>372</v>
      </c>
      <c r="F108" s="3" t="s">
        <v>14</v>
      </c>
      <c r="G108" s="59" t="s">
        <v>373</v>
      </c>
      <c r="H108" s="4" t="s">
        <v>1189</v>
      </c>
      <c r="I108" s="4" t="s">
        <v>374</v>
      </c>
      <c r="J108" s="45" t="s">
        <v>1216</v>
      </c>
      <c r="K108" s="3" t="s">
        <v>287</v>
      </c>
      <c r="L108" s="52"/>
      <c r="M108" s="52"/>
    </row>
    <row r="109" spans="1:13" s="40" customFormat="1" ht="21" customHeight="1">
      <c r="A109" s="3" t="s">
        <v>681</v>
      </c>
      <c r="B109" s="44" t="s">
        <v>714</v>
      </c>
      <c r="C109" s="44" t="s">
        <v>715</v>
      </c>
      <c r="D109" s="2">
        <f t="shared" si="3"/>
        <v>3</v>
      </c>
      <c r="E109" s="44" t="s">
        <v>716</v>
      </c>
      <c r="F109" s="3" t="s">
        <v>137</v>
      </c>
      <c r="G109" s="59" t="s">
        <v>213</v>
      </c>
      <c r="H109" s="4" t="s">
        <v>1190</v>
      </c>
      <c r="I109" s="4"/>
      <c r="J109" s="45" t="s">
        <v>1217</v>
      </c>
      <c r="K109" s="3" t="s">
        <v>175</v>
      </c>
      <c r="L109" s="52"/>
      <c r="M109" s="52"/>
    </row>
    <row r="110" spans="1:13" s="40" customFormat="1" ht="21" customHeight="1">
      <c r="A110" s="3" t="s">
        <v>681</v>
      </c>
      <c r="B110" s="44" t="s">
        <v>714</v>
      </c>
      <c r="C110" s="44" t="s">
        <v>715</v>
      </c>
      <c r="D110" s="2">
        <f t="shared" si="3"/>
        <v>4</v>
      </c>
      <c r="E110" s="44" t="s">
        <v>717</v>
      </c>
      <c r="F110" s="3" t="s">
        <v>138</v>
      </c>
      <c r="G110" s="59" t="s">
        <v>249</v>
      </c>
      <c r="H110" s="4" t="s">
        <v>1191</v>
      </c>
      <c r="I110" s="4"/>
      <c r="J110" s="45" t="s">
        <v>1218</v>
      </c>
      <c r="K110" s="3" t="s">
        <v>175</v>
      </c>
      <c r="L110" s="52"/>
      <c r="M110" s="52"/>
    </row>
    <row r="111" spans="1:13" s="40" customFormat="1" ht="21" customHeight="1">
      <c r="A111" s="3" t="s">
        <v>681</v>
      </c>
      <c r="B111" s="44" t="s">
        <v>714</v>
      </c>
      <c r="C111" s="44" t="s">
        <v>715</v>
      </c>
      <c r="D111" s="2">
        <f t="shared" si="3"/>
        <v>5</v>
      </c>
      <c r="E111" s="44" t="s">
        <v>1154</v>
      </c>
      <c r="F111" s="3" t="s">
        <v>1184</v>
      </c>
      <c r="G111" s="59" t="s">
        <v>253</v>
      </c>
      <c r="H111" s="4" t="s">
        <v>1192</v>
      </c>
      <c r="I111" s="4" t="s">
        <v>1208</v>
      </c>
      <c r="J111" s="45" t="s">
        <v>1219</v>
      </c>
      <c r="K111" s="3" t="s">
        <v>186</v>
      </c>
      <c r="L111" s="52"/>
      <c r="M111" s="52"/>
    </row>
    <row r="112" spans="1:13" s="40" customFormat="1" ht="21" customHeight="1">
      <c r="A112" s="3" t="s">
        <v>681</v>
      </c>
      <c r="B112" s="44" t="s">
        <v>714</v>
      </c>
      <c r="C112" s="44" t="s">
        <v>715</v>
      </c>
      <c r="D112" s="2">
        <f t="shared" si="3"/>
        <v>6</v>
      </c>
      <c r="E112" s="44" t="s">
        <v>718</v>
      </c>
      <c r="F112" s="3" t="s">
        <v>139</v>
      </c>
      <c r="G112" s="59" t="s">
        <v>254</v>
      </c>
      <c r="H112" s="4" t="s">
        <v>1193</v>
      </c>
      <c r="I112" s="4" t="s">
        <v>1209</v>
      </c>
      <c r="J112" s="45" t="s">
        <v>1220</v>
      </c>
      <c r="K112" s="3" t="s">
        <v>186</v>
      </c>
      <c r="L112" s="52"/>
      <c r="M112" s="52"/>
    </row>
    <row r="113" spans="1:13" s="40" customFormat="1" ht="21" customHeight="1">
      <c r="A113" s="3" t="s">
        <v>681</v>
      </c>
      <c r="B113" s="44" t="s">
        <v>714</v>
      </c>
      <c r="C113" s="44" t="s">
        <v>715</v>
      </c>
      <c r="D113" s="2">
        <f t="shared" si="3"/>
        <v>7</v>
      </c>
      <c r="E113" s="44" t="s">
        <v>507</v>
      </c>
      <c r="F113" s="3" t="s">
        <v>38</v>
      </c>
      <c r="G113" s="59" t="s">
        <v>185</v>
      </c>
      <c r="H113" s="4" t="s">
        <v>1194</v>
      </c>
      <c r="I113" s="4" t="s">
        <v>1210</v>
      </c>
      <c r="J113" s="45" t="s">
        <v>1015</v>
      </c>
      <c r="K113" s="3" t="s">
        <v>186</v>
      </c>
      <c r="L113" s="52"/>
      <c r="M113" s="52"/>
    </row>
    <row r="114" spans="1:13" s="40" customFormat="1" ht="21" customHeight="1">
      <c r="A114" s="3" t="s">
        <v>681</v>
      </c>
      <c r="B114" s="44" t="s">
        <v>714</v>
      </c>
      <c r="C114" s="44" t="s">
        <v>715</v>
      </c>
      <c r="D114" s="2">
        <f t="shared" si="3"/>
        <v>8</v>
      </c>
      <c r="E114" s="44" t="s">
        <v>508</v>
      </c>
      <c r="F114" s="3" t="s">
        <v>39</v>
      </c>
      <c r="G114" s="59" t="s">
        <v>509</v>
      </c>
      <c r="H114" s="4" t="s">
        <v>1195</v>
      </c>
      <c r="I114" s="4"/>
      <c r="J114" s="45" t="s">
        <v>1221</v>
      </c>
      <c r="K114" s="3" t="s">
        <v>175</v>
      </c>
      <c r="L114" s="52"/>
      <c r="M114" s="52"/>
    </row>
    <row r="115" spans="1:13" s="40" customFormat="1" ht="21" customHeight="1">
      <c r="A115" s="3" t="s">
        <v>681</v>
      </c>
      <c r="B115" s="44" t="s">
        <v>714</v>
      </c>
      <c r="C115" s="44" t="s">
        <v>715</v>
      </c>
      <c r="D115" s="2">
        <f t="shared" si="3"/>
        <v>9</v>
      </c>
      <c r="E115" s="44" t="s">
        <v>510</v>
      </c>
      <c r="F115" s="3" t="s">
        <v>40</v>
      </c>
      <c r="G115" s="59" t="s">
        <v>520</v>
      </c>
      <c r="H115" s="4" t="s">
        <v>1196</v>
      </c>
      <c r="I115" s="4"/>
      <c r="J115" s="45" t="s">
        <v>1222</v>
      </c>
      <c r="K115" s="3" t="s">
        <v>186</v>
      </c>
      <c r="L115" s="52"/>
      <c r="M115" s="52"/>
    </row>
    <row r="116" spans="1:13" s="40" customFormat="1" ht="21" customHeight="1">
      <c r="A116" s="3" t="s">
        <v>681</v>
      </c>
      <c r="B116" s="44" t="s">
        <v>714</v>
      </c>
      <c r="C116" s="44" t="s">
        <v>715</v>
      </c>
      <c r="D116" s="2">
        <f t="shared" si="3"/>
        <v>10</v>
      </c>
      <c r="E116" s="44" t="s">
        <v>376</v>
      </c>
      <c r="F116" s="3" t="s">
        <v>15</v>
      </c>
      <c r="G116" s="4" t="s">
        <v>377</v>
      </c>
      <c r="H116" s="4" t="s">
        <v>1197</v>
      </c>
      <c r="I116" s="45" t="s">
        <v>378</v>
      </c>
      <c r="J116" s="87" t="s">
        <v>1223</v>
      </c>
      <c r="K116" s="3" t="s">
        <v>379</v>
      </c>
      <c r="L116" s="52"/>
      <c r="M116" s="52"/>
    </row>
    <row r="117" spans="1:13" s="40" customFormat="1" ht="21" customHeight="1">
      <c r="A117" s="3" t="s">
        <v>703</v>
      </c>
      <c r="B117" s="44" t="s">
        <v>719</v>
      </c>
      <c r="C117" s="44" t="s">
        <v>720</v>
      </c>
      <c r="D117" s="2">
        <f t="shared" si="3"/>
        <v>11</v>
      </c>
      <c r="E117" s="44" t="s">
        <v>383</v>
      </c>
      <c r="F117" s="3" t="s">
        <v>16</v>
      </c>
      <c r="G117" s="4" t="s">
        <v>1100</v>
      </c>
      <c r="H117" s="4" t="s">
        <v>1198</v>
      </c>
      <c r="I117" s="4" t="s">
        <v>1211</v>
      </c>
      <c r="J117" s="45" t="s">
        <v>1224</v>
      </c>
      <c r="K117" s="3" t="s">
        <v>385</v>
      </c>
      <c r="L117" s="52"/>
      <c r="M117" s="52"/>
    </row>
    <row r="118" spans="1:13" s="40" customFormat="1" ht="21" customHeight="1">
      <c r="A118" s="3" t="s">
        <v>703</v>
      </c>
      <c r="B118" s="44" t="s">
        <v>719</v>
      </c>
      <c r="C118" s="44" t="s">
        <v>720</v>
      </c>
      <c r="D118" s="2">
        <f t="shared" si="3"/>
        <v>12</v>
      </c>
      <c r="E118" s="44" t="s">
        <v>386</v>
      </c>
      <c r="F118" s="3" t="s">
        <v>1102</v>
      </c>
      <c r="G118" s="4" t="s">
        <v>1213</v>
      </c>
      <c r="H118" s="4" t="s">
        <v>1199</v>
      </c>
      <c r="I118" s="4" t="s">
        <v>387</v>
      </c>
      <c r="J118" s="45" t="s">
        <v>1225</v>
      </c>
      <c r="K118" s="3" t="s">
        <v>388</v>
      </c>
      <c r="L118" s="52"/>
      <c r="M118" s="52"/>
    </row>
    <row r="119" spans="1:13" s="40" customFormat="1" ht="21" customHeight="1">
      <c r="A119" s="3" t="s">
        <v>703</v>
      </c>
      <c r="B119" s="44" t="s">
        <v>719</v>
      </c>
      <c r="C119" s="44" t="s">
        <v>720</v>
      </c>
      <c r="D119" s="2">
        <f t="shared" si="3"/>
        <v>13</v>
      </c>
      <c r="E119" s="44" t="s">
        <v>630</v>
      </c>
      <c r="F119" s="3" t="s">
        <v>1215</v>
      </c>
      <c r="G119" s="4" t="s">
        <v>1104</v>
      </c>
      <c r="H119" s="4" t="s">
        <v>1214</v>
      </c>
      <c r="I119" s="4"/>
      <c r="J119" s="45" t="s">
        <v>1226</v>
      </c>
      <c r="K119" s="3" t="s">
        <v>385</v>
      </c>
      <c r="L119" s="52"/>
      <c r="M119" s="52"/>
    </row>
    <row r="120" spans="1:13" s="40" customFormat="1" ht="21" customHeight="1">
      <c r="A120" s="3" t="s">
        <v>703</v>
      </c>
      <c r="B120" s="44" t="s">
        <v>719</v>
      </c>
      <c r="C120" s="44" t="s">
        <v>720</v>
      </c>
      <c r="D120" s="2">
        <f t="shared" si="3"/>
        <v>14</v>
      </c>
      <c r="E120" s="44" t="s">
        <v>389</v>
      </c>
      <c r="F120" s="3" t="s">
        <v>1236</v>
      </c>
      <c r="G120" s="4" t="s">
        <v>390</v>
      </c>
      <c r="H120" s="4" t="s">
        <v>1235</v>
      </c>
      <c r="I120" s="4"/>
      <c r="J120" s="45" t="s">
        <v>1227</v>
      </c>
      <c r="K120" s="3" t="s">
        <v>388</v>
      </c>
      <c r="L120" s="52"/>
      <c r="M120" s="52"/>
    </row>
    <row r="121" spans="1:13" s="40" customFormat="1" ht="21" customHeight="1">
      <c r="A121" s="3" t="s">
        <v>703</v>
      </c>
      <c r="B121" s="44" t="s">
        <v>719</v>
      </c>
      <c r="C121" s="44" t="s">
        <v>720</v>
      </c>
      <c r="D121" s="2">
        <f t="shared" si="3"/>
        <v>15</v>
      </c>
      <c r="E121" s="44" t="s">
        <v>391</v>
      </c>
      <c r="F121" s="3" t="s">
        <v>19</v>
      </c>
      <c r="G121" s="4" t="s">
        <v>392</v>
      </c>
      <c r="H121" s="4" t="s">
        <v>1200</v>
      </c>
      <c r="I121" s="4"/>
      <c r="J121" s="45" t="s">
        <v>393</v>
      </c>
      <c r="K121" s="3" t="s">
        <v>394</v>
      </c>
      <c r="L121" s="52"/>
      <c r="M121" s="52"/>
    </row>
    <row r="122" spans="1:13" s="40" customFormat="1" ht="21" customHeight="1">
      <c r="A122" s="3" t="s">
        <v>703</v>
      </c>
      <c r="B122" s="44" t="s">
        <v>719</v>
      </c>
      <c r="C122" s="44" t="s">
        <v>720</v>
      </c>
      <c r="D122" s="2">
        <f t="shared" si="3"/>
        <v>16</v>
      </c>
      <c r="E122" s="44" t="s">
        <v>395</v>
      </c>
      <c r="F122" s="3" t="s">
        <v>1123</v>
      </c>
      <c r="G122" s="4" t="s">
        <v>396</v>
      </c>
      <c r="H122" s="4" t="s">
        <v>1201</v>
      </c>
      <c r="I122" s="4"/>
      <c r="J122" s="45" t="s">
        <v>1228</v>
      </c>
      <c r="K122" s="3" t="s">
        <v>388</v>
      </c>
      <c r="L122" s="52"/>
      <c r="M122" s="52"/>
    </row>
    <row r="123" spans="1:13" s="40" customFormat="1" ht="21" customHeight="1">
      <c r="A123" s="3" t="s">
        <v>703</v>
      </c>
      <c r="B123" s="44" t="s">
        <v>719</v>
      </c>
      <c r="C123" s="44" t="s">
        <v>720</v>
      </c>
      <c r="D123" s="2">
        <f t="shared" si="3"/>
        <v>17</v>
      </c>
      <c r="E123" s="44" t="s">
        <v>428</v>
      </c>
      <c r="F123" s="3" t="s">
        <v>44</v>
      </c>
      <c r="G123" s="59" t="s">
        <v>429</v>
      </c>
      <c r="H123" s="4" t="s">
        <v>1202</v>
      </c>
      <c r="I123" s="4"/>
      <c r="J123" s="45" t="s">
        <v>964</v>
      </c>
      <c r="K123" s="3" t="s">
        <v>260</v>
      </c>
      <c r="L123" s="52"/>
      <c r="M123" s="52"/>
    </row>
    <row r="124" spans="1:13" s="40" customFormat="1" ht="21" customHeight="1">
      <c r="A124" s="3" t="s">
        <v>681</v>
      </c>
      <c r="B124" s="44" t="s">
        <v>714</v>
      </c>
      <c r="C124" s="44" t="s">
        <v>715</v>
      </c>
      <c r="D124" s="2">
        <f t="shared" si="3"/>
        <v>18</v>
      </c>
      <c r="E124" s="44" t="s">
        <v>309</v>
      </c>
      <c r="F124" s="3" t="s">
        <v>45</v>
      </c>
      <c r="G124" s="59" t="s">
        <v>430</v>
      </c>
      <c r="H124" s="4" t="s">
        <v>1203</v>
      </c>
      <c r="I124" s="4"/>
      <c r="J124" s="45" t="s">
        <v>1229</v>
      </c>
      <c r="K124" s="3" t="s">
        <v>262</v>
      </c>
      <c r="L124" s="52"/>
      <c r="M124" s="52"/>
    </row>
    <row r="125" spans="1:13" s="40" customFormat="1" ht="21" customHeight="1">
      <c r="A125" s="3" t="s">
        <v>681</v>
      </c>
      <c r="B125" s="44" t="s">
        <v>714</v>
      </c>
      <c r="C125" s="44" t="s">
        <v>715</v>
      </c>
      <c r="D125" s="2">
        <f t="shared" si="3"/>
        <v>19</v>
      </c>
      <c r="E125" s="44" t="s">
        <v>313</v>
      </c>
      <c r="F125" s="3" t="s">
        <v>46</v>
      </c>
      <c r="G125" s="59" t="s">
        <v>431</v>
      </c>
      <c r="H125" s="4" t="s">
        <v>1204</v>
      </c>
      <c r="I125" s="4"/>
      <c r="J125" s="45" t="s">
        <v>1230</v>
      </c>
      <c r="K125" s="3" t="s">
        <v>260</v>
      </c>
      <c r="L125" s="52"/>
      <c r="M125" s="52"/>
    </row>
    <row r="126" spans="1:13" s="40" customFormat="1" ht="21" customHeight="1">
      <c r="A126" s="3" t="s">
        <v>681</v>
      </c>
      <c r="B126" s="44" t="s">
        <v>714</v>
      </c>
      <c r="C126" s="44" t="s">
        <v>715</v>
      </c>
      <c r="D126" s="2">
        <f t="shared" si="3"/>
        <v>20</v>
      </c>
      <c r="E126" s="44" t="s">
        <v>315</v>
      </c>
      <c r="F126" s="3" t="s">
        <v>47</v>
      </c>
      <c r="G126" s="59" t="s">
        <v>432</v>
      </c>
      <c r="H126" s="4" t="s">
        <v>1205</v>
      </c>
      <c r="I126" s="4"/>
      <c r="J126" s="45" t="s">
        <v>1231</v>
      </c>
      <c r="K126" s="3" t="s">
        <v>262</v>
      </c>
      <c r="L126" s="52"/>
      <c r="M126" s="52"/>
    </row>
    <row r="127" spans="1:13" s="40" customFormat="1" ht="21" customHeight="1">
      <c r="A127" s="3" t="s">
        <v>681</v>
      </c>
      <c r="B127" s="44" t="s">
        <v>714</v>
      </c>
      <c r="C127" s="44" t="s">
        <v>715</v>
      </c>
      <c r="D127" s="2">
        <f t="shared" si="3"/>
        <v>21</v>
      </c>
      <c r="E127" s="44" t="s">
        <v>319</v>
      </c>
      <c r="F127" s="3" t="s">
        <v>48</v>
      </c>
      <c r="G127" s="59" t="s">
        <v>433</v>
      </c>
      <c r="H127" s="4" t="s">
        <v>1206</v>
      </c>
      <c r="I127" s="4"/>
      <c r="J127" s="45" t="s">
        <v>259</v>
      </c>
      <c r="K127" s="3" t="s">
        <v>260</v>
      </c>
      <c r="L127" s="52"/>
      <c r="M127" s="52"/>
    </row>
    <row r="128" spans="1:13" s="40" customFormat="1" ht="21" customHeight="1">
      <c r="A128" s="3" t="s">
        <v>681</v>
      </c>
      <c r="B128" s="44" t="s">
        <v>714</v>
      </c>
      <c r="C128" s="44" t="s">
        <v>715</v>
      </c>
      <c r="D128" s="2">
        <f t="shared" si="3"/>
        <v>22</v>
      </c>
      <c r="E128" s="44" t="s">
        <v>321</v>
      </c>
      <c r="F128" s="3" t="s">
        <v>49</v>
      </c>
      <c r="G128" s="59" t="s">
        <v>434</v>
      </c>
      <c r="H128" s="4" t="s">
        <v>1207</v>
      </c>
      <c r="I128" s="4"/>
      <c r="J128" s="45" t="s">
        <v>1232</v>
      </c>
      <c r="K128" s="3" t="s">
        <v>262</v>
      </c>
      <c r="L128" s="52"/>
      <c r="M128" s="52"/>
    </row>
    <row r="129" spans="1:13" s="40" customFormat="1" ht="21" customHeight="1">
      <c r="A129" s="3" t="s">
        <v>680</v>
      </c>
      <c r="B129" s="44" t="s">
        <v>714</v>
      </c>
      <c r="C129" s="44" t="s">
        <v>715</v>
      </c>
      <c r="D129" s="2">
        <f t="shared" si="3"/>
        <v>23</v>
      </c>
      <c r="E129" s="69" t="s">
        <v>860</v>
      </c>
      <c r="F129" s="66" t="s">
        <v>1185</v>
      </c>
      <c r="G129" s="78" t="s">
        <v>1029</v>
      </c>
      <c r="H129" s="28" t="s">
        <v>1030</v>
      </c>
      <c r="I129" s="69" t="s">
        <v>1186</v>
      </c>
      <c r="J129" s="85" t="s">
        <v>1233</v>
      </c>
      <c r="K129" s="69" t="s">
        <v>1187</v>
      </c>
      <c r="L129" s="52"/>
      <c r="M129" s="52"/>
    </row>
    <row r="130" spans="1:13" s="40" customFormat="1" ht="21" customHeight="1">
      <c r="A130" s="3" t="s">
        <v>680</v>
      </c>
      <c r="B130" s="44" t="s">
        <v>714</v>
      </c>
      <c r="C130" s="44" t="s">
        <v>715</v>
      </c>
      <c r="D130" s="2">
        <f t="shared" si="3"/>
        <v>24</v>
      </c>
      <c r="E130" s="44" t="s">
        <v>300</v>
      </c>
      <c r="F130" s="3" t="s">
        <v>32</v>
      </c>
      <c r="G130" s="59" t="s">
        <v>177</v>
      </c>
      <c r="H130" s="4" t="s">
        <v>178</v>
      </c>
      <c r="I130" s="4" t="s">
        <v>179</v>
      </c>
      <c r="J130" s="45" t="s">
        <v>1234</v>
      </c>
      <c r="K130" s="3" t="s">
        <v>180</v>
      </c>
      <c r="L130" s="52"/>
      <c r="M130" s="52"/>
    </row>
  </sheetData>
  <autoFilter ref="A1:M130"/>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70C0"/>
  </sheetPr>
  <dimension ref="A1:M79"/>
  <sheetViews>
    <sheetView zoomScale="90" zoomScaleNormal="90" workbookViewId="0">
      <pane ySplit="1" topLeftCell="A66" activePane="bottomLeft" state="frozen"/>
      <selection pane="bottomLeft" activeCell="C68" sqref="C68"/>
    </sheetView>
  </sheetViews>
  <sheetFormatPr defaultColWidth="23.140625" defaultRowHeight="21" customHeight="1"/>
  <cols>
    <col min="1" max="1" width="9.7109375" style="60" customWidth="1"/>
    <col min="2" max="2" width="15.7109375" style="60" customWidth="1"/>
    <col min="3" max="3" width="21.5703125" style="60" customWidth="1"/>
    <col min="4" max="4" width="8.28515625" style="61" customWidth="1"/>
    <col min="5" max="5" width="15.28515625" style="60" customWidth="1"/>
    <col min="6" max="6" width="25.42578125" style="60" customWidth="1"/>
    <col min="7" max="7" width="13.28515625" style="74" customWidth="1"/>
    <col min="8" max="8" width="19.140625" style="60" customWidth="1"/>
    <col min="9" max="9" width="19.42578125" style="60" customWidth="1"/>
    <col min="10" max="10" width="17.7109375" style="60" customWidth="1"/>
    <col min="11" max="11" width="11.140625" style="60" customWidth="1"/>
    <col min="12" max="12" width="11" style="60" customWidth="1"/>
    <col min="13" max="13" width="17.5703125" style="60" bestFit="1" customWidth="1"/>
    <col min="14" max="16384" width="23.140625" style="60"/>
  </cols>
  <sheetData>
    <row r="1" spans="1:13" s="40" customFormat="1" ht="21" customHeight="1">
      <c r="A1" s="38" t="s">
        <v>814</v>
      </c>
      <c r="B1" s="38" t="s">
        <v>815</v>
      </c>
      <c r="C1" s="38" t="s">
        <v>816</v>
      </c>
      <c r="D1" s="38" t="s">
        <v>721</v>
      </c>
      <c r="E1" s="38" t="s">
        <v>722</v>
      </c>
      <c r="F1" s="38" t="s">
        <v>723</v>
      </c>
      <c r="G1" s="73" t="s">
        <v>724</v>
      </c>
      <c r="H1" s="38" t="s">
        <v>725</v>
      </c>
      <c r="I1" s="38" t="s">
        <v>817</v>
      </c>
      <c r="J1" s="39" t="s">
        <v>818</v>
      </c>
      <c r="K1" s="38" t="s">
        <v>726</v>
      </c>
      <c r="L1" s="38" t="s">
        <v>727</v>
      </c>
      <c r="M1" s="38" t="s">
        <v>728</v>
      </c>
    </row>
    <row r="2" spans="1:13" s="40" customFormat="1" ht="21" customHeight="1">
      <c r="A2" s="3" t="s">
        <v>729</v>
      </c>
      <c r="B2" s="44" t="s">
        <v>730</v>
      </c>
      <c r="C2" s="44" t="s">
        <v>1059</v>
      </c>
      <c r="D2" s="2">
        <f>IF($C2=$C1,$D1+1,1)</f>
        <v>1</v>
      </c>
      <c r="E2" s="44" t="s">
        <v>731</v>
      </c>
      <c r="F2" s="3" t="s">
        <v>33</v>
      </c>
      <c r="G2" s="59" t="s">
        <v>182</v>
      </c>
      <c r="H2" s="4" t="s">
        <v>1065</v>
      </c>
      <c r="I2" s="4" t="s">
        <v>183</v>
      </c>
      <c r="J2" s="45" t="s">
        <v>184</v>
      </c>
      <c r="K2" s="3" t="s">
        <v>175</v>
      </c>
      <c r="L2" s="52"/>
      <c r="M2" s="52"/>
    </row>
    <row r="3" spans="1:13" s="40" customFormat="1" ht="21" customHeight="1">
      <c r="A3" s="3" t="s">
        <v>729</v>
      </c>
      <c r="B3" s="44" t="s">
        <v>730</v>
      </c>
      <c r="C3" s="44" t="s">
        <v>1059</v>
      </c>
      <c r="D3" s="2">
        <f t="shared" ref="D3:D30" si="0">IF($C3=$C2,$D2+1,1)</f>
        <v>2</v>
      </c>
      <c r="E3" s="44" t="s">
        <v>732</v>
      </c>
      <c r="F3" s="3" t="s">
        <v>14</v>
      </c>
      <c r="G3" s="59" t="s">
        <v>790</v>
      </c>
      <c r="H3" s="4" t="s">
        <v>1066</v>
      </c>
      <c r="I3" s="4" t="s">
        <v>791</v>
      </c>
      <c r="J3" s="45" t="s">
        <v>1106</v>
      </c>
      <c r="K3" s="3" t="s">
        <v>792</v>
      </c>
      <c r="L3" s="52"/>
      <c r="M3" s="52"/>
    </row>
    <row r="4" spans="1:13" s="40" customFormat="1" ht="21" customHeight="1">
      <c r="A4" s="3" t="s">
        <v>729</v>
      </c>
      <c r="B4" s="44" t="s">
        <v>730</v>
      </c>
      <c r="C4" s="44" t="s">
        <v>1059</v>
      </c>
      <c r="D4" s="2">
        <f t="shared" si="0"/>
        <v>3</v>
      </c>
      <c r="E4" s="44" t="s">
        <v>1085</v>
      </c>
      <c r="F4" s="3" t="s">
        <v>1086</v>
      </c>
      <c r="G4" s="59" t="s">
        <v>1087</v>
      </c>
      <c r="H4" s="4" t="s">
        <v>1067</v>
      </c>
      <c r="I4" s="4"/>
      <c r="J4" s="45" t="s">
        <v>1068</v>
      </c>
      <c r="K4" s="3" t="s">
        <v>792</v>
      </c>
      <c r="L4" s="52"/>
      <c r="M4" s="52"/>
    </row>
    <row r="5" spans="1:13" s="40" customFormat="1" ht="21" customHeight="1">
      <c r="A5" s="3" t="s">
        <v>729</v>
      </c>
      <c r="B5" s="44" t="s">
        <v>730</v>
      </c>
      <c r="C5" s="44" t="s">
        <v>1059</v>
      </c>
      <c r="D5" s="2">
        <f t="shared" si="0"/>
        <v>4</v>
      </c>
      <c r="E5" s="44" t="s">
        <v>821</v>
      </c>
      <c r="F5" s="3" t="s">
        <v>140</v>
      </c>
      <c r="G5" s="59" t="s">
        <v>1088</v>
      </c>
      <c r="H5" s="4" t="s">
        <v>1069</v>
      </c>
      <c r="I5" s="4"/>
      <c r="J5" s="45" t="s">
        <v>1107</v>
      </c>
      <c r="K5" s="3" t="s">
        <v>175</v>
      </c>
      <c r="L5" s="52"/>
      <c r="M5" s="52"/>
    </row>
    <row r="6" spans="1:13" s="40" customFormat="1" ht="21" customHeight="1">
      <c r="A6" s="3" t="s">
        <v>729</v>
      </c>
      <c r="B6" s="44" t="s">
        <v>730</v>
      </c>
      <c r="C6" s="44" t="s">
        <v>1059</v>
      </c>
      <c r="D6" s="2">
        <f t="shared" si="0"/>
        <v>5</v>
      </c>
      <c r="E6" s="44" t="s">
        <v>1089</v>
      </c>
      <c r="F6" s="3" t="s">
        <v>141</v>
      </c>
      <c r="G6" s="59" t="s">
        <v>1090</v>
      </c>
      <c r="H6" s="4" t="s">
        <v>1117</v>
      </c>
      <c r="I6" s="4"/>
      <c r="J6" s="45" t="s">
        <v>1118</v>
      </c>
      <c r="K6" s="3" t="s">
        <v>260</v>
      </c>
      <c r="L6" s="52"/>
      <c r="M6" s="52"/>
    </row>
    <row r="7" spans="1:13" s="40" customFormat="1" ht="21" customHeight="1">
      <c r="A7" s="3" t="s">
        <v>729</v>
      </c>
      <c r="B7" s="44" t="s">
        <v>730</v>
      </c>
      <c r="C7" s="44" t="s">
        <v>1059</v>
      </c>
      <c r="D7" s="2">
        <f t="shared" si="0"/>
        <v>6</v>
      </c>
      <c r="E7" s="44" t="s">
        <v>733</v>
      </c>
      <c r="F7" s="3" t="s">
        <v>142</v>
      </c>
      <c r="G7" s="59" t="s">
        <v>1091</v>
      </c>
      <c r="H7" s="4" t="s">
        <v>1070</v>
      </c>
      <c r="I7" s="4"/>
      <c r="J7" s="45" t="s">
        <v>1108</v>
      </c>
      <c r="K7" s="3" t="s">
        <v>388</v>
      </c>
      <c r="L7" s="52"/>
      <c r="M7" s="52"/>
    </row>
    <row r="8" spans="1:13" s="40" customFormat="1" ht="21" customHeight="1">
      <c r="A8" s="3" t="s">
        <v>729</v>
      </c>
      <c r="B8" s="44" t="s">
        <v>730</v>
      </c>
      <c r="C8" s="44" t="s">
        <v>1059</v>
      </c>
      <c r="D8" s="2">
        <f t="shared" si="0"/>
        <v>7</v>
      </c>
      <c r="E8" s="44" t="s">
        <v>734</v>
      </c>
      <c r="F8" s="3" t="s">
        <v>143</v>
      </c>
      <c r="G8" s="59" t="s">
        <v>1092</v>
      </c>
      <c r="H8" s="4" t="s">
        <v>1071</v>
      </c>
      <c r="I8" s="4" t="s">
        <v>255</v>
      </c>
      <c r="J8" s="45" t="s">
        <v>1109</v>
      </c>
      <c r="K8" s="3" t="s">
        <v>175</v>
      </c>
      <c r="L8" s="52"/>
      <c r="M8" s="52"/>
    </row>
    <row r="9" spans="1:13" s="40" customFormat="1" ht="21" customHeight="1">
      <c r="A9" s="3" t="s">
        <v>729</v>
      </c>
      <c r="B9" s="44" t="s">
        <v>730</v>
      </c>
      <c r="C9" s="44" t="s">
        <v>1059</v>
      </c>
      <c r="D9" s="2">
        <f t="shared" si="0"/>
        <v>8</v>
      </c>
      <c r="E9" s="44" t="s">
        <v>735</v>
      </c>
      <c r="F9" s="3" t="s">
        <v>144</v>
      </c>
      <c r="G9" s="59" t="s">
        <v>1093</v>
      </c>
      <c r="H9" s="4" t="s">
        <v>1072</v>
      </c>
      <c r="I9" s="4"/>
      <c r="J9" s="45" t="s">
        <v>736</v>
      </c>
      <c r="K9" s="3" t="s">
        <v>737</v>
      </c>
      <c r="L9" s="52"/>
      <c r="M9" s="52"/>
    </row>
    <row r="10" spans="1:13" s="40" customFormat="1" ht="21" customHeight="1">
      <c r="A10" s="3" t="s">
        <v>729</v>
      </c>
      <c r="B10" s="44" t="s">
        <v>730</v>
      </c>
      <c r="C10" s="44" t="s">
        <v>1059</v>
      </c>
      <c r="D10" s="2">
        <f t="shared" si="0"/>
        <v>9</v>
      </c>
      <c r="E10" s="44" t="s">
        <v>738</v>
      </c>
      <c r="F10" s="3" t="s">
        <v>145</v>
      </c>
      <c r="G10" s="59" t="s">
        <v>1094</v>
      </c>
      <c r="H10" s="4" t="s">
        <v>1073</v>
      </c>
      <c r="I10" s="4"/>
      <c r="J10" s="45" t="s">
        <v>736</v>
      </c>
      <c r="K10" s="3" t="s">
        <v>737</v>
      </c>
      <c r="L10" s="52"/>
      <c r="M10" s="52"/>
    </row>
    <row r="11" spans="1:13" s="40" customFormat="1" ht="21" customHeight="1">
      <c r="A11" s="3" t="s">
        <v>729</v>
      </c>
      <c r="B11" s="44" t="s">
        <v>730</v>
      </c>
      <c r="C11" s="44" t="s">
        <v>1059</v>
      </c>
      <c r="D11" s="2">
        <f t="shared" si="0"/>
        <v>10</v>
      </c>
      <c r="E11" s="44" t="s">
        <v>739</v>
      </c>
      <c r="F11" s="3" t="s">
        <v>38</v>
      </c>
      <c r="G11" s="59" t="s">
        <v>1095</v>
      </c>
      <c r="H11" s="4" t="s">
        <v>1074</v>
      </c>
      <c r="I11" s="4" t="s">
        <v>1111</v>
      </c>
      <c r="J11" s="45" t="s">
        <v>1110</v>
      </c>
      <c r="K11" s="3" t="s">
        <v>186</v>
      </c>
      <c r="L11" s="52"/>
      <c r="M11" s="52"/>
    </row>
    <row r="12" spans="1:13" s="40" customFormat="1" ht="21" customHeight="1">
      <c r="A12" s="3" t="s">
        <v>729</v>
      </c>
      <c r="B12" s="44" t="s">
        <v>730</v>
      </c>
      <c r="C12" s="44" t="s">
        <v>1059</v>
      </c>
      <c r="D12" s="2">
        <f t="shared" si="0"/>
        <v>11</v>
      </c>
      <c r="E12" s="44" t="s">
        <v>740</v>
      </c>
      <c r="F12" s="3" t="s">
        <v>39</v>
      </c>
      <c r="G12" s="59" t="s">
        <v>741</v>
      </c>
      <c r="H12" s="4" t="s">
        <v>1096</v>
      </c>
      <c r="I12" s="4"/>
      <c r="J12" s="45" t="s">
        <v>1112</v>
      </c>
      <c r="K12" s="3" t="s">
        <v>175</v>
      </c>
      <c r="L12" s="52"/>
      <c r="M12" s="52"/>
    </row>
    <row r="13" spans="1:13" s="40" customFormat="1" ht="21" customHeight="1">
      <c r="A13" s="3" t="s">
        <v>729</v>
      </c>
      <c r="B13" s="44" t="s">
        <v>730</v>
      </c>
      <c r="C13" s="44" t="s">
        <v>1059</v>
      </c>
      <c r="D13" s="2">
        <f t="shared" si="0"/>
        <v>12</v>
      </c>
      <c r="E13" s="44" t="s">
        <v>742</v>
      </c>
      <c r="F13" s="3" t="s">
        <v>40</v>
      </c>
      <c r="G13" s="59" t="s">
        <v>743</v>
      </c>
      <c r="H13" s="4" t="s">
        <v>1075</v>
      </c>
      <c r="I13" s="4"/>
      <c r="J13" s="45" t="s">
        <v>1113</v>
      </c>
      <c r="K13" s="3" t="s">
        <v>186</v>
      </c>
      <c r="L13" s="52"/>
      <c r="M13" s="52"/>
    </row>
    <row r="14" spans="1:13" s="40" customFormat="1" ht="21" customHeight="1">
      <c r="A14" s="3" t="s">
        <v>729</v>
      </c>
      <c r="B14" s="44" t="s">
        <v>730</v>
      </c>
      <c r="C14" s="44" t="s">
        <v>1059</v>
      </c>
      <c r="D14" s="2">
        <f t="shared" si="0"/>
        <v>13</v>
      </c>
      <c r="E14" s="44" t="s">
        <v>744</v>
      </c>
      <c r="F14" s="3" t="s">
        <v>1076</v>
      </c>
      <c r="G14" s="4" t="s">
        <v>1098</v>
      </c>
      <c r="H14" s="4" t="s">
        <v>1097</v>
      </c>
      <c r="I14" s="45" t="s">
        <v>746</v>
      </c>
      <c r="J14" s="40" t="s">
        <v>1713</v>
      </c>
      <c r="K14" s="3" t="s">
        <v>747</v>
      </c>
      <c r="L14" s="52"/>
      <c r="M14" s="52"/>
    </row>
    <row r="15" spans="1:13" s="40" customFormat="1" ht="21" customHeight="1">
      <c r="A15" s="119" t="s">
        <v>748</v>
      </c>
      <c r="B15" s="44" t="s">
        <v>749</v>
      </c>
      <c r="C15" s="44" t="s">
        <v>1059</v>
      </c>
      <c r="D15" s="2">
        <f t="shared" si="0"/>
        <v>14</v>
      </c>
      <c r="E15" s="44" t="s">
        <v>750</v>
      </c>
      <c r="F15" s="3" t="s">
        <v>16</v>
      </c>
      <c r="G15" s="4" t="s">
        <v>1100</v>
      </c>
      <c r="H15" s="4" t="s">
        <v>1099</v>
      </c>
      <c r="I15" s="4" t="s">
        <v>1114</v>
      </c>
      <c r="J15" s="45" t="s">
        <v>176</v>
      </c>
      <c r="K15" s="3" t="s">
        <v>751</v>
      </c>
      <c r="L15" s="52"/>
      <c r="M15" s="52"/>
    </row>
    <row r="16" spans="1:13" s="40" customFormat="1" ht="21" customHeight="1">
      <c r="A16" s="3" t="s">
        <v>748</v>
      </c>
      <c r="B16" s="44" t="s">
        <v>749</v>
      </c>
      <c r="C16" s="44" t="s">
        <v>1059</v>
      </c>
      <c r="D16" s="2">
        <f>IF($C16=$C15,$D15+1,1)</f>
        <v>15</v>
      </c>
      <c r="E16" s="44" t="s">
        <v>752</v>
      </c>
      <c r="F16" s="3" t="s">
        <v>1102</v>
      </c>
      <c r="G16" s="4" t="s">
        <v>1789</v>
      </c>
      <c r="H16" s="4" t="s">
        <v>1101</v>
      </c>
      <c r="I16" s="4" t="s">
        <v>797</v>
      </c>
      <c r="J16" s="45" t="s">
        <v>1115</v>
      </c>
      <c r="K16" s="3" t="s">
        <v>798</v>
      </c>
      <c r="L16" s="52"/>
      <c r="M16" s="52"/>
    </row>
    <row r="17" spans="1:13" s="40" customFormat="1" ht="21" customHeight="1">
      <c r="A17" s="3" t="s">
        <v>748</v>
      </c>
      <c r="B17" s="44" t="s">
        <v>749</v>
      </c>
      <c r="C17" s="44" t="s">
        <v>1059</v>
      </c>
      <c r="D17" s="2">
        <f t="shared" si="0"/>
        <v>16</v>
      </c>
      <c r="E17" s="44" t="s">
        <v>630</v>
      </c>
      <c r="F17" s="3" t="s">
        <v>1121</v>
      </c>
      <c r="G17" s="4" t="s">
        <v>1104</v>
      </c>
      <c r="H17" s="4" t="s">
        <v>1122</v>
      </c>
      <c r="I17" s="4"/>
      <c r="J17" s="45" t="s">
        <v>1116</v>
      </c>
      <c r="K17" s="3" t="s">
        <v>385</v>
      </c>
      <c r="L17" s="52"/>
      <c r="M17" s="52"/>
    </row>
    <row r="18" spans="1:13" s="40" customFormat="1" ht="21" customHeight="1">
      <c r="A18" s="3" t="s">
        <v>748</v>
      </c>
      <c r="B18" s="44" t="s">
        <v>749</v>
      </c>
      <c r="C18" s="44" t="s">
        <v>1059</v>
      </c>
      <c r="D18" s="2">
        <f t="shared" si="0"/>
        <v>17</v>
      </c>
      <c r="E18" s="44" t="s">
        <v>799</v>
      </c>
      <c r="F18" s="3" t="s">
        <v>1120</v>
      </c>
      <c r="G18" s="4" t="s">
        <v>800</v>
      </c>
      <c r="H18" s="4" t="s">
        <v>1077</v>
      </c>
      <c r="I18" s="4"/>
      <c r="J18" s="45" t="s">
        <v>1827</v>
      </c>
      <c r="K18" s="3" t="s">
        <v>388</v>
      </c>
      <c r="L18" s="52"/>
      <c r="M18" s="52"/>
    </row>
    <row r="19" spans="1:13" s="40" customFormat="1" ht="21" customHeight="1">
      <c r="A19" s="3" t="s">
        <v>748</v>
      </c>
      <c r="B19" s="44" t="s">
        <v>749</v>
      </c>
      <c r="C19" s="44" t="s">
        <v>1059</v>
      </c>
      <c r="D19" s="2">
        <f t="shared" si="0"/>
        <v>18</v>
      </c>
      <c r="E19" s="44" t="s">
        <v>801</v>
      </c>
      <c r="F19" s="3" t="s">
        <v>19</v>
      </c>
      <c r="G19" s="4" t="s">
        <v>802</v>
      </c>
      <c r="H19" s="4" t="s">
        <v>1078</v>
      </c>
      <c r="I19" s="4"/>
      <c r="J19" s="45" t="s">
        <v>803</v>
      </c>
      <c r="K19" s="3" t="s">
        <v>804</v>
      </c>
      <c r="L19" s="52"/>
      <c r="M19" s="52"/>
    </row>
    <row r="20" spans="1:13" s="40" customFormat="1" ht="21" customHeight="1">
      <c r="A20" s="3" t="s">
        <v>748</v>
      </c>
      <c r="B20" s="44" t="s">
        <v>749</v>
      </c>
      <c r="C20" s="44" t="s">
        <v>1059</v>
      </c>
      <c r="D20" s="2">
        <f t="shared" si="0"/>
        <v>19</v>
      </c>
      <c r="E20" s="44" t="s">
        <v>805</v>
      </c>
      <c r="F20" s="3" t="s">
        <v>1123</v>
      </c>
      <c r="G20" s="4" t="s">
        <v>806</v>
      </c>
      <c r="H20" s="4" t="s">
        <v>1079</v>
      </c>
      <c r="I20" s="4"/>
      <c r="J20" s="45" t="s">
        <v>1119</v>
      </c>
      <c r="K20" s="3" t="s">
        <v>388</v>
      </c>
      <c r="L20" s="52"/>
      <c r="M20" s="52"/>
    </row>
    <row r="21" spans="1:13" s="40" customFormat="1" ht="21" customHeight="1">
      <c r="A21" s="3" t="s">
        <v>748</v>
      </c>
      <c r="B21" s="44" t="s">
        <v>749</v>
      </c>
      <c r="C21" s="44" t="s">
        <v>1059</v>
      </c>
      <c r="D21" s="2">
        <f t="shared" si="0"/>
        <v>20</v>
      </c>
      <c r="E21" s="44" t="s">
        <v>822</v>
      </c>
      <c r="F21" s="3" t="s">
        <v>146</v>
      </c>
      <c r="G21" s="59" t="s">
        <v>823</v>
      </c>
      <c r="H21" s="4" t="s">
        <v>1080</v>
      </c>
      <c r="I21" s="4"/>
      <c r="J21" s="45" t="s">
        <v>1124</v>
      </c>
      <c r="K21" s="3" t="s">
        <v>260</v>
      </c>
      <c r="L21" s="52"/>
      <c r="M21" s="52"/>
    </row>
    <row r="22" spans="1:13" s="40" customFormat="1" ht="21" customHeight="1">
      <c r="A22" s="3" t="s">
        <v>729</v>
      </c>
      <c r="B22" s="44" t="s">
        <v>730</v>
      </c>
      <c r="C22" s="44" t="s">
        <v>1059</v>
      </c>
      <c r="D22" s="2">
        <f t="shared" si="0"/>
        <v>21</v>
      </c>
      <c r="E22" s="44" t="s">
        <v>2515</v>
      </c>
      <c r="F22" s="3" t="s">
        <v>147</v>
      </c>
      <c r="G22" s="59" t="s">
        <v>824</v>
      </c>
      <c r="H22" s="4" t="s">
        <v>1081</v>
      </c>
      <c r="I22" s="4"/>
      <c r="J22" s="45" t="s">
        <v>1125</v>
      </c>
      <c r="K22" s="3" t="s">
        <v>260</v>
      </c>
      <c r="L22" s="52"/>
      <c r="M22" s="52" t="s">
        <v>2516</v>
      </c>
    </row>
    <row r="23" spans="1:13" s="40" customFormat="1" ht="21" customHeight="1">
      <c r="A23" s="3" t="s">
        <v>729</v>
      </c>
      <c r="B23" s="44" t="s">
        <v>730</v>
      </c>
      <c r="C23" s="44" t="s">
        <v>1059</v>
      </c>
      <c r="D23" s="2">
        <f t="shared" si="0"/>
        <v>22</v>
      </c>
      <c r="E23" s="44" t="s">
        <v>825</v>
      </c>
      <c r="F23" s="3" t="s">
        <v>148</v>
      </c>
      <c r="G23" s="59" t="s">
        <v>826</v>
      </c>
      <c r="H23" s="4" t="s">
        <v>1083</v>
      </c>
      <c r="I23" s="4"/>
      <c r="J23" s="45" t="s">
        <v>1084</v>
      </c>
      <c r="K23" s="3" t="s">
        <v>260</v>
      </c>
      <c r="L23" s="52"/>
      <c r="M23" s="52"/>
    </row>
    <row r="24" spans="1:13" s="40" customFormat="1" ht="21" customHeight="1">
      <c r="A24" s="3" t="s">
        <v>729</v>
      </c>
      <c r="B24" s="44" t="s">
        <v>730</v>
      </c>
      <c r="C24" s="44" t="s">
        <v>1059</v>
      </c>
      <c r="D24" s="2">
        <f t="shared" si="0"/>
        <v>23</v>
      </c>
      <c r="E24" s="44" t="s">
        <v>753</v>
      </c>
      <c r="F24" s="3" t="s">
        <v>149</v>
      </c>
      <c r="G24" s="59" t="s">
        <v>754</v>
      </c>
      <c r="H24" s="4" t="s">
        <v>1083</v>
      </c>
      <c r="I24" s="4"/>
      <c r="J24" s="45" t="s">
        <v>1084</v>
      </c>
      <c r="K24" s="3" t="s">
        <v>260</v>
      </c>
      <c r="L24" s="52"/>
      <c r="M24" s="52"/>
    </row>
    <row r="25" spans="1:13" s="40" customFormat="1" ht="21" customHeight="1">
      <c r="A25" s="3" t="s">
        <v>729</v>
      </c>
      <c r="B25" s="44" t="s">
        <v>730</v>
      </c>
      <c r="C25" s="44" t="s">
        <v>1059</v>
      </c>
      <c r="D25" s="2">
        <f t="shared" si="0"/>
        <v>24</v>
      </c>
      <c r="E25" s="44" t="s">
        <v>755</v>
      </c>
      <c r="F25" s="3" t="s">
        <v>150</v>
      </c>
      <c r="G25" s="59" t="s">
        <v>756</v>
      </c>
      <c r="H25" s="4" t="s">
        <v>1083</v>
      </c>
      <c r="I25" s="4"/>
      <c r="J25" s="45" t="s">
        <v>1084</v>
      </c>
      <c r="K25" s="3" t="s">
        <v>260</v>
      </c>
      <c r="L25" s="52"/>
      <c r="M25" s="52"/>
    </row>
    <row r="26" spans="1:13" s="40" customFormat="1" ht="21" customHeight="1">
      <c r="A26" s="3" t="s">
        <v>729</v>
      </c>
      <c r="B26" s="44" t="s">
        <v>730</v>
      </c>
      <c r="C26" s="44" t="s">
        <v>1059</v>
      </c>
      <c r="D26" s="2">
        <f t="shared" si="0"/>
        <v>25</v>
      </c>
      <c r="E26" s="44" t="s">
        <v>757</v>
      </c>
      <c r="F26" s="3" t="s">
        <v>1082</v>
      </c>
      <c r="G26" s="59" t="s">
        <v>758</v>
      </c>
      <c r="H26" s="4" t="s">
        <v>1083</v>
      </c>
      <c r="I26" s="4"/>
      <c r="J26" s="45" t="s">
        <v>1084</v>
      </c>
      <c r="K26" s="3" t="s">
        <v>260</v>
      </c>
      <c r="L26" s="52"/>
      <c r="M26" s="52"/>
    </row>
    <row r="27" spans="1:13" s="40" customFormat="1" ht="21" customHeight="1">
      <c r="A27" s="3" t="s">
        <v>729</v>
      </c>
      <c r="B27" s="44" t="s">
        <v>730</v>
      </c>
      <c r="C27" s="44" t="s">
        <v>1059</v>
      </c>
      <c r="D27" s="2">
        <f t="shared" si="0"/>
        <v>26</v>
      </c>
      <c r="E27" s="44" t="s">
        <v>759</v>
      </c>
      <c r="F27" s="3" t="s">
        <v>151</v>
      </c>
      <c r="G27" s="59" t="s">
        <v>827</v>
      </c>
      <c r="H27" s="4" t="s">
        <v>1083</v>
      </c>
      <c r="I27" s="4"/>
      <c r="J27" s="45" t="s">
        <v>1084</v>
      </c>
      <c r="K27" s="3" t="s">
        <v>260</v>
      </c>
      <c r="L27" s="52"/>
      <c r="M27" s="52"/>
    </row>
    <row r="28" spans="1:13" s="40" customFormat="1" ht="21" customHeight="1">
      <c r="A28" s="3" t="s">
        <v>729</v>
      </c>
      <c r="B28" s="44" t="s">
        <v>730</v>
      </c>
      <c r="C28" s="44" t="s">
        <v>1059</v>
      </c>
      <c r="D28" s="2">
        <f t="shared" si="0"/>
        <v>27</v>
      </c>
      <c r="E28" s="44" t="s">
        <v>2517</v>
      </c>
      <c r="F28" s="3" t="s">
        <v>152</v>
      </c>
      <c r="G28" s="59" t="s">
        <v>760</v>
      </c>
      <c r="H28" s="4" t="s">
        <v>1083</v>
      </c>
      <c r="I28" s="4"/>
      <c r="J28" s="45" t="s">
        <v>1084</v>
      </c>
      <c r="K28" s="3" t="s">
        <v>260</v>
      </c>
      <c r="L28" s="52"/>
      <c r="M28" s="52" t="s">
        <v>2516</v>
      </c>
    </row>
    <row r="29" spans="1:13" s="40" customFormat="1" ht="21" customHeight="1">
      <c r="A29" s="3" t="s">
        <v>729</v>
      </c>
      <c r="B29" s="44" t="s">
        <v>730</v>
      </c>
      <c r="C29" s="44" t="s">
        <v>1059</v>
      </c>
      <c r="D29" s="2">
        <f t="shared" si="0"/>
        <v>28</v>
      </c>
      <c r="E29" s="44" t="s">
        <v>973</v>
      </c>
      <c r="F29" s="3" t="s">
        <v>1060</v>
      </c>
      <c r="G29" s="79" t="s">
        <v>1061</v>
      </c>
      <c r="H29" s="80" t="s">
        <v>1030</v>
      </c>
      <c r="I29" s="81" t="s">
        <v>1062</v>
      </c>
      <c r="J29" s="71" t="s">
        <v>1126</v>
      </c>
      <c r="K29" s="81" t="s">
        <v>1063</v>
      </c>
      <c r="L29" s="52"/>
    </row>
    <row r="30" spans="1:13" s="40" customFormat="1" ht="21" customHeight="1">
      <c r="A30" s="3" t="s">
        <v>819</v>
      </c>
      <c r="B30" s="44" t="s">
        <v>1064</v>
      </c>
      <c r="C30" s="44" t="s">
        <v>1059</v>
      </c>
      <c r="D30" s="2">
        <f t="shared" si="0"/>
        <v>29</v>
      </c>
      <c r="E30" s="44" t="s">
        <v>820</v>
      </c>
      <c r="F30" s="3" t="s">
        <v>32</v>
      </c>
      <c r="G30" s="59" t="s">
        <v>177</v>
      </c>
      <c r="H30" s="4" t="s">
        <v>178</v>
      </c>
      <c r="I30" s="4" t="s">
        <v>179</v>
      </c>
      <c r="J30" s="45" t="s">
        <v>1127</v>
      </c>
      <c r="K30" s="3" t="s">
        <v>180</v>
      </c>
      <c r="L30" s="52"/>
      <c r="M30" s="52"/>
    </row>
    <row r="31" spans="1:13" s="40" customFormat="1" ht="21" customHeight="1">
      <c r="A31" s="3" t="s">
        <v>729</v>
      </c>
      <c r="B31" s="44" t="s">
        <v>761</v>
      </c>
      <c r="C31" s="44" t="s">
        <v>969</v>
      </c>
      <c r="D31" s="2">
        <f t="shared" ref="D31:D79" si="1">IF($C31=$C30,$D30+1,1)</f>
        <v>1</v>
      </c>
      <c r="E31" s="44" t="s">
        <v>731</v>
      </c>
      <c r="F31" s="3" t="s">
        <v>1005</v>
      </c>
      <c r="G31" s="59" t="s">
        <v>1006</v>
      </c>
      <c r="H31" s="4" t="s">
        <v>975</v>
      </c>
      <c r="I31" s="4" t="s">
        <v>183</v>
      </c>
      <c r="J31" s="45" t="s">
        <v>184</v>
      </c>
      <c r="K31" s="3" t="s">
        <v>175</v>
      </c>
      <c r="L31" s="52"/>
      <c r="M31" s="52"/>
    </row>
    <row r="32" spans="1:13" s="40" customFormat="1" ht="21" customHeight="1">
      <c r="A32" s="3" t="s">
        <v>729</v>
      </c>
      <c r="B32" s="44" t="s">
        <v>761</v>
      </c>
      <c r="C32" s="44" t="s">
        <v>976</v>
      </c>
      <c r="D32" s="2">
        <f t="shared" si="1"/>
        <v>2</v>
      </c>
      <c r="E32" s="44" t="s">
        <v>507</v>
      </c>
      <c r="F32" s="3" t="s">
        <v>1013</v>
      </c>
      <c r="G32" s="59" t="s">
        <v>1008</v>
      </c>
      <c r="H32" s="4" t="s">
        <v>1007</v>
      </c>
      <c r="I32" s="4" t="s">
        <v>1014</v>
      </c>
      <c r="J32" s="45" t="s">
        <v>1015</v>
      </c>
      <c r="K32" s="3" t="s">
        <v>186</v>
      </c>
      <c r="L32" s="52"/>
      <c r="M32" s="52"/>
    </row>
    <row r="33" spans="1:13" s="40" customFormat="1" ht="21" customHeight="1">
      <c r="A33" s="3" t="s">
        <v>729</v>
      </c>
      <c r="B33" s="44" t="s">
        <v>761</v>
      </c>
      <c r="C33" s="44" t="s">
        <v>969</v>
      </c>
      <c r="D33" s="2">
        <f t="shared" si="1"/>
        <v>3</v>
      </c>
      <c r="E33" s="44" t="s">
        <v>740</v>
      </c>
      <c r="F33" s="3" t="s">
        <v>977</v>
      </c>
      <c r="G33" s="59" t="s">
        <v>509</v>
      </c>
      <c r="H33" s="4" t="s">
        <v>1009</v>
      </c>
      <c r="I33" s="4"/>
      <c r="J33" s="45" t="s">
        <v>1016</v>
      </c>
      <c r="K33" s="3" t="s">
        <v>175</v>
      </c>
      <c r="L33" s="52"/>
      <c r="M33" s="52"/>
    </row>
    <row r="34" spans="1:13" s="40" customFormat="1" ht="21" customHeight="1">
      <c r="A34" s="3" t="s">
        <v>729</v>
      </c>
      <c r="B34" s="44" t="s">
        <v>761</v>
      </c>
      <c r="C34" s="44" t="s">
        <v>969</v>
      </c>
      <c r="D34" s="2">
        <f t="shared" si="1"/>
        <v>4</v>
      </c>
      <c r="E34" s="44" t="s">
        <v>742</v>
      </c>
      <c r="F34" s="3" t="s">
        <v>1011</v>
      </c>
      <c r="G34" s="59" t="s">
        <v>743</v>
      </c>
      <c r="H34" s="4" t="s">
        <v>1010</v>
      </c>
      <c r="I34" s="4"/>
      <c r="J34" s="45" t="s">
        <v>1017</v>
      </c>
      <c r="K34" s="3" t="s">
        <v>1012</v>
      </c>
      <c r="L34" s="52"/>
      <c r="M34" s="52"/>
    </row>
    <row r="35" spans="1:13" s="40" customFormat="1" ht="21" customHeight="1">
      <c r="A35" s="3" t="s">
        <v>729</v>
      </c>
      <c r="B35" s="44" t="s">
        <v>761</v>
      </c>
      <c r="C35" s="44" t="s">
        <v>1174</v>
      </c>
      <c r="D35" s="2">
        <f t="shared" si="1"/>
        <v>5</v>
      </c>
      <c r="E35" s="44" t="s">
        <v>763</v>
      </c>
      <c r="F35" s="3" t="s">
        <v>153</v>
      </c>
      <c r="G35" s="59" t="s">
        <v>999</v>
      </c>
      <c r="H35" s="4" t="s">
        <v>978</v>
      </c>
      <c r="I35" s="4" t="s">
        <v>1021</v>
      </c>
      <c r="J35" s="45" t="s">
        <v>1018</v>
      </c>
      <c r="K35" s="3" t="s">
        <v>1025</v>
      </c>
      <c r="L35" s="51"/>
      <c r="M35" s="52"/>
    </row>
    <row r="36" spans="1:13" s="40" customFormat="1" ht="21" customHeight="1">
      <c r="A36" s="3" t="s">
        <v>729</v>
      </c>
      <c r="B36" s="44" t="s">
        <v>761</v>
      </c>
      <c r="C36" s="44" t="s">
        <v>969</v>
      </c>
      <c r="D36" s="2">
        <f t="shared" si="1"/>
        <v>6</v>
      </c>
      <c r="E36" s="44" t="s">
        <v>764</v>
      </c>
      <c r="F36" s="3" t="s">
        <v>154</v>
      </c>
      <c r="G36" s="59" t="s">
        <v>765</v>
      </c>
      <c r="H36" s="4" t="s">
        <v>980</v>
      </c>
      <c r="I36" s="4" t="s">
        <v>179</v>
      </c>
      <c r="J36" s="45" t="s">
        <v>1026</v>
      </c>
      <c r="K36" s="3" t="s">
        <v>1025</v>
      </c>
      <c r="L36" s="52"/>
      <c r="M36" s="52"/>
    </row>
    <row r="37" spans="1:13" s="40" customFormat="1" ht="21" customHeight="1">
      <c r="A37" s="3" t="s">
        <v>729</v>
      </c>
      <c r="B37" s="44" t="s">
        <v>761</v>
      </c>
      <c r="C37" s="44" t="s">
        <v>969</v>
      </c>
      <c r="D37" s="2">
        <f t="shared" si="1"/>
        <v>7</v>
      </c>
      <c r="E37" s="44" t="s">
        <v>766</v>
      </c>
      <c r="F37" s="3" t="s">
        <v>979</v>
      </c>
      <c r="G37" s="59" t="s">
        <v>767</v>
      </c>
      <c r="H37" s="4" t="s">
        <v>981</v>
      </c>
      <c r="I37" s="4" t="s">
        <v>179</v>
      </c>
      <c r="J37" s="45" t="s">
        <v>1027</v>
      </c>
      <c r="K37" s="3" t="s">
        <v>1025</v>
      </c>
      <c r="L37" s="52"/>
      <c r="M37" s="52"/>
    </row>
    <row r="38" spans="1:13" s="40" customFormat="1" ht="21" customHeight="1">
      <c r="A38" s="3" t="s">
        <v>729</v>
      </c>
      <c r="B38" s="44" t="s">
        <v>761</v>
      </c>
      <c r="C38" s="44" t="s">
        <v>969</v>
      </c>
      <c r="D38" s="2">
        <f t="shared" si="1"/>
        <v>8</v>
      </c>
      <c r="E38" s="44" t="s">
        <v>971</v>
      </c>
      <c r="F38" s="3" t="s">
        <v>970</v>
      </c>
      <c r="G38" s="59" t="s">
        <v>1000</v>
      </c>
      <c r="H38" s="4" t="s">
        <v>982</v>
      </c>
      <c r="I38" s="4" t="s">
        <v>1021</v>
      </c>
      <c r="J38" s="45" t="s">
        <v>1019</v>
      </c>
      <c r="K38" s="3" t="s">
        <v>1025</v>
      </c>
      <c r="L38" s="52"/>
      <c r="M38" s="52"/>
    </row>
    <row r="39" spans="1:13" s="40" customFormat="1" ht="21" customHeight="1">
      <c r="A39" s="3" t="s">
        <v>729</v>
      </c>
      <c r="B39" s="44" t="s">
        <v>761</v>
      </c>
      <c r="C39" s="44" t="s">
        <v>969</v>
      </c>
      <c r="D39" s="2">
        <f t="shared" si="1"/>
        <v>9</v>
      </c>
      <c r="E39" s="44" t="s">
        <v>768</v>
      </c>
      <c r="F39" s="3" t="s">
        <v>155</v>
      </c>
      <c r="G39" s="59" t="s">
        <v>769</v>
      </c>
      <c r="H39" s="4" t="s">
        <v>983</v>
      </c>
      <c r="I39" s="4"/>
      <c r="J39" s="45" t="s">
        <v>259</v>
      </c>
      <c r="K39" s="3" t="s">
        <v>260</v>
      </c>
      <c r="L39" s="52"/>
      <c r="M39" s="52"/>
    </row>
    <row r="40" spans="1:13" s="40" customFormat="1" ht="21" customHeight="1">
      <c r="A40" s="3" t="s">
        <v>729</v>
      </c>
      <c r="B40" s="44" t="s">
        <v>761</v>
      </c>
      <c r="C40" s="44" t="s">
        <v>969</v>
      </c>
      <c r="D40" s="2">
        <f t="shared" si="1"/>
        <v>10</v>
      </c>
      <c r="E40" s="44" t="s">
        <v>770</v>
      </c>
      <c r="F40" s="3" t="s">
        <v>984</v>
      </c>
      <c r="G40" s="59" t="s">
        <v>771</v>
      </c>
      <c r="H40" s="4" t="s">
        <v>985</v>
      </c>
      <c r="I40" s="4"/>
      <c r="J40" s="45" t="s">
        <v>259</v>
      </c>
      <c r="K40" s="3" t="s">
        <v>260</v>
      </c>
      <c r="L40" s="52"/>
      <c r="M40" s="52"/>
    </row>
    <row r="41" spans="1:13" s="40" customFormat="1" ht="21" customHeight="1">
      <c r="A41" s="3" t="s">
        <v>729</v>
      </c>
      <c r="B41" s="44" t="s">
        <v>761</v>
      </c>
      <c r="C41" s="44" t="s">
        <v>969</v>
      </c>
      <c r="D41" s="2">
        <f t="shared" si="1"/>
        <v>11</v>
      </c>
      <c r="E41" s="44" t="s">
        <v>772</v>
      </c>
      <c r="F41" s="3" t="s">
        <v>156</v>
      </c>
      <c r="G41" s="59" t="s">
        <v>773</v>
      </c>
      <c r="H41" s="4" t="s">
        <v>986</v>
      </c>
      <c r="I41" s="4"/>
      <c r="J41" s="45" t="s">
        <v>259</v>
      </c>
      <c r="K41" s="3" t="s">
        <v>260</v>
      </c>
      <c r="L41" s="52"/>
      <c r="M41" s="52"/>
    </row>
    <row r="42" spans="1:13" s="40" customFormat="1" ht="21" customHeight="1">
      <c r="A42" s="3" t="s">
        <v>729</v>
      </c>
      <c r="B42" s="44" t="s">
        <v>974</v>
      </c>
      <c r="C42" s="44" t="s">
        <v>969</v>
      </c>
      <c r="D42" s="2">
        <f t="shared" si="1"/>
        <v>12</v>
      </c>
      <c r="E42" s="44" t="s">
        <v>991</v>
      </c>
      <c r="F42" s="3" t="s">
        <v>987</v>
      </c>
      <c r="G42" s="59" t="s">
        <v>774</v>
      </c>
      <c r="H42" s="4" t="s">
        <v>988</v>
      </c>
      <c r="I42" s="4"/>
      <c r="J42" s="45" t="s">
        <v>259</v>
      </c>
      <c r="K42" s="3" t="s">
        <v>260</v>
      </c>
      <c r="L42" s="52"/>
      <c r="M42" s="52"/>
    </row>
    <row r="43" spans="1:13" s="40" customFormat="1" ht="21" customHeight="1">
      <c r="A43" s="3" t="s">
        <v>729</v>
      </c>
      <c r="B43" s="44" t="s">
        <v>761</v>
      </c>
      <c r="C43" s="44" t="s">
        <v>969</v>
      </c>
      <c r="D43" s="2">
        <f t="shared" si="1"/>
        <v>13</v>
      </c>
      <c r="E43" s="44" t="s">
        <v>775</v>
      </c>
      <c r="F43" s="3" t="s">
        <v>157</v>
      </c>
      <c r="G43" s="59" t="s">
        <v>776</v>
      </c>
      <c r="H43" s="4" t="s">
        <v>989</v>
      </c>
      <c r="I43" s="4"/>
      <c r="J43" s="45" t="s">
        <v>259</v>
      </c>
      <c r="K43" s="3" t="s">
        <v>260</v>
      </c>
      <c r="L43" s="52"/>
      <c r="M43" s="52"/>
    </row>
    <row r="44" spans="1:13" s="40" customFormat="1" ht="21" customHeight="1">
      <c r="A44" s="3" t="s">
        <v>729</v>
      </c>
      <c r="B44" s="44" t="s">
        <v>761</v>
      </c>
      <c r="C44" s="44" t="s">
        <v>969</v>
      </c>
      <c r="D44" s="2">
        <f t="shared" si="1"/>
        <v>14</v>
      </c>
      <c r="E44" s="44" t="s">
        <v>777</v>
      </c>
      <c r="F44" s="3" t="s">
        <v>158</v>
      </c>
      <c r="G44" s="59" t="s">
        <v>778</v>
      </c>
      <c r="H44" s="4" t="s">
        <v>990</v>
      </c>
      <c r="I44" s="4"/>
      <c r="J44" s="45" t="s">
        <v>259</v>
      </c>
      <c r="K44" s="3" t="s">
        <v>260</v>
      </c>
      <c r="L44" s="52"/>
      <c r="M44" s="52"/>
    </row>
    <row r="45" spans="1:13" s="40" customFormat="1" ht="21" customHeight="1">
      <c r="A45" s="3" t="s">
        <v>729</v>
      </c>
      <c r="B45" s="44" t="s">
        <v>761</v>
      </c>
      <c r="C45" s="44" t="s">
        <v>969</v>
      </c>
      <c r="D45" s="2">
        <f t="shared" si="1"/>
        <v>15</v>
      </c>
      <c r="E45" s="44" t="s">
        <v>779</v>
      </c>
      <c r="F45" s="3" t="s">
        <v>159</v>
      </c>
      <c r="G45" s="59" t="s">
        <v>780</v>
      </c>
      <c r="H45" s="4" t="s">
        <v>992</v>
      </c>
      <c r="I45" s="4"/>
      <c r="J45" s="45" t="s">
        <v>259</v>
      </c>
      <c r="K45" s="3" t="s">
        <v>260</v>
      </c>
      <c r="L45" s="52"/>
      <c r="M45" s="52"/>
    </row>
    <row r="46" spans="1:13" s="40" customFormat="1" ht="21" customHeight="1">
      <c r="A46" s="3" t="s">
        <v>729</v>
      </c>
      <c r="B46" s="44" t="s">
        <v>761</v>
      </c>
      <c r="C46" s="44" t="s">
        <v>969</v>
      </c>
      <c r="D46" s="2">
        <f t="shared" si="1"/>
        <v>16</v>
      </c>
      <c r="E46" s="44" t="s">
        <v>781</v>
      </c>
      <c r="F46" s="3" t="s">
        <v>993</v>
      </c>
      <c r="G46" s="59" t="s">
        <v>782</v>
      </c>
      <c r="H46" s="4" t="s">
        <v>994</v>
      </c>
      <c r="I46" s="4"/>
      <c r="J46" s="45" t="s">
        <v>259</v>
      </c>
      <c r="K46" s="3" t="s">
        <v>260</v>
      </c>
      <c r="L46" s="52"/>
      <c r="M46" s="52"/>
    </row>
    <row r="47" spans="1:13" s="40" customFormat="1" ht="21" customHeight="1">
      <c r="A47" s="3" t="s">
        <v>729</v>
      </c>
      <c r="B47" s="44" t="s">
        <v>761</v>
      </c>
      <c r="C47" s="44" t="s">
        <v>969</v>
      </c>
      <c r="D47" s="2">
        <f t="shared" si="1"/>
        <v>17</v>
      </c>
      <c r="E47" s="44" t="s">
        <v>783</v>
      </c>
      <c r="F47" s="3" t="s">
        <v>160</v>
      </c>
      <c r="G47" s="59" t="s">
        <v>784</v>
      </c>
      <c r="H47" s="4" t="s">
        <v>995</v>
      </c>
      <c r="I47" s="4"/>
      <c r="J47" s="45" t="s">
        <v>259</v>
      </c>
      <c r="K47" s="3" t="s">
        <v>260</v>
      </c>
      <c r="L47" s="52"/>
      <c r="M47" s="52"/>
    </row>
    <row r="48" spans="1:13" s="40" customFormat="1" ht="21" customHeight="1">
      <c r="A48" s="3" t="s">
        <v>729</v>
      </c>
      <c r="B48" s="44" t="s">
        <v>761</v>
      </c>
      <c r="C48" s="44" t="s">
        <v>969</v>
      </c>
      <c r="D48" s="2">
        <f t="shared" si="1"/>
        <v>18</v>
      </c>
      <c r="E48" s="44" t="s">
        <v>785</v>
      </c>
      <c r="F48" s="3" t="s">
        <v>996</v>
      </c>
      <c r="G48" s="59" t="s">
        <v>786</v>
      </c>
      <c r="H48" s="4" t="s">
        <v>997</v>
      </c>
      <c r="I48" s="4"/>
      <c r="J48" s="45" t="s">
        <v>259</v>
      </c>
      <c r="K48" s="3" t="s">
        <v>260</v>
      </c>
      <c r="L48" s="52"/>
      <c r="M48" s="52"/>
    </row>
    <row r="49" spans="1:13" s="40" customFormat="1" ht="21" customHeight="1">
      <c r="A49" s="3" t="s">
        <v>729</v>
      </c>
      <c r="B49" s="44" t="s">
        <v>761</v>
      </c>
      <c r="C49" s="44" t="s">
        <v>969</v>
      </c>
      <c r="D49" s="2">
        <f t="shared" si="1"/>
        <v>19</v>
      </c>
      <c r="E49" s="44" t="s">
        <v>787</v>
      </c>
      <c r="F49" s="3" t="s">
        <v>161</v>
      </c>
      <c r="G49" s="59" t="s">
        <v>788</v>
      </c>
      <c r="H49" s="4" t="s">
        <v>998</v>
      </c>
      <c r="I49" s="4"/>
      <c r="J49" s="45" t="s">
        <v>259</v>
      </c>
      <c r="K49" s="3" t="s">
        <v>260</v>
      </c>
      <c r="L49" s="52"/>
      <c r="M49" s="52"/>
    </row>
    <row r="50" spans="1:13" s="40" customFormat="1" ht="21" customHeight="1">
      <c r="A50" s="3" t="s">
        <v>729</v>
      </c>
      <c r="B50" s="44" t="s">
        <v>761</v>
      </c>
      <c r="C50" s="44" t="s">
        <v>969</v>
      </c>
      <c r="D50" s="2">
        <f t="shared" si="1"/>
        <v>20</v>
      </c>
      <c r="E50" s="44" t="s">
        <v>973</v>
      </c>
      <c r="F50" s="3" t="s">
        <v>972</v>
      </c>
      <c r="G50" s="59" t="s">
        <v>1004</v>
      </c>
      <c r="H50" s="75" t="s">
        <v>1001</v>
      </c>
      <c r="I50" s="76" t="s">
        <v>1002</v>
      </c>
      <c r="J50" s="77" t="s">
        <v>1022</v>
      </c>
      <c r="K50" s="76" t="s">
        <v>1024</v>
      </c>
      <c r="L50" s="52"/>
      <c r="M50" s="52"/>
    </row>
    <row r="51" spans="1:13" s="40" customFormat="1" ht="21" customHeight="1">
      <c r="A51" s="3" t="s">
        <v>729</v>
      </c>
      <c r="B51" s="44" t="s">
        <v>761</v>
      </c>
      <c r="C51" s="44" t="s">
        <v>969</v>
      </c>
      <c r="D51" s="2">
        <f t="shared" si="1"/>
        <v>21</v>
      </c>
      <c r="E51" s="44" t="s">
        <v>367</v>
      </c>
      <c r="F51" s="3" t="s">
        <v>32</v>
      </c>
      <c r="G51" s="59" t="s">
        <v>177</v>
      </c>
      <c r="H51" s="4" t="s">
        <v>178</v>
      </c>
      <c r="I51" s="4" t="s">
        <v>179</v>
      </c>
      <c r="J51" s="45" t="s">
        <v>1023</v>
      </c>
      <c r="K51" s="3" t="s">
        <v>180</v>
      </c>
      <c r="L51" s="52"/>
      <c r="M51" s="52"/>
    </row>
    <row r="52" spans="1:13" s="40" customFormat="1" ht="21" customHeight="1">
      <c r="A52" s="3" t="s">
        <v>729</v>
      </c>
      <c r="B52" s="44" t="s">
        <v>789</v>
      </c>
      <c r="C52" s="44" t="s">
        <v>1446</v>
      </c>
      <c r="D52" s="2">
        <f t="shared" si="1"/>
        <v>1</v>
      </c>
      <c r="E52" s="44" t="s">
        <v>732</v>
      </c>
      <c r="F52" s="3" t="s">
        <v>14</v>
      </c>
      <c r="G52" s="59" t="s">
        <v>790</v>
      </c>
      <c r="H52" s="4" t="s">
        <v>1448</v>
      </c>
      <c r="I52" s="4" t="s">
        <v>791</v>
      </c>
      <c r="J52" s="45" t="s">
        <v>1468</v>
      </c>
      <c r="K52" s="3" t="s">
        <v>792</v>
      </c>
      <c r="L52" s="52"/>
      <c r="M52" s="52"/>
    </row>
    <row r="53" spans="1:13" s="40" customFormat="1" ht="21" customHeight="1">
      <c r="A53" s="3" t="s">
        <v>729</v>
      </c>
      <c r="B53" s="44" t="s">
        <v>789</v>
      </c>
      <c r="C53" s="44" t="s">
        <v>1446</v>
      </c>
      <c r="D53" s="2">
        <f t="shared" si="1"/>
        <v>2</v>
      </c>
      <c r="E53" s="44" t="s">
        <v>793</v>
      </c>
      <c r="F53" s="3" t="s">
        <v>137</v>
      </c>
      <c r="G53" s="59" t="s">
        <v>213</v>
      </c>
      <c r="H53" s="4" t="s">
        <v>1449</v>
      </c>
      <c r="I53" s="4"/>
      <c r="J53" s="45" t="s">
        <v>1469</v>
      </c>
      <c r="K53" s="3" t="s">
        <v>175</v>
      </c>
      <c r="L53" s="52"/>
      <c r="M53" s="52"/>
    </row>
    <row r="54" spans="1:13" s="40" customFormat="1" ht="21" customHeight="1">
      <c r="A54" s="3" t="s">
        <v>729</v>
      </c>
      <c r="B54" s="44" t="s">
        <v>789</v>
      </c>
      <c r="C54" s="44" t="s">
        <v>1446</v>
      </c>
      <c r="D54" s="2">
        <f t="shared" si="1"/>
        <v>3</v>
      </c>
      <c r="E54" s="44" t="s">
        <v>794</v>
      </c>
      <c r="F54" s="3" t="s">
        <v>139</v>
      </c>
      <c r="G54" s="59" t="s">
        <v>254</v>
      </c>
      <c r="H54" s="4" t="s">
        <v>1450</v>
      </c>
      <c r="I54" s="4" t="s">
        <v>1461</v>
      </c>
      <c r="J54" s="45" t="s">
        <v>1462</v>
      </c>
      <c r="K54" s="3" t="s">
        <v>186</v>
      </c>
      <c r="L54" s="52"/>
      <c r="M54" s="52"/>
    </row>
    <row r="55" spans="1:13" s="40" customFormat="1" ht="21" customHeight="1">
      <c r="A55" s="3" t="s">
        <v>729</v>
      </c>
      <c r="B55" s="44" t="s">
        <v>789</v>
      </c>
      <c r="C55" s="44" t="s">
        <v>1446</v>
      </c>
      <c r="D55" s="2">
        <f t="shared" si="1"/>
        <v>4</v>
      </c>
      <c r="E55" s="44" t="s">
        <v>795</v>
      </c>
      <c r="F55" s="3" t="s">
        <v>162</v>
      </c>
      <c r="G55" s="59" t="s">
        <v>1457</v>
      </c>
      <c r="H55" s="4" t="s">
        <v>1473</v>
      </c>
      <c r="I55" s="4"/>
      <c r="J55" s="45" t="s">
        <v>736</v>
      </c>
      <c r="K55" s="3" t="s">
        <v>737</v>
      </c>
      <c r="L55" s="52"/>
      <c r="M55" s="52"/>
    </row>
    <row r="56" spans="1:13" s="40" customFormat="1" ht="21" customHeight="1">
      <c r="A56" s="3" t="s">
        <v>729</v>
      </c>
      <c r="B56" s="44" t="s">
        <v>789</v>
      </c>
      <c r="C56" s="44" t="s">
        <v>1446</v>
      </c>
      <c r="D56" s="2">
        <f t="shared" si="1"/>
        <v>5</v>
      </c>
      <c r="E56" s="44" t="s">
        <v>744</v>
      </c>
      <c r="F56" s="3" t="s">
        <v>15</v>
      </c>
      <c r="G56" s="4" t="s">
        <v>745</v>
      </c>
      <c r="H56" s="4" t="s">
        <v>1451</v>
      </c>
      <c r="I56" s="45" t="s">
        <v>746</v>
      </c>
      <c r="J56" s="40" t="s">
        <v>1373</v>
      </c>
      <c r="K56" s="3" t="s">
        <v>747</v>
      </c>
      <c r="L56" s="52"/>
      <c r="M56" s="52"/>
    </row>
    <row r="57" spans="1:13" s="40" customFormat="1" ht="21" customHeight="1">
      <c r="A57" s="3" t="s">
        <v>748</v>
      </c>
      <c r="B57" s="44" t="s">
        <v>796</v>
      </c>
      <c r="C57" s="44" t="s">
        <v>1446</v>
      </c>
      <c r="D57" s="2">
        <f t="shared" si="1"/>
        <v>6</v>
      </c>
      <c r="E57" s="44" t="s">
        <v>383</v>
      </c>
      <c r="F57" s="3" t="s">
        <v>1458</v>
      </c>
      <c r="G57" s="4" t="s">
        <v>1763</v>
      </c>
      <c r="H57" s="90" t="s">
        <v>1475</v>
      </c>
      <c r="I57" s="4"/>
      <c r="J57" s="45" t="s">
        <v>1470</v>
      </c>
      <c r="K57" s="3" t="s">
        <v>751</v>
      </c>
      <c r="L57" s="52"/>
      <c r="M57" s="52"/>
    </row>
    <row r="58" spans="1:13" s="40" customFormat="1" ht="21" customHeight="1">
      <c r="A58" s="3" t="s">
        <v>748</v>
      </c>
      <c r="B58" s="44" t="s">
        <v>796</v>
      </c>
      <c r="C58" s="44" t="s">
        <v>1446</v>
      </c>
      <c r="D58" s="2">
        <f t="shared" si="1"/>
        <v>7</v>
      </c>
      <c r="E58" s="44" t="s">
        <v>752</v>
      </c>
      <c r="F58" s="3" t="s">
        <v>1460</v>
      </c>
      <c r="G58" s="4" t="s">
        <v>1103</v>
      </c>
      <c r="H58" s="4" t="s">
        <v>1452</v>
      </c>
      <c r="I58" s="4" t="s">
        <v>797</v>
      </c>
      <c r="J58" s="45" t="s">
        <v>1439</v>
      </c>
      <c r="K58" s="3" t="s">
        <v>798</v>
      </c>
      <c r="L58" s="52"/>
      <c r="M58" s="52"/>
    </row>
    <row r="59" spans="1:13" s="40" customFormat="1" ht="21" customHeight="1">
      <c r="A59" s="3" t="s">
        <v>748</v>
      </c>
      <c r="B59" s="44" t="s">
        <v>796</v>
      </c>
      <c r="C59" s="44" t="s">
        <v>1446</v>
      </c>
      <c r="D59" s="2">
        <f t="shared" si="1"/>
        <v>8</v>
      </c>
      <c r="E59" s="44" t="s">
        <v>1464</v>
      </c>
      <c r="F59" s="88" t="s">
        <v>1472</v>
      </c>
      <c r="G59" s="4" t="s">
        <v>1104</v>
      </c>
      <c r="H59" s="90" t="s">
        <v>1463</v>
      </c>
      <c r="I59" s="4"/>
      <c r="J59" s="45" t="s">
        <v>1471</v>
      </c>
      <c r="K59" s="3" t="s">
        <v>751</v>
      </c>
      <c r="L59" s="52"/>
      <c r="M59" s="52"/>
    </row>
    <row r="60" spans="1:13" s="40" customFormat="1" ht="21" customHeight="1">
      <c r="A60" s="3" t="s">
        <v>748</v>
      </c>
      <c r="B60" s="44" t="s">
        <v>796</v>
      </c>
      <c r="C60" s="44" t="s">
        <v>1446</v>
      </c>
      <c r="D60" s="2">
        <f t="shared" si="1"/>
        <v>9</v>
      </c>
      <c r="E60" s="44" t="s">
        <v>799</v>
      </c>
      <c r="F60" s="3" t="s">
        <v>18</v>
      </c>
      <c r="G60" s="4" t="s">
        <v>800</v>
      </c>
      <c r="H60" s="4" t="s">
        <v>1453</v>
      </c>
      <c r="I60" s="4"/>
      <c r="J60" s="45" t="s">
        <v>962</v>
      </c>
      <c r="K60" s="3" t="s">
        <v>388</v>
      </c>
      <c r="L60" s="52"/>
      <c r="M60" s="52"/>
    </row>
    <row r="61" spans="1:13" s="40" customFormat="1" ht="21" customHeight="1">
      <c r="A61" s="3" t="s">
        <v>748</v>
      </c>
      <c r="B61" s="44" t="s">
        <v>796</v>
      </c>
      <c r="C61" s="44" t="s">
        <v>1446</v>
      </c>
      <c r="D61" s="2">
        <f t="shared" si="1"/>
        <v>10</v>
      </c>
      <c r="E61" s="44" t="s">
        <v>801</v>
      </c>
      <c r="F61" s="3" t="s">
        <v>19</v>
      </c>
      <c r="G61" s="4" t="s">
        <v>802</v>
      </c>
      <c r="H61" s="4" t="s">
        <v>1454</v>
      </c>
      <c r="I61" s="4"/>
      <c r="J61" s="45" t="s">
        <v>803</v>
      </c>
      <c r="K61" s="3" t="s">
        <v>804</v>
      </c>
      <c r="L61" s="52"/>
      <c r="M61" s="52"/>
    </row>
    <row r="62" spans="1:13" s="40" customFormat="1" ht="21" customHeight="1">
      <c r="A62" s="3" t="s">
        <v>748</v>
      </c>
      <c r="B62" s="44" t="s">
        <v>796</v>
      </c>
      <c r="C62" s="44" t="s">
        <v>1446</v>
      </c>
      <c r="D62" s="2">
        <f t="shared" si="1"/>
        <v>11</v>
      </c>
      <c r="E62" s="44" t="s">
        <v>805</v>
      </c>
      <c r="F62" s="3" t="s">
        <v>20</v>
      </c>
      <c r="G62" s="4" t="s">
        <v>806</v>
      </c>
      <c r="H62" s="4" t="s">
        <v>1455</v>
      </c>
      <c r="I62" s="4"/>
      <c r="J62" s="45" t="s">
        <v>963</v>
      </c>
      <c r="K62" s="3" t="s">
        <v>388</v>
      </c>
      <c r="L62" s="52"/>
      <c r="M62" s="52"/>
    </row>
    <row r="63" spans="1:13" s="40" customFormat="1" ht="21" customHeight="1">
      <c r="A63" s="3" t="s">
        <v>748</v>
      </c>
      <c r="B63" s="44" t="s">
        <v>796</v>
      </c>
      <c r="C63" s="44" t="s">
        <v>1446</v>
      </c>
      <c r="D63" s="2">
        <f t="shared" si="1"/>
        <v>12</v>
      </c>
      <c r="E63" s="44" t="s">
        <v>663</v>
      </c>
      <c r="F63" s="3" t="s">
        <v>127</v>
      </c>
      <c r="G63" s="59" t="s">
        <v>1474</v>
      </c>
      <c r="H63" s="4" t="s">
        <v>1456</v>
      </c>
      <c r="I63" s="4"/>
      <c r="J63" s="45" t="s">
        <v>1465</v>
      </c>
      <c r="K63" s="3" t="s">
        <v>260</v>
      </c>
      <c r="L63" s="52"/>
      <c r="M63" s="52"/>
    </row>
    <row r="64" spans="1:13" s="40" customFormat="1" ht="21" customHeight="1">
      <c r="A64" s="3" t="s">
        <v>729</v>
      </c>
      <c r="B64" s="44" t="s">
        <v>789</v>
      </c>
      <c r="C64" s="44" t="s">
        <v>1446</v>
      </c>
      <c r="D64" s="2">
        <f t="shared" si="1"/>
        <v>13</v>
      </c>
      <c r="E64" s="44" t="s">
        <v>1447</v>
      </c>
      <c r="F64" s="3" t="s">
        <v>952</v>
      </c>
      <c r="G64" s="78" t="s">
        <v>1128</v>
      </c>
      <c r="H64" s="75" t="s">
        <v>1001</v>
      </c>
      <c r="I64" s="76" t="s">
        <v>1002</v>
      </c>
      <c r="J64" s="77" t="s">
        <v>1467</v>
      </c>
      <c r="K64" s="76" t="s">
        <v>844</v>
      </c>
      <c r="L64" s="52"/>
      <c r="M64" s="52"/>
    </row>
    <row r="65" spans="1:13" s="40" customFormat="1" ht="21" customHeight="1">
      <c r="A65" s="3" t="s">
        <v>729</v>
      </c>
      <c r="B65" s="44" t="s">
        <v>789</v>
      </c>
      <c r="C65" s="44" t="s">
        <v>1446</v>
      </c>
      <c r="D65" s="2">
        <f t="shared" si="1"/>
        <v>14</v>
      </c>
      <c r="E65" s="44" t="s">
        <v>762</v>
      </c>
      <c r="F65" s="3" t="s">
        <v>32</v>
      </c>
      <c r="G65" s="59" t="s">
        <v>177</v>
      </c>
      <c r="H65" s="4" t="s">
        <v>178</v>
      </c>
      <c r="I65" s="4" t="s">
        <v>179</v>
      </c>
      <c r="J65" s="45" t="s">
        <v>1466</v>
      </c>
      <c r="K65" s="3" t="s">
        <v>180</v>
      </c>
      <c r="L65" s="52"/>
      <c r="M65" s="52"/>
    </row>
    <row r="66" spans="1:13" s="40" customFormat="1" ht="21" customHeight="1">
      <c r="A66" s="3" t="s">
        <v>729</v>
      </c>
      <c r="B66" s="44" t="s">
        <v>1477</v>
      </c>
      <c r="C66" s="44" t="s">
        <v>1476</v>
      </c>
      <c r="D66" s="2">
        <f t="shared" si="1"/>
        <v>1</v>
      </c>
      <c r="E66" s="44" t="s">
        <v>732</v>
      </c>
      <c r="F66" s="3" t="s">
        <v>14</v>
      </c>
      <c r="G66" s="59" t="s">
        <v>790</v>
      </c>
      <c r="H66" s="4" t="s">
        <v>1480</v>
      </c>
      <c r="I66" s="4" t="s">
        <v>791</v>
      </c>
      <c r="J66" s="45" t="s">
        <v>1493</v>
      </c>
      <c r="K66" s="3" t="s">
        <v>792</v>
      </c>
      <c r="L66" s="52"/>
      <c r="M66" s="52"/>
    </row>
    <row r="67" spans="1:13" s="40" customFormat="1" ht="21" customHeight="1">
      <c r="A67" s="3" t="s">
        <v>729</v>
      </c>
      <c r="B67" s="44" t="s">
        <v>807</v>
      </c>
      <c r="C67" s="44" t="s">
        <v>1476</v>
      </c>
      <c r="D67" s="2">
        <f t="shared" si="1"/>
        <v>2</v>
      </c>
      <c r="E67" s="44" t="s">
        <v>1494</v>
      </c>
      <c r="F67" s="3" t="s">
        <v>1495</v>
      </c>
      <c r="G67" s="59" t="s">
        <v>256</v>
      </c>
      <c r="H67" s="4" t="s">
        <v>1481</v>
      </c>
      <c r="I67" s="4"/>
      <c r="J67" s="45" t="s">
        <v>257</v>
      </c>
      <c r="K67" s="3" t="s">
        <v>181</v>
      </c>
      <c r="L67" s="52"/>
      <c r="M67" s="52"/>
    </row>
    <row r="68" spans="1:13" s="40" customFormat="1" ht="21" customHeight="1">
      <c r="A68" s="3" t="s">
        <v>729</v>
      </c>
      <c r="B68" s="44" t="s">
        <v>807</v>
      </c>
      <c r="C68" s="44" t="s">
        <v>1476</v>
      </c>
      <c r="D68" s="2">
        <f t="shared" si="1"/>
        <v>3</v>
      </c>
      <c r="E68" s="44" t="s">
        <v>808</v>
      </c>
      <c r="F68" s="3" t="s">
        <v>163</v>
      </c>
      <c r="G68" s="59" t="s">
        <v>258</v>
      </c>
      <c r="H68" s="4" t="s">
        <v>1482</v>
      </c>
      <c r="I68" s="4"/>
      <c r="J68" s="45" t="s">
        <v>1496</v>
      </c>
      <c r="K68" s="3" t="s">
        <v>175</v>
      </c>
      <c r="L68" s="52"/>
      <c r="M68" s="52"/>
    </row>
    <row r="69" spans="1:13" s="40" customFormat="1" ht="21" customHeight="1">
      <c r="A69" s="3" t="s">
        <v>729</v>
      </c>
      <c r="B69" s="44" t="s">
        <v>807</v>
      </c>
      <c r="C69" s="44" t="s">
        <v>1476</v>
      </c>
      <c r="D69" s="2">
        <f t="shared" si="1"/>
        <v>4</v>
      </c>
      <c r="E69" s="44" t="s">
        <v>744</v>
      </c>
      <c r="F69" s="3" t="s">
        <v>15</v>
      </c>
      <c r="G69" s="4" t="s">
        <v>745</v>
      </c>
      <c r="H69" s="4" t="s">
        <v>1485</v>
      </c>
      <c r="I69" s="45" t="s">
        <v>746</v>
      </c>
      <c r="J69" s="40" t="s">
        <v>1497</v>
      </c>
      <c r="K69" s="3" t="s">
        <v>747</v>
      </c>
      <c r="L69" s="52"/>
      <c r="M69" s="52"/>
    </row>
    <row r="70" spans="1:13" s="40" customFormat="1" ht="21" customHeight="1">
      <c r="A70" s="3" t="s">
        <v>748</v>
      </c>
      <c r="B70" s="44" t="s">
        <v>809</v>
      </c>
      <c r="C70" s="44" t="s">
        <v>1476</v>
      </c>
      <c r="D70" s="2">
        <f t="shared" si="1"/>
        <v>5</v>
      </c>
      <c r="E70" s="44" t="s">
        <v>383</v>
      </c>
      <c r="F70" s="3" t="s">
        <v>16</v>
      </c>
      <c r="G70" s="4" t="s">
        <v>1459</v>
      </c>
      <c r="H70" s="4" t="s">
        <v>1486</v>
      </c>
      <c r="I70" s="4"/>
      <c r="J70" s="45" t="s">
        <v>1498</v>
      </c>
      <c r="K70" s="3" t="s">
        <v>751</v>
      </c>
      <c r="L70" s="52"/>
      <c r="M70" s="52"/>
    </row>
    <row r="71" spans="1:13" s="40" customFormat="1" ht="21" customHeight="1">
      <c r="A71" s="3" t="s">
        <v>748</v>
      </c>
      <c r="B71" s="44" t="s">
        <v>809</v>
      </c>
      <c r="C71" s="44" t="s">
        <v>1476</v>
      </c>
      <c r="D71" s="2">
        <f>IF($C71=$C70,$D69+1,1)</f>
        <v>5</v>
      </c>
      <c r="E71" s="44" t="s">
        <v>752</v>
      </c>
      <c r="F71" s="3" t="s">
        <v>17</v>
      </c>
      <c r="G71" s="4" t="s">
        <v>1212</v>
      </c>
      <c r="H71" s="4" t="s">
        <v>1487</v>
      </c>
      <c r="I71" s="4" t="s">
        <v>797</v>
      </c>
      <c r="J71" s="45" t="s">
        <v>961</v>
      </c>
      <c r="K71" s="3" t="s">
        <v>798</v>
      </c>
      <c r="L71" s="52"/>
      <c r="M71" s="52"/>
    </row>
    <row r="72" spans="1:13" s="40" customFormat="1" ht="21" customHeight="1">
      <c r="A72" s="3" t="s">
        <v>748</v>
      </c>
      <c r="B72" s="44" t="s">
        <v>809</v>
      </c>
      <c r="C72" s="44" t="s">
        <v>1476</v>
      </c>
      <c r="D72" s="2">
        <f t="shared" si="1"/>
        <v>6</v>
      </c>
      <c r="E72" s="44" t="s">
        <v>630</v>
      </c>
      <c r="F72" s="3" t="s">
        <v>631</v>
      </c>
      <c r="G72" s="4" t="s">
        <v>1104</v>
      </c>
      <c r="H72" s="4" t="s">
        <v>1488</v>
      </c>
      <c r="I72" s="4"/>
      <c r="J72" s="45" t="s">
        <v>1148</v>
      </c>
      <c r="K72" s="3" t="s">
        <v>751</v>
      </c>
      <c r="L72" s="52"/>
      <c r="M72" s="52"/>
    </row>
    <row r="73" spans="1:13" s="40" customFormat="1" ht="21" customHeight="1">
      <c r="A73" s="3" t="s">
        <v>748</v>
      </c>
      <c r="B73" s="44" t="s">
        <v>809</v>
      </c>
      <c r="C73" s="44" t="s">
        <v>1476</v>
      </c>
      <c r="D73" s="2">
        <f t="shared" si="1"/>
        <v>7</v>
      </c>
      <c r="E73" s="44" t="s">
        <v>799</v>
      </c>
      <c r="F73" s="3" t="s">
        <v>1489</v>
      </c>
      <c r="G73" s="4" t="s">
        <v>800</v>
      </c>
      <c r="H73" s="4" t="s">
        <v>1490</v>
      </c>
      <c r="I73" s="4"/>
      <c r="J73" s="45" t="s">
        <v>1499</v>
      </c>
      <c r="K73" s="3" t="s">
        <v>388</v>
      </c>
      <c r="L73" s="52"/>
      <c r="M73" s="52"/>
    </row>
    <row r="74" spans="1:13" s="40" customFormat="1" ht="21" customHeight="1">
      <c r="A74" s="3" t="s">
        <v>748</v>
      </c>
      <c r="B74" s="44" t="s">
        <v>809</v>
      </c>
      <c r="C74" s="44" t="s">
        <v>1476</v>
      </c>
      <c r="D74" s="2">
        <f t="shared" si="1"/>
        <v>8</v>
      </c>
      <c r="E74" s="44" t="s">
        <v>801</v>
      </c>
      <c r="F74" s="3" t="s">
        <v>19</v>
      </c>
      <c r="G74" s="4" t="s">
        <v>802</v>
      </c>
      <c r="H74" s="4" t="s">
        <v>1491</v>
      </c>
      <c r="I74" s="4"/>
      <c r="J74" s="45" t="s">
        <v>803</v>
      </c>
      <c r="K74" s="3" t="s">
        <v>804</v>
      </c>
      <c r="L74" s="52"/>
      <c r="M74" s="52"/>
    </row>
    <row r="75" spans="1:13" s="40" customFormat="1" ht="21" customHeight="1">
      <c r="A75" s="3" t="s">
        <v>748</v>
      </c>
      <c r="B75" s="44" t="s">
        <v>809</v>
      </c>
      <c r="C75" s="44" t="s">
        <v>1476</v>
      </c>
      <c r="D75" s="2">
        <f t="shared" si="1"/>
        <v>9</v>
      </c>
      <c r="E75" s="44" t="s">
        <v>805</v>
      </c>
      <c r="F75" s="3" t="s">
        <v>20</v>
      </c>
      <c r="G75" s="4" t="s">
        <v>806</v>
      </c>
      <c r="H75" s="4" t="s">
        <v>1492</v>
      </c>
      <c r="I75" s="4"/>
      <c r="J75" s="45" t="s">
        <v>1149</v>
      </c>
      <c r="K75" s="3" t="s">
        <v>798</v>
      </c>
      <c r="L75" s="52"/>
      <c r="M75" s="52"/>
    </row>
    <row r="76" spans="1:13" s="40" customFormat="1" ht="21" customHeight="1">
      <c r="A76" s="3" t="s">
        <v>748</v>
      </c>
      <c r="B76" s="44" t="s">
        <v>809</v>
      </c>
      <c r="C76" s="44" t="s">
        <v>1476</v>
      </c>
      <c r="D76" s="2">
        <f t="shared" si="1"/>
        <v>10</v>
      </c>
      <c r="E76" s="44" t="s">
        <v>810</v>
      </c>
      <c r="F76" s="3" t="s">
        <v>164</v>
      </c>
      <c r="G76" s="59" t="s">
        <v>811</v>
      </c>
      <c r="H76" s="4" t="s">
        <v>1483</v>
      </c>
      <c r="I76" s="4" t="s">
        <v>1501</v>
      </c>
      <c r="J76" s="45" t="s">
        <v>1500</v>
      </c>
      <c r="K76" s="3" t="s">
        <v>180</v>
      </c>
      <c r="L76" s="52"/>
      <c r="M76" s="52"/>
    </row>
    <row r="77" spans="1:13" s="40" customFormat="1" ht="21" customHeight="1">
      <c r="A77" s="3" t="s">
        <v>729</v>
      </c>
      <c r="B77" s="44" t="s">
        <v>807</v>
      </c>
      <c r="C77" s="44" t="s">
        <v>1476</v>
      </c>
      <c r="D77" s="2">
        <f t="shared" si="1"/>
        <v>11</v>
      </c>
      <c r="E77" s="44" t="s">
        <v>812</v>
      </c>
      <c r="F77" s="3" t="s">
        <v>165</v>
      </c>
      <c r="G77" s="59" t="s">
        <v>813</v>
      </c>
      <c r="H77" s="4" t="s">
        <v>1484</v>
      </c>
      <c r="I77" s="4" t="s">
        <v>1501</v>
      </c>
      <c r="J77" s="45" t="s">
        <v>1500</v>
      </c>
      <c r="K77" s="3" t="s">
        <v>180</v>
      </c>
      <c r="L77" s="52"/>
      <c r="M77" s="52"/>
    </row>
    <row r="78" spans="1:13" s="40" customFormat="1" ht="21" customHeight="1">
      <c r="A78" s="3" t="s">
        <v>729</v>
      </c>
      <c r="B78" s="44" t="s">
        <v>807</v>
      </c>
      <c r="C78" s="44" t="s">
        <v>1476</v>
      </c>
      <c r="D78" s="2">
        <f t="shared" si="1"/>
        <v>12</v>
      </c>
      <c r="E78" s="44" t="s">
        <v>1479</v>
      </c>
      <c r="F78" s="3" t="s">
        <v>952</v>
      </c>
      <c r="G78" s="79" t="s">
        <v>846</v>
      </c>
      <c r="H78" s="86" t="s">
        <v>847</v>
      </c>
      <c r="I78" s="86" t="s">
        <v>848</v>
      </c>
      <c r="J78" s="91" t="s">
        <v>1502</v>
      </c>
      <c r="K78" s="86" t="s">
        <v>1025</v>
      </c>
      <c r="L78" s="52"/>
      <c r="M78" s="52"/>
    </row>
    <row r="79" spans="1:13" s="40" customFormat="1" ht="21" customHeight="1">
      <c r="A79" s="3" t="s">
        <v>729</v>
      </c>
      <c r="B79" s="44" t="s">
        <v>807</v>
      </c>
      <c r="C79" s="44" t="s">
        <v>1476</v>
      </c>
      <c r="D79" s="2">
        <f t="shared" si="1"/>
        <v>13</v>
      </c>
      <c r="E79" s="44" t="s">
        <v>762</v>
      </c>
      <c r="F79" s="3" t="s">
        <v>32</v>
      </c>
      <c r="G79" s="59" t="s">
        <v>177</v>
      </c>
      <c r="H79" s="4" t="s">
        <v>178</v>
      </c>
      <c r="I79" s="4" t="s">
        <v>179</v>
      </c>
      <c r="J79" s="45" t="s">
        <v>1503</v>
      </c>
      <c r="K79" s="3" t="s">
        <v>180</v>
      </c>
      <c r="L79" s="52"/>
      <c r="M79" s="52"/>
    </row>
  </sheetData>
  <autoFilter ref="A1:M79"/>
  <phoneticPr fontId="2" type="noConversion"/>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H22"/>
  <sheetViews>
    <sheetView showGridLines="0" zoomScale="90" zoomScaleNormal="90" workbookViewId="0">
      <selection activeCell="D17" sqref="D17"/>
    </sheetView>
  </sheetViews>
  <sheetFormatPr defaultColWidth="8" defaultRowHeight="16.5"/>
  <cols>
    <col min="1" max="1" width="8" style="6"/>
    <col min="2" max="2" width="17.140625" style="6" customWidth="1"/>
    <col min="3" max="3" width="18.42578125" style="6" customWidth="1"/>
    <col min="4" max="4" width="19.85546875" style="6" customWidth="1"/>
    <col min="5" max="6" width="17.140625" style="6" customWidth="1"/>
    <col min="7" max="7" width="10.85546875" style="6" customWidth="1"/>
    <col min="8" max="8" width="15.42578125" style="6" customWidth="1"/>
    <col min="9" max="16384" width="8" style="6"/>
  </cols>
  <sheetData>
    <row r="1" spans="1:8" ht="26.25" customHeight="1">
      <c r="A1" s="11" t="s">
        <v>941</v>
      </c>
      <c r="B1" s="12"/>
    </row>
    <row r="2" spans="1:8" s="21" customFormat="1" ht="21" customHeight="1">
      <c r="A2" s="1" t="s">
        <v>907</v>
      </c>
      <c r="B2" s="1" t="s">
        <v>908</v>
      </c>
      <c r="C2" s="1" t="s">
        <v>909</v>
      </c>
      <c r="D2" s="1" t="s">
        <v>910</v>
      </c>
      <c r="E2" s="1" t="s">
        <v>911</v>
      </c>
      <c r="F2" s="1" t="s">
        <v>912</v>
      </c>
      <c r="G2" s="1" t="s">
        <v>913</v>
      </c>
      <c r="H2" s="1" t="s">
        <v>914</v>
      </c>
    </row>
    <row r="3" spans="1:8" ht="21" customHeight="1">
      <c r="A3" s="2">
        <v>1</v>
      </c>
      <c r="B3" s="23" t="s">
        <v>263</v>
      </c>
      <c r="C3" s="13" t="s">
        <v>915</v>
      </c>
      <c r="D3" s="13" t="s">
        <v>915</v>
      </c>
      <c r="E3" s="22">
        <f>COUNTIF(汇总层表说明!$A:$A,'汇总层-主题域说明'!$B3)</f>
        <v>9</v>
      </c>
      <c r="F3" s="2">
        <f>SUMIF(汇总层表说明!$A:$A,'汇总层-主题域说明'!$B3,汇总层表说明!$G:$G)</f>
        <v>136</v>
      </c>
      <c r="G3" s="14">
        <v>42881</v>
      </c>
      <c r="H3" s="15"/>
    </row>
    <row r="4" spans="1:8" ht="21" customHeight="1">
      <c r="A4" s="2">
        <v>2</v>
      </c>
      <c r="B4" s="23" t="s">
        <v>917</v>
      </c>
      <c r="C4" s="13" t="s">
        <v>916</v>
      </c>
      <c r="D4" s="13" t="s">
        <v>916</v>
      </c>
      <c r="E4" s="22">
        <f>COUNTIF(汇总层表说明!$A:$A,'汇总层-主题域说明'!B4)</f>
        <v>4</v>
      </c>
      <c r="F4" s="2">
        <f>SUMIF(汇总层表说明!$A:$A,'汇总层-主题域说明'!$B4,汇总层表说明!$G:$G)</f>
        <v>56</v>
      </c>
      <c r="G4" s="14">
        <v>42881</v>
      </c>
      <c r="H4" s="15"/>
    </row>
    <row r="5" spans="1:8" ht="21" customHeight="1">
      <c r="A5" s="2">
        <v>3</v>
      </c>
      <c r="B5" s="24" t="s">
        <v>919</v>
      </c>
      <c r="C5" s="13" t="s">
        <v>920</v>
      </c>
      <c r="D5" s="13" t="s">
        <v>920</v>
      </c>
      <c r="E5" s="22">
        <f>COUNTIF(汇总层表说明!$A:$A,'汇总层-主题域说明'!B5)</f>
        <v>6</v>
      </c>
      <c r="F5" s="2">
        <f>SUMIF(汇总层表说明!$A:$A,'汇总层-主题域说明'!$B5,汇总层表说明!$G:$G)</f>
        <v>119</v>
      </c>
      <c r="G5" s="14">
        <v>42881</v>
      </c>
      <c r="H5" s="15"/>
    </row>
    <row r="6" spans="1:8" ht="21" customHeight="1">
      <c r="A6" s="2">
        <v>4</v>
      </c>
      <c r="B6" s="24" t="s">
        <v>212</v>
      </c>
      <c r="C6" s="13" t="s">
        <v>920</v>
      </c>
      <c r="D6" s="13" t="s">
        <v>920</v>
      </c>
      <c r="E6" s="22">
        <f>COUNTIF(汇总层表说明!$A:$A,'汇总层-主题域说明'!B6)</f>
        <v>6</v>
      </c>
      <c r="F6" s="2">
        <f>SUMIF(汇总层表说明!$A:$A,'汇总层-主题域说明'!$B6,汇总层表说明!$G:$G)</f>
        <v>129</v>
      </c>
      <c r="G6" s="14">
        <v>42881</v>
      </c>
      <c r="H6" s="15"/>
    </row>
    <row r="7" spans="1:8" ht="21" customHeight="1">
      <c r="A7" s="2">
        <v>5</v>
      </c>
      <c r="B7" s="24" t="s">
        <v>210</v>
      </c>
      <c r="C7" s="13" t="s">
        <v>920</v>
      </c>
      <c r="D7" s="13" t="s">
        <v>920</v>
      </c>
      <c r="E7" s="22">
        <f>COUNTIF(汇总层表说明!$A:$A,'汇总层-主题域说明'!B7)</f>
        <v>4</v>
      </c>
      <c r="F7" s="2">
        <f>SUMIF(汇总层表说明!$A:$A,'汇总层-主题域说明'!$B7,汇总层表说明!$G:$G)</f>
        <v>76</v>
      </c>
      <c r="G7" s="14">
        <v>42881</v>
      </c>
      <c r="H7" s="15"/>
    </row>
    <row r="8" spans="1:8" ht="21" customHeight="1">
      <c r="A8" s="2">
        <v>6</v>
      </c>
      <c r="B8" s="24" t="s">
        <v>208</v>
      </c>
      <c r="C8" s="13" t="s">
        <v>920</v>
      </c>
      <c r="D8" s="13" t="s">
        <v>920</v>
      </c>
      <c r="E8" s="22">
        <f>COUNTIF(汇总层表说明!$A:$A,'汇总层-主题域说明'!B8)</f>
        <v>2</v>
      </c>
      <c r="F8" s="2">
        <f>SUMIF(汇总层表说明!$A:$A,'汇总层-主题域说明'!$B8,汇总层表说明!$G:$G)</f>
        <v>14</v>
      </c>
      <c r="G8" s="14">
        <v>42881</v>
      </c>
      <c r="H8" s="15"/>
    </row>
    <row r="9" spans="1:8" ht="21" customHeight="1">
      <c r="A9" s="2">
        <v>7</v>
      </c>
      <c r="B9" s="24" t="s">
        <v>211</v>
      </c>
      <c r="C9" s="13" t="s">
        <v>920</v>
      </c>
      <c r="D9" s="13" t="s">
        <v>920</v>
      </c>
      <c r="E9" s="22">
        <f>COUNTIF(汇总层表说明!$A:$A,'汇总层-主题域说明'!B9)</f>
        <v>2</v>
      </c>
      <c r="F9" s="2">
        <f>SUMIF(汇总层表说明!$A:$A,'汇总层-主题域说明'!$B9,汇总层表说明!$G:$G)</f>
        <v>54</v>
      </c>
      <c r="G9" s="14">
        <v>42881</v>
      </c>
      <c r="H9" s="15"/>
    </row>
    <row r="10" spans="1:8" ht="21" customHeight="1">
      <c r="A10" s="2">
        <v>8</v>
      </c>
      <c r="B10" s="24" t="s">
        <v>209</v>
      </c>
      <c r="C10" s="13" t="s">
        <v>920</v>
      </c>
      <c r="D10" s="13" t="s">
        <v>920</v>
      </c>
      <c r="E10" s="22">
        <f>COUNTIF(汇总层表说明!$A:$A,'汇总层-主题域说明'!B10)</f>
        <v>4</v>
      </c>
      <c r="F10" s="2">
        <f>SUMIF(汇总层表说明!$A:$A,'汇总层-主题域说明'!$B10,汇总层表说明!$G:$G)</f>
        <v>78</v>
      </c>
      <c r="G10" s="14">
        <v>42881</v>
      </c>
      <c r="H10" s="15"/>
    </row>
    <row r="11" spans="1:8">
      <c r="A11" s="16"/>
      <c r="B11" s="18"/>
      <c r="C11" s="18"/>
      <c r="D11" s="18"/>
      <c r="E11" s="19"/>
    </row>
    <row r="12" spans="1:8">
      <c r="A12" s="17"/>
      <c r="B12" s="18"/>
      <c r="C12" s="18"/>
      <c r="D12" s="18"/>
      <c r="E12" s="19"/>
    </row>
    <row r="14" spans="1:8" ht="16.5" customHeight="1"/>
    <row r="15" spans="1:8" ht="16.5" customHeight="1"/>
    <row r="16" spans="1:8" ht="16.5" customHeight="1"/>
    <row r="17" ht="16.5" customHeight="1"/>
    <row r="18" ht="16.5" customHeight="1"/>
    <row r="19" ht="16.5" customHeight="1"/>
    <row r="20" ht="16.5" customHeight="1"/>
    <row r="21" ht="16.5" customHeight="1"/>
    <row r="22" ht="16.5" customHeight="1"/>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O39"/>
  <sheetViews>
    <sheetView zoomScale="85" zoomScaleNormal="85" workbookViewId="0">
      <pane ySplit="2" topLeftCell="A12" activePane="bottomLeft" state="frozen"/>
      <selection pane="bottomLeft" activeCell="D38" sqref="D38"/>
    </sheetView>
  </sheetViews>
  <sheetFormatPr defaultColWidth="9" defaultRowHeight="21" customHeight="1"/>
  <cols>
    <col min="1" max="1" width="8.7109375" style="25" customWidth="1"/>
    <col min="2" max="2" width="6.42578125" style="34" customWidth="1"/>
    <col min="3" max="3" width="23" style="25" customWidth="1"/>
    <col min="4" max="4" width="29.42578125" style="25" customWidth="1"/>
    <col min="5" max="5" width="19.85546875" style="25" customWidth="1"/>
    <col min="6" max="6" width="23.140625" style="25" customWidth="1"/>
    <col min="7" max="7" width="9.7109375" style="32" customWidth="1"/>
    <col min="8" max="8" width="10.42578125" style="34" customWidth="1"/>
    <col min="9" max="9" width="10.140625" style="32" customWidth="1"/>
    <col min="10" max="10" width="10.42578125" style="25" customWidth="1"/>
    <col min="11" max="11" width="11.28515625" style="25" customWidth="1"/>
    <col min="12" max="12" width="15.85546875" style="25" customWidth="1"/>
    <col min="13" max="16384" width="9" style="25"/>
  </cols>
  <sheetData>
    <row r="1" spans="1:15" s="37" customFormat="1" ht="24" customHeight="1">
      <c r="A1" s="170" t="s">
        <v>922</v>
      </c>
      <c r="B1" s="170"/>
      <c r="C1" s="170"/>
      <c r="D1" s="170"/>
      <c r="E1" s="170"/>
      <c r="F1" s="170"/>
      <c r="G1" s="170"/>
      <c r="H1" s="170"/>
      <c r="I1" s="170"/>
      <c r="J1" s="170"/>
      <c r="K1" s="36"/>
    </row>
    <row r="2" spans="1:15" ht="21" customHeight="1">
      <c r="A2" s="63" t="s">
        <v>918</v>
      </c>
      <c r="B2" s="63" t="s">
        <v>460</v>
      </c>
      <c r="C2" s="63" t="s">
        <v>353</v>
      </c>
      <c r="D2" s="63" t="s">
        <v>354</v>
      </c>
      <c r="E2" s="63" t="s">
        <v>461</v>
      </c>
      <c r="F2" s="63" t="s">
        <v>462</v>
      </c>
      <c r="G2" s="63" t="s">
        <v>463</v>
      </c>
      <c r="H2" s="63" t="s">
        <v>464</v>
      </c>
      <c r="I2" s="63" t="s">
        <v>465</v>
      </c>
      <c r="J2" s="63" t="s">
        <v>466</v>
      </c>
      <c r="K2" s="63" t="s">
        <v>828</v>
      </c>
    </row>
    <row r="3" spans="1:15" ht="21.75" customHeight="1">
      <c r="A3" s="26" t="s">
        <v>263</v>
      </c>
      <c r="B3" s="33">
        <f t="shared" ref="B3:B39" si="0">IF($A3=$A2,$B2+1,1)</f>
        <v>1</v>
      </c>
      <c r="C3" s="26" t="s">
        <v>967</v>
      </c>
      <c r="D3" s="27" t="s">
        <v>371</v>
      </c>
      <c r="E3" s="26" t="s">
        <v>2500</v>
      </c>
      <c r="F3" s="26" t="str">
        <f>_xlfn.IFNA(VLOOKUP($D3,[1]开发列表!$A:$E,5,0),VLOOKUP($C3,[1]开发列表!$B:$E,4,0))</f>
        <v>dwd_evt_bdreporter_app_oper_info_report_dm,0,0;dwd_evt_up_oper_log_dm,0,0;dwd_evt_bdreporter_app_usage_dm,0,0;dwd_evt_cloud_folder_user_register_dm,0,0;dwd_evt_cloud_folder_actvy_log_dm,0,0;dwd_evt_hota_device_chk_log_dm,0,0;dwd_evt_quesnr_survey_user_answer_submit_log_dm,0,0;dwd_evt_hw_music_interface_api_log_dm,0,0;dwd_evt_hwmovie_user_access_log_dm,0,0;dwd_evt_hispace_device_dm,0,0;dwd_evt_hispace_oper_log_dm,0,0;dwd_evt_cloud_serv_oper_dm,0,0;dwd_evt_hwmovie_interface_api_log_dm,0,0;dwd_evt_online_game_buoy_user_login_log_dm,0,0;dwd_eqp_wlan_open_user_ds,0,0;dwd_sal_order_pay_ds,0,0;dwd_evt_theme_down_log_dm,0,0;dwd_eqp_push_user_rout_lnk_dm,0,0;dwd_cam_adv_req_log_dm,0,0;dwd_evt_online_game_buoy_user_access_log_dm,0,0;dwd_evt_hiboard_qry_log_dm,0,0;dwd_eqp_device_ds_his,0,0;dwd_ref_channel_service_rela_par_ds,0,0;dwd_ref_cloudservice_package_par_ds,0,0;</v>
      </c>
      <c r="G3" s="31">
        <f>COUNTIF('01设备'!$C:$C,汇总层表说明!$D3)</f>
        <v>25</v>
      </c>
      <c r="H3" s="33" t="s">
        <v>836</v>
      </c>
      <c r="I3" s="35">
        <f ca="1">NOW()</f>
        <v>42948.406081365742</v>
      </c>
      <c r="J3" s="28" t="str">
        <f>IF(_xlfn.IFNA(VLOOKUP($D3,[1]开发列表!$A:$L,12,0),VLOOKUP($C3,[1]开发列表!$B:$L,11,0))="y","已入仓","未入仓")</f>
        <v>已入仓</v>
      </c>
      <c r="K3" s="29" t="str">
        <f>_xlfn.IFNA(VLOOKUP($D3,[1]开发列表!$A:$G,7,0),VLOOKUP($C3,[1]开发列表!$B:$G,6,0))</f>
        <v>姚玉超</v>
      </c>
      <c r="L3" s="30"/>
    </row>
    <row r="4" spans="1:15" s="146" customFormat="1" ht="21.75" customHeight="1">
      <c r="A4" s="138" t="s">
        <v>263</v>
      </c>
      <c r="B4" s="139">
        <f t="shared" si="0"/>
        <v>2</v>
      </c>
      <c r="C4" s="138" t="s">
        <v>2178</v>
      </c>
      <c r="D4" s="140" t="s">
        <v>2177</v>
      </c>
      <c r="E4" s="138" t="s">
        <v>2179</v>
      </c>
      <c r="F4" s="138" t="s">
        <v>2502</v>
      </c>
      <c r="G4" s="141">
        <f>COUNTIF('01设备'!$C:$C,汇总层表说明!$D4)</f>
        <v>5</v>
      </c>
      <c r="H4" s="139" t="s">
        <v>836</v>
      </c>
      <c r="I4" s="142">
        <f ca="1">NOW()</f>
        <v>42948.406081250003</v>
      </c>
      <c r="J4" s="143" t="s">
        <v>2498</v>
      </c>
      <c r="K4" s="144" t="s">
        <v>2499</v>
      </c>
      <c r="L4" s="145" t="s">
        <v>2220</v>
      </c>
    </row>
    <row r="5" spans="1:15" s="146" customFormat="1" ht="21.75" customHeight="1">
      <c r="A5" s="138" t="s">
        <v>2287</v>
      </c>
      <c r="B5" s="139">
        <f t="shared" si="0"/>
        <v>3</v>
      </c>
      <c r="C5" s="138" t="s">
        <v>2198</v>
      </c>
      <c r="D5" s="140" t="s">
        <v>2197</v>
      </c>
      <c r="E5" s="138" t="s">
        <v>2196</v>
      </c>
      <c r="F5" s="138" t="s">
        <v>2503</v>
      </c>
      <c r="G5" s="141">
        <f>COUNTIF('01设备'!$C:$C,汇总层表说明!$D5)</f>
        <v>5</v>
      </c>
      <c r="H5" s="139" t="s">
        <v>836</v>
      </c>
      <c r="I5" s="142">
        <f ca="1">NOW()</f>
        <v>42948.406081250003</v>
      </c>
      <c r="J5" s="143" t="s">
        <v>2498</v>
      </c>
      <c r="K5" s="144" t="s">
        <v>2499</v>
      </c>
      <c r="L5" s="145" t="s">
        <v>2221</v>
      </c>
    </row>
    <row r="6" spans="1:15" s="117" customFormat="1" ht="21" customHeight="1">
      <c r="A6" s="147" t="s">
        <v>207</v>
      </c>
      <c r="B6" s="148">
        <f t="shared" si="0"/>
        <v>4</v>
      </c>
      <c r="C6" s="147" t="s">
        <v>467</v>
      </c>
      <c r="D6" s="149" t="s">
        <v>2263</v>
      </c>
      <c r="E6" s="147" t="s">
        <v>468</v>
      </c>
      <c r="F6" s="147" t="str">
        <f>_xlfn.IFNA(VLOOKUP($D6,[1]开发列表!$A:$E,5,0),VLOOKUP($C6,[1]开发列表!$B:$E,4,0))</f>
        <v>dwd_evt_bdreporter_app_oper_info_report_dm,0,0;dwd_evt_cloud_folder_user_register_dm,0,0;dwd_evt_hw_music_interface_api_log_dm,0,0;dwd_evt_hispace_oper_log_dm,0,0;dwd_evt_hwmovie_interface_api_log_dm,0,0;dwd_eqp_push_user_rout_lnk_dm,0,0;dwd_cam_adv_req_log_dm,0,0;  dwd_eqp_device_ds_his,0,0; dwd_onl_disting_ver_app_ds,0,0;</v>
      </c>
      <c r="G6" s="150">
        <f>COUNTIF('01设备'!$C:$C,汇总层表说明!$D6)</f>
        <v>16</v>
      </c>
      <c r="H6" s="151" t="s">
        <v>836</v>
      </c>
      <c r="I6" s="152">
        <f t="shared" ref="I6:I39" ca="1" si="1">NOW()</f>
        <v>42948.406081365742</v>
      </c>
      <c r="J6" s="153" t="str">
        <f>IF(_xlfn.IFNA(VLOOKUP($D6,[1]开发列表!$A:$L,12,0),VLOOKUP($C6,[1]开发列表!$B:$L,11,0))="y","已入仓","未入仓")</f>
        <v>已入仓</v>
      </c>
      <c r="K6" s="154" t="str">
        <f>_xlfn.IFNA(VLOOKUP($D6,[1]开发列表!$A:$G,7,0),VLOOKUP($C6,[1]开发列表!$B:$G,6,0))</f>
        <v>姚玉超</v>
      </c>
      <c r="L6" s="118" t="s">
        <v>2267</v>
      </c>
      <c r="M6" s="116"/>
      <c r="N6" s="116"/>
      <c r="O6" s="116"/>
    </row>
    <row r="7" spans="1:15" ht="21" customHeight="1">
      <c r="A7" s="26" t="s">
        <v>207</v>
      </c>
      <c r="B7" s="33">
        <f t="shared" si="0"/>
        <v>5</v>
      </c>
      <c r="C7" s="26" t="s">
        <v>2077</v>
      </c>
      <c r="D7" s="27" t="s">
        <v>2504</v>
      </c>
      <c r="E7" s="26" t="s">
        <v>837</v>
      </c>
      <c r="F7" s="26" t="str">
        <f>_xlfn.IFNA(VLOOKUP($D7,[1]开发列表!$A:$E,5,0),VLOOKUP($C7,[1]开发列表!$B:$E,4,0))</f>
        <v>Dws_Service_Olap_Trade_Dm</v>
      </c>
      <c r="G7" s="31">
        <f>COUNTIF('01设备'!$C:$C,汇总层表说明!$D7)</f>
        <v>17</v>
      </c>
      <c r="H7" s="33" t="s">
        <v>836</v>
      </c>
      <c r="I7" s="35">
        <f t="shared" ca="1" si="1"/>
        <v>42948.406081365742</v>
      </c>
      <c r="J7" s="28" t="str">
        <f>IF(_xlfn.IFNA(VLOOKUP($D7,[1]开发列表!$A:$L,12,0),VLOOKUP($C7,[1]开发列表!$B:$L,11,0))="y","已入仓","未入仓")</f>
        <v>已入仓</v>
      </c>
      <c r="K7" s="29" t="str">
        <f>_xlfn.IFNA(VLOOKUP($D7,[1]开发列表!$A:$G,7,0),VLOOKUP($C7,[1]开发列表!$B:$G,6,0))</f>
        <v>汤泽</v>
      </c>
      <c r="L7" s="30"/>
    </row>
    <row r="8" spans="1:15" ht="21" customHeight="1">
      <c r="A8" s="26" t="s">
        <v>207</v>
      </c>
      <c r="B8" s="33">
        <f t="shared" si="0"/>
        <v>6</v>
      </c>
      <c r="C8" s="26" t="s">
        <v>194</v>
      </c>
      <c r="D8" s="27" t="s">
        <v>447</v>
      </c>
      <c r="E8" s="26" t="s">
        <v>469</v>
      </c>
      <c r="F8" s="26" t="str">
        <f>_xlfn.IFNA(VLOOKUP($D8,[1]开发列表!$A:$E,5,0),VLOOKUP($C8,[1]开发列表!$B:$E,4,0))</f>
        <v>dws_device_service_trade_dm,dwd_eqp_device_ds_his</v>
      </c>
      <c r="G8" s="31">
        <f>COUNTIF('01设备'!$C:$C,汇总层表说明!$D8)</f>
        <v>17</v>
      </c>
      <c r="H8" s="33" t="s">
        <v>836</v>
      </c>
      <c r="I8" s="35">
        <f t="shared" ca="1" si="1"/>
        <v>42948.406081365742</v>
      </c>
      <c r="J8" s="28" t="str">
        <f>IF(_xlfn.IFNA(VLOOKUP($D8,[1]开发列表!$A:$L,12,0),VLOOKUP($C8,[1]开发列表!$B:$L,11,0))="y","已入仓","未入仓")</f>
        <v>已入仓</v>
      </c>
      <c r="K8" s="29" t="str">
        <f>_xlfn.IFNA(VLOOKUP($D8,[1]开发列表!$A:$G,7,0),VLOOKUP($C8,[1]开发列表!$B:$G,6,0))</f>
        <v>杭飞跃</v>
      </c>
      <c r="L8" s="30"/>
    </row>
    <row r="9" spans="1:15" ht="21" customHeight="1">
      <c r="A9" s="26" t="s">
        <v>207</v>
      </c>
      <c r="B9" s="33">
        <f t="shared" si="0"/>
        <v>7</v>
      </c>
      <c r="C9" s="26" t="s">
        <v>195</v>
      </c>
      <c r="D9" s="27" t="s">
        <v>2505</v>
      </c>
      <c r="E9" s="26" t="s">
        <v>470</v>
      </c>
      <c r="F9" s="26" t="str">
        <f>_xlfn.IFNA(VLOOKUP($D9,[1]开发列表!$A:$E,5,0),VLOOKUP($C9,[1]开发列表!$B:$E,4,0))</f>
        <v>dwd_sal_order_pay_ds，dwd_eqp_device_ds_his</v>
      </c>
      <c r="G9" s="31">
        <f>COUNTIF('01设备'!$C:$C,汇总层表说明!$D9)</f>
        <v>19</v>
      </c>
      <c r="H9" s="33" t="s">
        <v>836</v>
      </c>
      <c r="I9" s="35">
        <f t="shared" ca="1" si="1"/>
        <v>42948.406081365742</v>
      </c>
      <c r="J9" s="28" t="str">
        <f>IF(_xlfn.IFNA(VLOOKUP($D9,[1]开发列表!$A:$L,12,0),VLOOKUP($C9,[1]开发列表!$B:$L,11,0))="y","已入仓","未入仓")</f>
        <v>已入仓</v>
      </c>
      <c r="K9" s="29" t="str">
        <f>_xlfn.IFNA(VLOOKUP($D9,[1]开发列表!$A:$G,7,0),VLOOKUP($C9,[1]开发列表!$B:$G,6,0))</f>
        <v>杭飞跃</v>
      </c>
      <c r="L9" s="30"/>
    </row>
    <row r="10" spans="1:15" ht="21" customHeight="1">
      <c r="A10" s="26" t="s">
        <v>207</v>
      </c>
      <c r="B10" s="33">
        <f t="shared" si="0"/>
        <v>8</v>
      </c>
      <c r="C10" s="26" t="s">
        <v>471</v>
      </c>
      <c r="D10" s="27" t="s">
        <v>418</v>
      </c>
      <c r="E10" s="26" t="s">
        <v>2506</v>
      </c>
      <c r="F10" s="26" t="str">
        <f>_xlfn.IFNA(VLOOKUP($D10,[1]开发列表!$A:$E,5,0),VLOOKUP($C10,[1]开发列表!$B:$E,4,0))</f>
        <v>dwd_eqp_device_ds_his,dwd_evt_bdreporter_app_usage_dm</v>
      </c>
      <c r="G10" s="31">
        <f>COUNTIF('01设备'!$C:$C,汇总层表说明!$D10)</f>
        <v>13</v>
      </c>
      <c r="H10" s="33" t="s">
        <v>836</v>
      </c>
      <c r="I10" s="35">
        <f t="shared" ca="1" si="1"/>
        <v>42948.406081365742</v>
      </c>
      <c r="J10" s="28" t="str">
        <f>IF(_xlfn.IFNA(VLOOKUP($D10,[1]开发列表!$A:$L,12,0),VLOOKUP($C10,[1]开发列表!$B:$L,11,0))="y","已入仓","未入仓")</f>
        <v>已入仓</v>
      </c>
      <c r="K10" s="29" t="str">
        <f>_xlfn.IFNA(VLOOKUP($D10,[1]开发列表!$A:$G,7,0),VLOOKUP($C10,[1]开发列表!$B:$G,6,0))</f>
        <v>王东波</v>
      </c>
      <c r="L10" s="30"/>
    </row>
    <row r="11" spans="1:15" ht="21" customHeight="1">
      <c r="A11" s="26" t="s">
        <v>207</v>
      </c>
      <c r="B11" s="33">
        <f t="shared" si="0"/>
        <v>9</v>
      </c>
      <c r="C11" s="26" t="s">
        <v>852</v>
      </c>
      <c r="D11" s="27" t="s">
        <v>2507</v>
      </c>
      <c r="E11" s="26" t="s">
        <v>959</v>
      </c>
      <c r="F11" s="26" t="s">
        <v>966</v>
      </c>
      <c r="G11" s="31">
        <f>COUNTIF('01设备'!$C:$C,汇总层表说明!$D11)</f>
        <v>19</v>
      </c>
      <c r="H11" s="33" t="s">
        <v>836</v>
      </c>
      <c r="I11" s="35">
        <f t="shared" ca="1" si="1"/>
        <v>42948.406081365742</v>
      </c>
      <c r="J11" s="28" t="str">
        <f>IF(_xlfn.IFNA(VLOOKUP($D11,[1]开发列表!$A:$L,12,0),VLOOKUP($C11,[1]开发列表!$B:$L,11,0))="y","已入仓","未入仓")</f>
        <v>已入仓</v>
      </c>
      <c r="K11" s="29" t="str">
        <f>_xlfn.IFNA(VLOOKUP($D11,[1]开发列表!$A:$G,7,0),VLOOKUP($C11,[1]开发列表!$B:$G,6,0))</f>
        <v>姚玉超</v>
      </c>
      <c r="L11" s="30"/>
    </row>
    <row r="12" spans="1:15" ht="21" customHeight="1">
      <c r="A12" s="26" t="s">
        <v>472</v>
      </c>
      <c r="B12" s="33">
        <f t="shared" si="0"/>
        <v>1</v>
      </c>
      <c r="C12" s="26" t="s">
        <v>365</v>
      </c>
      <c r="D12" s="27" t="s">
        <v>2508</v>
      </c>
      <c r="E12" s="26" t="s">
        <v>840</v>
      </c>
      <c r="F12" s="26" t="str">
        <f>_xlfn.IFNA(VLOOKUP($D12,[1]开发列表!$A:$E,5,0),VLOOKUP($C12,[1]开发列表!$B:$E,4,0))</f>
        <v>dws_up_service_active_dm,0,0;</v>
      </c>
      <c r="G12" s="31">
        <f>COUNTIF('03业务-公共'!$C:$C,汇总层表说明!$D12)</f>
        <v>9</v>
      </c>
      <c r="H12" s="33" t="s">
        <v>836</v>
      </c>
      <c r="I12" s="35">
        <f t="shared" ca="1" si="1"/>
        <v>42948.406081365742</v>
      </c>
      <c r="J12" s="28" t="str">
        <f>IF(_xlfn.IFNA(VLOOKUP($D12,[1]开发列表!$A:$L,12,0),VLOOKUP($C12,[1]开发列表!$B:$L,11,0))="y","已入仓","未入仓")</f>
        <v>已入仓</v>
      </c>
      <c r="K12" s="29" t="str">
        <f>_xlfn.IFNA(VLOOKUP($D12,[1]开发列表!$A:$G,7,0),VLOOKUP($C12,[1]开发列表!$B:$G,6,0))</f>
        <v>赵冲</v>
      </c>
      <c r="L12" s="30"/>
    </row>
    <row r="13" spans="1:15" ht="21" customHeight="1">
      <c r="A13" s="26" t="s">
        <v>472</v>
      </c>
      <c r="B13" s="33">
        <f t="shared" si="0"/>
        <v>2</v>
      </c>
      <c r="C13" s="26" t="s">
        <v>1999</v>
      </c>
      <c r="D13" s="27" t="s">
        <v>2001</v>
      </c>
      <c r="E13" s="26" t="s">
        <v>473</v>
      </c>
      <c r="F13" s="26" t="str">
        <f>_xlfn.IFNA(VLOOKUP($D13,[1]开发列表!$A:$E,5,0),VLOOKUP($C13,[1]开发列表!$B:$E,4,0))</f>
        <v>dws_up_service_active_dm,0,0;</v>
      </c>
      <c r="G13" s="31">
        <f>COUNTIF('03业务-公共'!$C:$C,汇总层表说明!$D13)</f>
        <v>9</v>
      </c>
      <c r="H13" s="33" t="s">
        <v>836</v>
      </c>
      <c r="I13" s="35">
        <f t="shared" ca="1" si="1"/>
        <v>42948.406081365742</v>
      </c>
      <c r="J13" s="28" t="str">
        <f>IF(_xlfn.IFNA(VLOOKUP($D13,[1]开发列表!$A:$L,12,0),VLOOKUP($C13,[1]开发列表!$B:$L,11,0))="y","已入仓","未入仓")</f>
        <v>已入仓</v>
      </c>
      <c r="K13" s="29" t="str">
        <f>_xlfn.IFNA(VLOOKUP($D13,[1]开发列表!$A:$G,7,0),VLOOKUP($C13,[1]开发列表!$B:$G,6,0))</f>
        <v>赵冲</v>
      </c>
      <c r="L13" s="30"/>
    </row>
    <row r="14" spans="1:15" ht="21" customHeight="1">
      <c r="A14" s="26" t="s">
        <v>472</v>
      </c>
      <c r="B14" s="33">
        <f t="shared" si="0"/>
        <v>3</v>
      </c>
      <c r="C14" s="26" t="s">
        <v>189</v>
      </c>
      <c r="D14" s="27" t="s">
        <v>1579</v>
      </c>
      <c r="E14" s="26" t="s">
        <v>841</v>
      </c>
      <c r="F14" s="26" t="str">
        <f>_xlfn.IFNA(VLOOKUP($D14,[1]开发列表!$A:$E,5,0),VLOOKUP($C14,[1]开发列表!$B:$E,4,0))</f>
        <v>Dws_Service_Olap_Trade_Dm
dws_service_olap_trade_dt</v>
      </c>
      <c r="G14" s="31">
        <f>COUNTIF('03业务-公共'!$C:$C,汇总层表说明!$D14)</f>
        <v>21</v>
      </c>
      <c r="H14" s="33" t="s">
        <v>836</v>
      </c>
      <c r="I14" s="35">
        <f t="shared" ca="1" si="1"/>
        <v>42948.406081365742</v>
      </c>
      <c r="J14" s="28" t="str">
        <f>IF(_xlfn.IFNA(VLOOKUP($D14,[1]开发列表!$A:$L,12,0),VLOOKUP($C14,[1]开发列表!$B:$L,11,0))="y","已入仓","未入仓")</f>
        <v>已入仓</v>
      </c>
      <c r="K14" s="29" t="str">
        <f>_xlfn.IFNA(VLOOKUP($D14,[1]开发列表!$A:$G,7,0),VLOOKUP($C14,[1]开发列表!$B:$G,6,0))</f>
        <v>汤泽</v>
      </c>
      <c r="L14" s="30"/>
    </row>
    <row r="15" spans="1:15" ht="21" customHeight="1">
      <c r="A15" s="26" t="s">
        <v>472</v>
      </c>
      <c r="B15" s="33">
        <f t="shared" si="0"/>
        <v>4</v>
      </c>
      <c r="C15" s="26" t="s">
        <v>190</v>
      </c>
      <c r="D15" s="27" t="s">
        <v>342</v>
      </c>
      <c r="E15" s="26" t="s">
        <v>474</v>
      </c>
      <c r="F15" s="26" t="str">
        <f>_xlfn.IFNA(VLOOKUP($D15,[1]开发列表!$A:$E,5,0),VLOOKUP($C15,[1]开发列表!$B:$E,4,0))</f>
        <v>dws_service_olap_trade_mm，dws_service_trade_dm</v>
      </c>
      <c r="G15" s="31">
        <f>COUNTIF('03业务-公共'!$C:$C,汇总层表说明!$D15)</f>
        <v>21</v>
      </c>
      <c r="H15" s="33" t="s">
        <v>836</v>
      </c>
      <c r="I15" s="35">
        <f t="shared" ca="1" si="1"/>
        <v>42948.406081365742</v>
      </c>
      <c r="J15" s="28" t="str">
        <f>IF(_xlfn.IFNA(VLOOKUP($D15,[1]开发列表!$A:$L,12,0),VLOOKUP($C15,[1]开发列表!$B:$L,11,0))="y","已入仓","未入仓")</f>
        <v>已入仓</v>
      </c>
      <c r="K15" s="29" t="str">
        <f>_xlfn.IFNA(VLOOKUP($D15,[1]开发列表!$A:$G,7,0),VLOOKUP($C15,[1]开发列表!$B:$G,6,0))</f>
        <v>杭飞跃</v>
      </c>
      <c r="L15" s="30"/>
    </row>
    <row r="16" spans="1:15" s="146" customFormat="1" ht="21" customHeight="1">
      <c r="A16" s="92" t="s">
        <v>472</v>
      </c>
      <c r="B16" s="93">
        <f t="shared" si="0"/>
        <v>5</v>
      </c>
      <c r="C16" s="92" t="s">
        <v>298</v>
      </c>
      <c r="D16" s="72" t="s">
        <v>2496</v>
      </c>
      <c r="E16" s="92" t="s">
        <v>2497</v>
      </c>
      <c r="F16" s="92" t="str">
        <f>_xlfn.IFNA(VLOOKUP($D16,[1]开发列表!$A:$E,5,0),VLOOKUP($C16,[1]开发列表!$B:$E,4,0))</f>
        <v>dwd_evt_mc_msg_log_hm，dwd_evt_bisdk_customize_dm</v>
      </c>
      <c r="G16" s="94">
        <f>COUNTIF('03业务-公共'!$C:$C,汇总层表说明!$D16)</f>
        <v>23</v>
      </c>
      <c r="H16" s="93" t="s">
        <v>836</v>
      </c>
      <c r="I16" s="95">
        <f t="shared" ca="1" si="1"/>
        <v>42948.406081365742</v>
      </c>
      <c r="J16" s="96" t="s">
        <v>2498</v>
      </c>
      <c r="K16" s="97" t="s">
        <v>2499</v>
      </c>
      <c r="L16" s="145"/>
    </row>
    <row r="17" spans="1:14" s="146" customFormat="1" ht="21" customHeight="1">
      <c r="A17" s="92" t="s">
        <v>281</v>
      </c>
      <c r="B17" s="93">
        <f t="shared" si="0"/>
        <v>6</v>
      </c>
      <c r="C17" s="92" t="s">
        <v>1533</v>
      </c>
      <c r="D17" s="72" t="s">
        <v>1531</v>
      </c>
      <c r="E17" s="92" t="s">
        <v>2495</v>
      </c>
      <c r="F17" s="92" t="e">
        <f>_xlfn.IFNA(VLOOKUP($D17,[1]开发列表!$A:$E,5,0),VLOOKUP($C17,[1]开发列表!$B:$E,4,0))</f>
        <v>#N/A</v>
      </c>
      <c r="G17" s="94">
        <f>COUNTIF('03业务-公共'!$C:$C,汇总层表说明!$D17)</f>
        <v>36</v>
      </c>
      <c r="H17" s="93" t="s">
        <v>836</v>
      </c>
      <c r="I17" s="95">
        <f t="shared" ca="1" si="1"/>
        <v>42948.406081365742</v>
      </c>
      <c r="J17" s="96" t="s">
        <v>2498</v>
      </c>
      <c r="K17" s="97" t="s">
        <v>2499</v>
      </c>
      <c r="L17" s="155" t="s">
        <v>1532</v>
      </c>
    </row>
    <row r="18" spans="1:14" ht="21" customHeight="1">
      <c r="A18" s="26" t="s">
        <v>208</v>
      </c>
      <c r="B18" s="33">
        <f>IF($A18=$A16,$B16+1,1)</f>
        <v>1</v>
      </c>
      <c r="C18" s="26" t="s">
        <v>201</v>
      </c>
      <c r="D18" s="27" t="s">
        <v>1028</v>
      </c>
      <c r="E18" s="26" t="s">
        <v>475</v>
      </c>
      <c r="F18" s="26" t="str">
        <f>_xlfn.IFNA(VLOOKUP($D18,[1]开发列表!$A:$E,5,0),VLOOKUP($C18,[1]开发列表!$B:$E,4,0))</f>
        <v>dwd_evt_up_oper_log_dm,0,0;ods_trade_user_page_log_dm,0,0;dwd_onl_push_token_app_ds,0,0;nj_push2_ods_push_crs_log_dm_nj,0,0;dwd_evt_mc_msg_log_hm,0,0;dwd_onl_dev_app_ds,0,0;</v>
      </c>
      <c r="G18" s="31">
        <f>COUNTIF('04业务-联盟'!$C:$C,汇总层表说明!$D18)</f>
        <v>6</v>
      </c>
      <c r="H18" s="33" t="s">
        <v>836</v>
      </c>
      <c r="I18" s="35">
        <f t="shared" ca="1" si="1"/>
        <v>42948.406081365742</v>
      </c>
      <c r="J18" s="28" t="str">
        <f>IF(_xlfn.IFNA(VLOOKUP($D18,[1]开发列表!$A:$L,12,0),VLOOKUP($C18,[1]开发列表!$B:$L,11,0))="y","已入仓","未入仓")</f>
        <v>已入仓</v>
      </c>
      <c r="K18" s="29" t="str">
        <f>_xlfn.IFNA(VLOOKUP($D18,[1]开发列表!$A:$G,7,0),VLOOKUP($C18,[1]开发列表!$B:$G,6,0))</f>
        <v>杨忠飞</v>
      </c>
      <c r="L18" s="30"/>
    </row>
    <row r="19" spans="1:14" ht="21" customHeight="1">
      <c r="A19" s="26" t="s">
        <v>208</v>
      </c>
      <c r="B19" s="33">
        <f t="shared" si="0"/>
        <v>2</v>
      </c>
      <c r="C19" s="26" t="s">
        <v>202</v>
      </c>
      <c r="D19" s="27" t="s">
        <v>2509</v>
      </c>
      <c r="E19" s="26" t="s">
        <v>476</v>
      </c>
      <c r="F19" s="26" t="str">
        <f>_xlfn.IFNA(VLOOKUP($D19,[1]开发列表!$A:$E,5,0),VLOOKUP($C19,[1]开发列表!$B:$E,4,0))</f>
        <v>dws_service_sev_app_api_dm,0,0;</v>
      </c>
      <c r="G19" s="31">
        <f>COUNTIF('04业务-联盟'!$C:$C,汇总层表说明!$D19)</f>
        <v>8</v>
      </c>
      <c r="H19" s="33" t="s">
        <v>836</v>
      </c>
      <c r="I19" s="35">
        <f t="shared" ca="1" si="1"/>
        <v>42948.406081365742</v>
      </c>
      <c r="J19" s="28" t="str">
        <f>IF(_xlfn.IFNA(VLOOKUP($D19,[1]开发列表!$A:$L,12,0),VLOOKUP($C19,[1]开发列表!$B:$L,11,0))="y","已入仓","未入仓")</f>
        <v>已入仓</v>
      </c>
      <c r="K19" s="29" t="str">
        <f>_xlfn.IFNA(VLOOKUP($D19,[1]开发列表!$A:$G,7,0),VLOOKUP($C19,[1]开发列表!$B:$G,6,0))</f>
        <v>杨忠飞</v>
      </c>
      <c r="L19" s="30"/>
    </row>
    <row r="20" spans="1:14" ht="21" customHeight="1">
      <c r="A20" s="26" t="s">
        <v>209</v>
      </c>
      <c r="B20" s="33">
        <f t="shared" si="0"/>
        <v>1</v>
      </c>
      <c r="C20" s="26" t="s">
        <v>789</v>
      </c>
      <c r="D20" s="72" t="s">
        <v>1445</v>
      </c>
      <c r="E20" s="26" t="s">
        <v>477</v>
      </c>
      <c r="F20" s="26" t="str">
        <f>_xlfn.IFNA(VLOOKUP($D20,[1]开发列表!$A:$E,5,0),VLOOKUP($C20,[1]开发列表!$B:$E,4,0))</f>
        <v>dwd_eqp_device_ds_his，dwd_con_upgrade_theme_wallp_ds，dwd_evt_theme_download_log_dm</v>
      </c>
      <c r="G20" s="31">
        <f>COUNTIF('08业务-其他'!$C:$C,汇总层表说明!$D20)</f>
        <v>14</v>
      </c>
      <c r="H20" s="33" t="s">
        <v>836</v>
      </c>
      <c r="I20" s="35">
        <f t="shared" ca="1" si="1"/>
        <v>42948.406081365742</v>
      </c>
      <c r="J20" s="28" t="str">
        <f>IF(_xlfn.IFNA(VLOOKUP($D20,[1]开发列表!$A:$L,12,0),VLOOKUP($C20,[1]开发列表!$B:$L,11,0))="y","已入仓","未入仓")</f>
        <v>已入仓</v>
      </c>
      <c r="K20" s="29" t="str">
        <f>_xlfn.IFNA(VLOOKUP($D20,[1]开发列表!$A:$G,7,0),VLOOKUP($C20,[1]开发列表!$B:$G,6,0))</f>
        <v>焦金鹏</v>
      </c>
      <c r="L20" s="30"/>
    </row>
    <row r="21" spans="1:14" ht="21.75" customHeight="1">
      <c r="A21" s="26" t="s">
        <v>209</v>
      </c>
      <c r="B21" s="33">
        <f t="shared" si="0"/>
        <v>2</v>
      </c>
      <c r="C21" s="26" t="s">
        <v>730</v>
      </c>
      <c r="D21" s="72" t="s">
        <v>1105</v>
      </c>
      <c r="E21" s="26" t="s">
        <v>478</v>
      </c>
      <c r="F21" s="26" t="str">
        <f>_xlfn.IFNA(VLOOKUP($D21,[1]开发列表!$A:$E,5,0),VLOOKUP($C21,[1]开发列表!$B:$E,4,0))</f>
        <v>dwd_evt_hwmovie_oper_dm,dwd_sal_hwmovie_user_pay_ds,dwd_con_hwmovie_catalog_rela_ds,dwd_con_hwmovie_ds,dwd_pty_up_ds_his,dwd_eqp_device_ds_his</v>
      </c>
      <c r="G21" s="31">
        <f>COUNTIF('08业务-其他'!$C:$C,汇总层表说明!$D21)</f>
        <v>29</v>
      </c>
      <c r="H21" s="33" t="s">
        <v>836</v>
      </c>
      <c r="I21" s="35">
        <f t="shared" ca="1" si="1"/>
        <v>42948.406081365742</v>
      </c>
      <c r="J21" s="28" t="str">
        <f>IF(_xlfn.IFNA(VLOOKUP($D21,[1]开发列表!$A:$L,12,0),VLOOKUP($C21,[1]开发列表!$B:$L,11,0))="y","已入仓","未入仓")</f>
        <v>已入仓</v>
      </c>
      <c r="K21" s="29" t="str">
        <f>_xlfn.IFNA(VLOOKUP($D21,[1]开发列表!$A:$G,7,0),VLOOKUP($C21,[1]开发列表!$B:$G,6,0))</f>
        <v>王东波</v>
      </c>
      <c r="L21" s="30"/>
    </row>
    <row r="22" spans="1:14" ht="21" customHeight="1">
      <c r="A22" s="26" t="s">
        <v>209</v>
      </c>
      <c r="B22" s="33">
        <f t="shared" si="0"/>
        <v>3</v>
      </c>
      <c r="C22" s="26" t="s">
        <v>807</v>
      </c>
      <c r="D22" s="72" t="s">
        <v>1478</v>
      </c>
      <c r="E22" s="26" t="s">
        <v>479</v>
      </c>
      <c r="F22" s="26" t="str">
        <f>_xlfn.IFNA(VLOOKUP($D22,[1]开发列表!$A:$E,5,0),VLOOKUP($C22,[1]开发列表!$B:$E,4,0))</f>
        <v>dwd_evt_bisdk_health_wear_log_dm,0,0;dwd_eqp_device_ds_his,0,0;</v>
      </c>
      <c r="G22" s="31">
        <f>COUNTIF('08业务-其他'!$C:$C,汇总层表说明!$D22)</f>
        <v>14</v>
      </c>
      <c r="H22" s="33" t="s">
        <v>836</v>
      </c>
      <c r="I22" s="35">
        <f t="shared" ca="1" si="1"/>
        <v>42948.406081365742</v>
      </c>
      <c r="J22" s="28" t="str">
        <f>IF(_xlfn.IFNA(VLOOKUP($D22,[1]开发列表!$A:$L,12,0),VLOOKUP($C22,[1]开发列表!$B:$L,11,0))="y","已入仓","未入仓")</f>
        <v>已入仓</v>
      </c>
      <c r="K22" s="29" t="str">
        <f>_xlfn.IFNA(VLOOKUP($D22,[1]开发列表!$A:$G,7,0),VLOOKUP($C22,[1]开发列表!$B:$G,6,0))</f>
        <v>赵冲</v>
      </c>
      <c r="L22" s="30"/>
    </row>
    <row r="23" spans="1:14" ht="21" customHeight="1">
      <c r="A23" s="26" t="s">
        <v>209</v>
      </c>
      <c r="B23" s="33">
        <f t="shared" si="0"/>
        <v>4</v>
      </c>
      <c r="C23" s="26" t="s">
        <v>761</v>
      </c>
      <c r="D23" s="72" t="s">
        <v>969</v>
      </c>
      <c r="E23" s="26" t="s">
        <v>480</v>
      </c>
      <c r="F23" s="26" t="str">
        <f>_xlfn.IFNA(VLOOKUP($D23,[1]开发列表!$A:$E,5,0),VLOOKUP($C23,[1]开发列表!$B:$E,4,0))</f>
        <v>dwd_evt_user_social_oper_log_dm,dwd_evt_social_entry_log_dm,dwd_evt_social_msg_log_dm,dwd_pty_social_user_ds_his,Dwd_Pty_Social_Group_Ds_His,Dwd_Pty_Social_Group_User_Rela_Ds</v>
      </c>
      <c r="G23" s="31">
        <f>COUNTIF('08业务-其他'!$C:$C,汇总层表说明!$D23)</f>
        <v>21</v>
      </c>
      <c r="H23" s="33" t="s">
        <v>836</v>
      </c>
      <c r="I23" s="35">
        <f t="shared" ca="1" si="1"/>
        <v>42948.406081365742</v>
      </c>
      <c r="J23" s="28" t="str">
        <f>IF(_xlfn.IFNA(VLOOKUP($D23,[1]开发列表!$A:$L,12,0),VLOOKUP($C23,[1]开发列表!$B:$L,11,0))="y","已入仓","未入仓")</f>
        <v>已入仓</v>
      </c>
      <c r="K23" s="29" t="str">
        <f>_xlfn.IFNA(VLOOKUP($D23,[1]开发列表!$A:$G,7,0),VLOOKUP($C23,[1]开发列表!$B:$G,6,0))</f>
        <v>陈凯/汤泽</v>
      </c>
      <c r="L23" s="30"/>
    </row>
    <row r="24" spans="1:14" ht="21" customHeight="1">
      <c r="A24" s="26" t="s">
        <v>211</v>
      </c>
      <c r="B24" s="33">
        <f t="shared" si="0"/>
        <v>1</v>
      </c>
      <c r="C24" s="26" t="s">
        <v>198</v>
      </c>
      <c r="D24" s="27" t="s">
        <v>636</v>
      </c>
      <c r="E24" s="26" t="s">
        <v>481</v>
      </c>
      <c r="F24" s="26" t="str">
        <f>_xlfn.IFNA(VLOOKUP($D24,[1]开发列表!$A:$E,5,0),VLOOKUP($C24,[1]开发列表!$B:$E,4,0))</f>
        <v>dwd_cam_adv_req_log_dm,dwd_cam_adv_show_log_dm,dwd_cam_adv_click_log_dm</v>
      </c>
      <c r="G24" s="31">
        <f>COUNTIF('06业务-营销'!$C:$C,汇总层表说明!$D24)</f>
        <v>29</v>
      </c>
      <c r="H24" s="33" t="s">
        <v>836</v>
      </c>
      <c r="I24" s="35">
        <f t="shared" ca="1" si="1"/>
        <v>42948.406081365742</v>
      </c>
      <c r="J24" s="28" t="str">
        <f>IF(_xlfn.IFNA(VLOOKUP($D24,[1]开发列表!$A:$L,12,0),VLOOKUP($C24,[1]开发列表!$B:$L,11,0))="y","已入仓","未入仓")</f>
        <v>已入仓</v>
      </c>
      <c r="K24" s="29" t="str">
        <f>_xlfn.IFNA(VLOOKUP($D24,[1]开发列表!$A:$G,7,0),VLOOKUP($C24,[1]开发列表!$B:$G,6,0))</f>
        <v>陈凯/汤泽</v>
      </c>
      <c r="L24" s="30"/>
    </row>
    <row r="25" spans="1:14" ht="21" customHeight="1">
      <c r="A25" s="26" t="s">
        <v>211</v>
      </c>
      <c r="B25" s="33">
        <f t="shared" si="0"/>
        <v>2</v>
      </c>
      <c r="C25" s="26" t="s">
        <v>203</v>
      </c>
      <c r="D25" s="27" t="s">
        <v>650</v>
      </c>
      <c r="E25" s="26" t="s">
        <v>482</v>
      </c>
      <c r="F25" s="26" t="str">
        <f>_xlfn.IFNA(VLOOKUP($D25,[1]开发列表!$A:$E,5,0),VLOOKUP($C25,[1]开发列表!$B:$E,4,0))</f>
        <v>dwd_cam_put_task_ds,0,0;dwd_cam_port_push_campaign_task_dm;dwd_cam_push_campaign_task_mater_dm;dwd_evt_bisdk_customize_dm;dwd_evt_mc_msg_log_hm;dwd_evt_hispace_oper_log_dm;</v>
      </c>
      <c r="G25" s="31">
        <f>COUNTIF('06业务-营销'!$C:$C,汇总层表说明!$D25)</f>
        <v>25</v>
      </c>
      <c r="H25" s="33" t="s">
        <v>836</v>
      </c>
      <c r="I25" s="35">
        <f t="shared" ca="1" si="1"/>
        <v>42948.406081365742</v>
      </c>
      <c r="J25" s="28" t="str">
        <f>IF(_xlfn.IFNA(VLOOKUP($D25,[1]开发列表!$A:$L,12,0),VLOOKUP($C25,[1]开发列表!$B:$L,11,0))="y","已入仓","未入仓")</f>
        <v>已入仓</v>
      </c>
      <c r="K25" s="29" t="str">
        <f>_xlfn.IFNA(VLOOKUP($D25,[1]开发列表!$A:$G,7,0),VLOOKUP($C25,[1]开发列表!$B:$G,6,0))</f>
        <v>史风龙</v>
      </c>
      <c r="L25" s="30"/>
    </row>
    <row r="26" spans="1:14" ht="21" customHeight="1">
      <c r="A26" s="26" t="s">
        <v>210</v>
      </c>
      <c r="B26" s="33">
        <f t="shared" si="0"/>
        <v>1</v>
      </c>
      <c r="C26" s="26" t="s">
        <v>199</v>
      </c>
      <c r="D26" s="27" t="s">
        <v>602</v>
      </c>
      <c r="E26" s="26" t="s">
        <v>483</v>
      </c>
      <c r="F26" s="26" t="str">
        <f>_xlfn.IFNA(VLOOKUP($D26,[1]开发列表!$A:$E,5,0),VLOOKUP($C26,[1]开发列表!$B:$E,4,0))</f>
        <v>dwd_evt_hispace_search_log_dm、dwd_eqp_device_ds_his</v>
      </c>
      <c r="G26" s="31">
        <f>COUNTIF('05业务-应用'!$C:$C,汇总层表说明!$D26)</f>
        <v>14</v>
      </c>
      <c r="H26" s="33" t="s">
        <v>836</v>
      </c>
      <c r="I26" s="35">
        <f t="shared" ca="1" si="1"/>
        <v>42948.406081365742</v>
      </c>
      <c r="J26" s="28" t="str">
        <f>IF(_xlfn.IFNA(VLOOKUP($D26,[1]开发列表!$A:$L,12,0),VLOOKUP($C26,[1]开发列表!$B:$L,11,0))="y","已入仓","未入仓")</f>
        <v>已入仓</v>
      </c>
      <c r="K26" s="29" t="str">
        <f>_xlfn.IFNA(VLOOKUP($D26,[1]开发列表!$A:$G,7,0),VLOOKUP($C26,[1]开发列表!$B:$G,6,0))</f>
        <v>田雨</v>
      </c>
      <c r="L26" s="30"/>
    </row>
    <row r="27" spans="1:14" ht="21" customHeight="1">
      <c r="A27" s="26" t="s">
        <v>210</v>
      </c>
      <c r="B27" s="33">
        <f t="shared" si="0"/>
        <v>2</v>
      </c>
      <c r="C27" s="26" t="s">
        <v>200</v>
      </c>
      <c r="D27" s="27" t="s">
        <v>547</v>
      </c>
      <c r="E27" s="26" t="s">
        <v>484</v>
      </c>
      <c r="F27" s="26" t="str">
        <f>_xlfn.IFNA(VLOOKUP($D27,[1]开发列表!$A:$E,5,0),VLOOKUP($C27,[1]开发列表!$B:$E,4,0))</f>
        <v>ods_hota_update_log_dm_new,0,0;dwd_eqp_device_ds_his,0,0;</v>
      </c>
      <c r="G27" s="31">
        <f>COUNTIF('05业务-应用'!$C:$C,汇总层表说明!$D27)</f>
        <v>16</v>
      </c>
      <c r="H27" s="33" t="s">
        <v>836</v>
      </c>
      <c r="I27" s="35">
        <f t="shared" ca="1" si="1"/>
        <v>42948.406081365742</v>
      </c>
      <c r="J27" s="28" t="str">
        <f>IF(_xlfn.IFNA(VLOOKUP($D27,[1]开发列表!$A:$L,12,0),VLOOKUP($C27,[1]开发列表!$B:$L,11,0))="y","已入仓","未入仓")</f>
        <v>已入仓</v>
      </c>
      <c r="K27" s="29" t="str">
        <f>_xlfn.IFNA(VLOOKUP($D27,[1]开发列表!$A:$G,7,0),VLOOKUP($C27,[1]开发列表!$B:$G,6,0))</f>
        <v>赵冲</v>
      </c>
      <c r="L27" s="30"/>
    </row>
    <row r="28" spans="1:14" ht="21" customHeight="1">
      <c r="A28" s="26" t="s">
        <v>210</v>
      </c>
      <c r="B28" s="33">
        <f t="shared" si="0"/>
        <v>3</v>
      </c>
      <c r="C28" s="26" t="s">
        <v>204</v>
      </c>
      <c r="D28" s="27" t="s">
        <v>1696</v>
      </c>
      <c r="E28" s="26" t="s">
        <v>485</v>
      </c>
      <c r="F28" s="26" t="str">
        <f>_xlfn.IFNA(VLOOKUP($D28,[1]开发列表!$A:$E,5,0),VLOOKUP($C28,[1]开发列表!$B:$E,4,0))</f>
        <v>dwd_evt_hispace_down_install_log_hm,0,0;dwd_eqp_device_ds_his,0,0;</v>
      </c>
      <c r="G28" s="31">
        <f>COUNTIF('05业务-应用'!$C:$C,汇总层表说明!$D28)</f>
        <v>18</v>
      </c>
      <c r="H28" s="33" t="s">
        <v>836</v>
      </c>
      <c r="I28" s="35">
        <f t="shared" ca="1" si="1"/>
        <v>42948.406081365742</v>
      </c>
      <c r="J28" s="28" t="str">
        <f>IF(_xlfn.IFNA(VLOOKUP($D28,[1]开发列表!$A:$L,12,0),VLOOKUP($C28,[1]开发列表!$B:$L,11,0))="y","已入仓","未入仓")</f>
        <v>已入仓</v>
      </c>
      <c r="K28" s="29" t="str">
        <f>_xlfn.IFNA(VLOOKUP($D28,[1]开发列表!$A:$G,7,0),VLOOKUP($C28,[1]开发列表!$B:$G,6,0))</f>
        <v>姚玉超</v>
      </c>
      <c r="L28" s="30"/>
    </row>
    <row r="29" spans="1:14" ht="21" customHeight="1">
      <c r="A29" s="26" t="s">
        <v>210</v>
      </c>
      <c r="B29" s="33">
        <f t="shared" si="0"/>
        <v>4</v>
      </c>
      <c r="C29" s="26" t="s">
        <v>205</v>
      </c>
      <c r="D29" s="27" t="s">
        <v>1659</v>
      </c>
      <c r="E29" s="26" t="s">
        <v>486</v>
      </c>
      <c r="F29" s="26" t="str">
        <f>_xlfn.IFNA(VLOOKUP($D29,[1]开发列表!$A:$E,5,0),VLOOKUP($C29,[1]开发列表!$B:$E,4,0))</f>
        <v>dwd_evt_hispace_oper_log_dm、dwd_onl_disting_ver_app_ds、dwd_onl_app_class_ds、dwd_eqp_device_ds_his</v>
      </c>
      <c r="G29" s="31">
        <f>COUNTIF('05业务-应用'!$C:$C,汇总层表说明!$D29)</f>
        <v>28</v>
      </c>
      <c r="H29" s="33" t="s">
        <v>836</v>
      </c>
      <c r="I29" s="35">
        <f t="shared" ca="1" si="1"/>
        <v>42948.406081365742</v>
      </c>
      <c r="J29" s="28" t="str">
        <f>IF(_xlfn.IFNA(VLOOKUP($D29,[1]开发列表!$A:$L,12,0),VLOOKUP($C29,[1]开发列表!$B:$L,11,0))="y","已入仓","未入仓")</f>
        <v>已入仓</v>
      </c>
      <c r="K29" s="29" t="str">
        <f>_xlfn.IFNA(VLOOKUP($D29,[1]开发列表!$A:$G,7,0),VLOOKUP($C29,[1]开发列表!$B:$G,6,0))</f>
        <v>田雨</v>
      </c>
      <c r="L29" s="30"/>
    </row>
    <row r="30" spans="1:14" ht="21" customHeight="1">
      <c r="A30" s="26" t="s">
        <v>212</v>
      </c>
      <c r="B30" s="33">
        <f t="shared" si="0"/>
        <v>1</v>
      </c>
      <c r="C30" s="26" t="s">
        <v>1260</v>
      </c>
      <c r="D30" s="27" t="s">
        <v>2099</v>
      </c>
      <c r="E30" s="26" t="s">
        <v>487</v>
      </c>
      <c r="F30" s="26" t="str">
        <f>_xlfn.IFNA(VLOOKUP($D30,[1]开发列表!$A:$E,5,0),VLOOKUP($C30,[1]开发列表!$B:$E,4,0))</f>
        <v>dwd_sal_order_pay_ds
dwd_ref_cloudservice_package_par_ds
dwd_pty_up_ds_his
dwd_eqp_device_ds_his</v>
      </c>
      <c r="G30" s="31">
        <f>COUNTIF('07业务-支付'!$C:$C,汇总层表说明!$D30)</f>
        <v>29</v>
      </c>
      <c r="H30" s="33" t="s">
        <v>836</v>
      </c>
      <c r="I30" s="35">
        <f t="shared" ca="1" si="1"/>
        <v>42948.406081365742</v>
      </c>
      <c r="J30" s="28" t="str">
        <f>IF(_xlfn.IFNA(VLOOKUP($D30,[1]开发列表!$A:$L,12,0),VLOOKUP($C30,[1]开发列表!$B:$L,11,0))="y","已入仓","未入仓")</f>
        <v>已入仓</v>
      </c>
      <c r="K30" s="29" t="str">
        <f>_xlfn.IFNA(VLOOKUP($D30,[1]开发列表!$A:$G,7,0),VLOOKUP($C30,[1]开发列表!$B:$G,6,0))</f>
        <v>汤泽</v>
      </c>
      <c r="L30" s="103" t="s">
        <v>2112</v>
      </c>
      <c r="M30" s="171" t="s">
        <v>1864</v>
      </c>
      <c r="N30" s="172" t="s">
        <v>1865</v>
      </c>
    </row>
    <row r="31" spans="1:14" ht="21" customHeight="1">
      <c r="A31" s="26" t="s">
        <v>212</v>
      </c>
      <c r="B31" s="33">
        <f t="shared" si="0"/>
        <v>2</v>
      </c>
      <c r="C31" s="26" t="s">
        <v>710</v>
      </c>
      <c r="D31" s="27" t="s">
        <v>711</v>
      </c>
      <c r="E31" s="26" t="s">
        <v>488</v>
      </c>
      <c r="F31" s="26" t="str">
        <f>_xlfn.IFNA(VLOOKUP($D31,[1]开发列表!$A:$E,5,0),VLOOKUP($C31,[1]开发列表!$B:$E,4,0))</f>
        <v>dws_service_olap_trade_dm,dwd_pty_up_ds_his,dwd_eqp_device_ds_his</v>
      </c>
      <c r="G31" s="31">
        <f>COUNTIF('07业务-支付'!$C:$C,汇总层表说明!$D31)</f>
        <v>26</v>
      </c>
      <c r="H31" s="33" t="s">
        <v>836</v>
      </c>
      <c r="I31" s="35">
        <f t="shared" ca="1" si="1"/>
        <v>42948.406081365742</v>
      </c>
      <c r="J31" s="28" t="str">
        <f>IF(_xlfn.IFNA(VLOOKUP($D31,[1]开发列表!$A:$L,12,0),VLOOKUP($C31,[1]开发列表!$B:$L,11,0))="y","已入仓","未入仓")</f>
        <v>已入仓</v>
      </c>
      <c r="K31" s="29" t="str">
        <f>_xlfn.IFNA(VLOOKUP($D31,[1]开发列表!$A:$G,7,0),VLOOKUP($C31,[1]开发列表!$B:$G,6,0))</f>
        <v>杭飞跃</v>
      </c>
      <c r="L31" s="102" t="s">
        <v>1343</v>
      </c>
      <c r="M31" s="171"/>
      <c r="N31" s="172"/>
    </row>
    <row r="32" spans="1:14" ht="21" customHeight="1">
      <c r="A32" s="26" t="s">
        <v>212</v>
      </c>
      <c r="B32" s="33">
        <f t="shared" si="0"/>
        <v>3</v>
      </c>
      <c r="C32" s="26" t="s">
        <v>188</v>
      </c>
      <c r="D32" s="27" t="s">
        <v>707</v>
      </c>
      <c r="E32" s="26" t="s">
        <v>489</v>
      </c>
      <c r="F32" s="26" t="str">
        <f>_xlfn.IFNA(VLOOKUP($D32,[1]开发列表!$A:$E,5,0),VLOOKUP($C32,[1]开发列表!$B:$E,4,0))</f>
        <v>dwd_sal_order_pay_ds，dwd_eqp_device_ds_his，dwd_pty_up_ds_his</v>
      </c>
      <c r="G32" s="31">
        <f>COUNTIF('07业务-支付'!$C:$C,汇总层表说明!$D32)</f>
        <v>28</v>
      </c>
      <c r="H32" s="33" t="s">
        <v>836</v>
      </c>
      <c r="I32" s="35">
        <f t="shared" ca="1" si="1"/>
        <v>42948.406081365742</v>
      </c>
      <c r="J32" s="28" t="str">
        <f>IF(_xlfn.IFNA(VLOOKUP($D32,[1]开发列表!$A:$L,12,0),VLOOKUP($C32,[1]开发列表!$B:$L,11,0))="y","已入仓","未入仓")</f>
        <v>已入仓</v>
      </c>
      <c r="K32" s="29" t="str">
        <f>_xlfn.IFNA(VLOOKUP($D32,[1]开发列表!$A:$G,7,0),VLOOKUP($C32,[1]开发列表!$B:$G,6,0))</f>
        <v>杭飞跃</v>
      </c>
      <c r="L32" s="102" t="s">
        <v>1405</v>
      </c>
      <c r="M32" s="171"/>
      <c r="N32" s="172"/>
    </row>
    <row r="33" spans="1:12" ht="21" customHeight="1">
      <c r="A33" s="26" t="s">
        <v>212</v>
      </c>
      <c r="B33" s="33">
        <f t="shared" si="0"/>
        <v>4</v>
      </c>
      <c r="C33" s="26" t="s">
        <v>692</v>
      </c>
      <c r="D33" s="27" t="s">
        <v>693</v>
      </c>
      <c r="E33" s="26" t="s">
        <v>490</v>
      </c>
      <c r="F33" s="26" t="str">
        <f>_xlfn.IFNA(VLOOKUP($D33,[1]开发列表!$A:$E,5,0),VLOOKUP($C33,[1]开发列表!$B:$E,4,0))</f>
        <v>dwd_sal_service_order_ds，dwd_pty_up_ds_his</v>
      </c>
      <c r="G33" s="31">
        <f>COUNTIF('07业务-支付'!$C:$C,汇总层表说明!$D33)</f>
        <v>11</v>
      </c>
      <c r="H33" s="33" t="s">
        <v>836</v>
      </c>
      <c r="I33" s="35">
        <f t="shared" ca="1" si="1"/>
        <v>42948.406081365742</v>
      </c>
      <c r="J33" s="28" t="str">
        <f>IF(_xlfn.IFNA(VLOOKUP($D33,[1]开发列表!$A:$L,12,0),VLOOKUP($C33,[1]开发列表!$B:$L,11,0))="y","已入仓","未入仓")</f>
        <v>已入仓</v>
      </c>
      <c r="K33" s="29" t="str">
        <f>_xlfn.IFNA(VLOOKUP($D33,[1]开发列表!$A:$G,7,0),VLOOKUP($C33,[1]开发列表!$B:$G,6,0))</f>
        <v>杭飞跃</v>
      </c>
      <c r="L33" s="30"/>
    </row>
    <row r="34" spans="1:12" ht="21" customHeight="1">
      <c r="A34" s="26" t="s">
        <v>212</v>
      </c>
      <c r="B34" s="33">
        <f t="shared" si="0"/>
        <v>5</v>
      </c>
      <c r="C34" s="26" t="s">
        <v>196</v>
      </c>
      <c r="D34" s="27" t="s">
        <v>1183</v>
      </c>
      <c r="E34" s="26" t="s">
        <v>491</v>
      </c>
      <c r="F34" s="26" t="str">
        <f>_xlfn.IFNA(VLOOKUP($D34,[1]开发列表!$A:$E,5,0),VLOOKUP($C34,[1]开发列表!$B:$E,4,0))</f>
        <v>dwd_sal_order_pay_ds，dwd_sal_theme_order_ds，dwd_pty_up_ds_his，dwd_eqp_device_ds_his</v>
      </c>
      <c r="G34" s="31">
        <f>COUNTIF('07业务-支付'!$C:$C,汇总层表说明!$D34)</f>
        <v>24</v>
      </c>
      <c r="H34" s="33" t="s">
        <v>836</v>
      </c>
      <c r="I34" s="35">
        <f t="shared" ca="1" si="1"/>
        <v>42948.406081365742</v>
      </c>
      <c r="J34" s="28" t="str">
        <f>IF(_xlfn.IFNA(VLOOKUP($D34,[1]开发列表!$A:$L,12,0),VLOOKUP($C34,[1]开发列表!$B:$L,11,0))="y","已入仓","未入仓")</f>
        <v>已入仓</v>
      </c>
      <c r="K34" s="29" t="str">
        <f>_xlfn.IFNA(VLOOKUP($D34,[1]开发列表!$A:$G,7,0),VLOOKUP($C34,[1]开发列表!$B:$G,6,0))</f>
        <v>杭飞跃</v>
      </c>
      <c r="L34" s="30"/>
    </row>
    <row r="35" spans="1:12" ht="21.75" customHeight="1">
      <c r="A35" s="26" t="s">
        <v>212</v>
      </c>
      <c r="B35" s="33">
        <f t="shared" si="0"/>
        <v>6</v>
      </c>
      <c r="C35" s="26" t="s">
        <v>197</v>
      </c>
      <c r="D35" s="27" t="s">
        <v>1240</v>
      </c>
      <c r="E35" s="26" t="s">
        <v>492</v>
      </c>
      <c r="F35" s="26" t="str">
        <f>_xlfn.IFNA(VLOOKUP($D35,[1]开发列表!$A:$E,5,0),VLOOKUP($C35,[1]开发列表!$B:$E,4,0))</f>
        <v>dwd_sal_game_coupon_order_ds
dwd_sal_game_coupon_cash_order_ds
dwd_pty_up_ds_his</v>
      </c>
      <c r="G35" s="31">
        <f>COUNTIF('07业务-支付'!$C:$C,汇总层表说明!$D35)</f>
        <v>11</v>
      </c>
      <c r="H35" s="33" t="s">
        <v>836</v>
      </c>
      <c r="I35" s="35">
        <f t="shared" ca="1" si="1"/>
        <v>42948.406081365742</v>
      </c>
      <c r="J35" s="28" t="str">
        <f>IF(_xlfn.IFNA(VLOOKUP($D35,[1]开发列表!$A:$L,12,0),VLOOKUP($C35,[1]开发列表!$B:$L,11,0))="y","已入仓","未入仓")</f>
        <v>已入仓</v>
      </c>
      <c r="K35" s="29" t="str">
        <f>_xlfn.IFNA(VLOOKUP($D35,[1]开发列表!$A:$G,7,0),VLOOKUP($C35,[1]开发列表!$B:$G,6,0))</f>
        <v>汤泽</v>
      </c>
      <c r="L35" s="30"/>
    </row>
    <row r="36" spans="1:12" ht="21" customHeight="1">
      <c r="A36" s="26" t="s">
        <v>206</v>
      </c>
      <c r="B36" s="33">
        <f t="shared" si="0"/>
        <v>1</v>
      </c>
      <c r="C36" s="26" t="s">
        <v>187</v>
      </c>
      <c r="D36" s="27" t="s">
        <v>1964</v>
      </c>
      <c r="E36" s="26" t="s">
        <v>838</v>
      </c>
      <c r="F36" s="26" t="str">
        <f>_xlfn.IFNA(VLOOKUP($D36,[1]开发列表!$A:$E,5,0),VLOOKUP($C36,[1]开发列表!$B:$E,4,0))</f>
        <v>ods_game_buoy_device_summary_log_gss_dm,0,0;ods_game_buoy_device_summary_log_dm,0,0;dwd_evt_up_oper_log_dm,0,0;dwd_pty_up_ds_his,0,0;</v>
      </c>
      <c r="G36" s="31">
        <f>COUNTIF('02帐号'!$C:$C,汇总层表说明!$D36)</f>
        <v>15</v>
      </c>
      <c r="H36" s="33" t="s">
        <v>836</v>
      </c>
      <c r="I36" s="35">
        <f t="shared" ca="1" si="1"/>
        <v>42948.406081365742</v>
      </c>
      <c r="J36" s="28" t="str">
        <f>IF(_xlfn.IFNA(VLOOKUP($D36,[1]开发列表!$A:$L,12,0),VLOOKUP($C36,[1]开发列表!$B:$L,11,0))="y","已入仓","未入仓")</f>
        <v>已入仓</v>
      </c>
      <c r="K36" s="29" t="str">
        <f>_xlfn.IFNA(VLOOKUP($D36,[1]开发列表!$A:$G,7,0),VLOOKUP($C36,[1]开发列表!$B:$G,6,0))</f>
        <v>赵冲</v>
      </c>
      <c r="L36" s="30"/>
    </row>
    <row r="37" spans="1:12" ht="21" customHeight="1">
      <c r="A37" s="26" t="s">
        <v>206</v>
      </c>
      <c r="B37" s="33">
        <f t="shared" si="0"/>
        <v>2</v>
      </c>
      <c r="C37" s="26" t="s">
        <v>191</v>
      </c>
      <c r="D37" s="27" t="s">
        <v>519</v>
      </c>
      <c r="E37" s="26" t="s">
        <v>839</v>
      </c>
      <c r="F37" s="26" t="str">
        <f>_xlfn.IFNA(VLOOKUP($D37,[1]开发列表!$A:$E,5,0),VLOOKUP($C37,[1]开发列表!$B:$E,4,0))</f>
        <v>Dws_Service_Olap_Trade_Dm</v>
      </c>
      <c r="G37" s="31">
        <f>COUNTIF('02帐号'!$C:$C,汇总层表说明!$D37)</f>
        <v>13</v>
      </c>
      <c r="H37" s="33" t="s">
        <v>836</v>
      </c>
      <c r="I37" s="35">
        <f t="shared" ca="1" si="1"/>
        <v>42948.406081365742</v>
      </c>
      <c r="J37" s="28" t="str">
        <f>IF(_xlfn.IFNA(VLOOKUP($D37,[1]开发列表!$A:$L,12,0),VLOOKUP($C37,[1]开发列表!$B:$L,11,0))="y","已入仓","未入仓")</f>
        <v>已入仓</v>
      </c>
      <c r="K37" s="29" t="str">
        <f>_xlfn.IFNA(VLOOKUP($D37,[1]开发列表!$A:$G,7,0),VLOOKUP($C37,[1]开发列表!$B:$G,6,0))</f>
        <v>汤泽</v>
      </c>
      <c r="L37" s="30"/>
    </row>
    <row r="38" spans="1:12" ht="21" customHeight="1">
      <c r="A38" s="26" t="s">
        <v>206</v>
      </c>
      <c r="B38" s="33">
        <f t="shared" si="0"/>
        <v>3</v>
      </c>
      <c r="C38" s="26" t="s">
        <v>192</v>
      </c>
      <c r="D38" s="27" t="s">
        <v>968</v>
      </c>
      <c r="E38" s="26" t="s">
        <v>493</v>
      </c>
      <c r="F38" s="26" t="str">
        <f>_xlfn.IFNA(VLOOKUP($D38,[1]开发列表!$A:$E,5,0),VLOOKUP($C38,[1]开发列表!$B:$E,4,0))</f>
        <v>dws_up_service_trade_dm,dwd_pty_up_ds_his</v>
      </c>
      <c r="G38" s="31">
        <f>COUNTIF('02帐号'!$C:$C,汇总层表说明!$D38)</f>
        <v>13</v>
      </c>
      <c r="H38" s="33" t="s">
        <v>836</v>
      </c>
      <c r="I38" s="35">
        <f t="shared" ca="1" si="1"/>
        <v>42948.406081365742</v>
      </c>
      <c r="J38" s="28" t="str">
        <f>IF(_xlfn.IFNA(VLOOKUP($D38,[1]开发列表!$A:$L,12,0),VLOOKUP($C38,[1]开发列表!$B:$L,11,0))="y","已入仓","未入仓")</f>
        <v>已入仓</v>
      </c>
      <c r="K38" s="29" t="str">
        <f>_xlfn.IFNA(VLOOKUP($D38,[1]开发列表!$A:$G,7,0),VLOOKUP($C38,[1]开发列表!$B:$G,6,0))</f>
        <v>杭飞跃</v>
      </c>
      <c r="L38" s="30"/>
    </row>
    <row r="39" spans="1:12" ht="21" customHeight="1">
      <c r="A39" s="26" t="s">
        <v>206</v>
      </c>
      <c r="B39" s="33">
        <f t="shared" si="0"/>
        <v>4</v>
      </c>
      <c r="C39" s="26" t="s">
        <v>193</v>
      </c>
      <c r="D39" s="27" t="s">
        <v>2054</v>
      </c>
      <c r="E39" s="26" t="s">
        <v>829</v>
      </c>
      <c r="F39" s="26" t="str">
        <f>_xlfn.IFNA(VLOOKUP($D39,[1]开发列表!$A:$E,5,0),VLOOKUP($C39,[1]开发列表!$B:$E,4,0))</f>
        <v>dwd_sal_order_pay_ds，dwd_pty_up_ds_his</v>
      </c>
      <c r="G39" s="31">
        <f>COUNTIF('02帐号'!$C:$C,汇总层表说明!$D39)</f>
        <v>15</v>
      </c>
      <c r="H39" s="33" t="s">
        <v>836</v>
      </c>
      <c r="I39" s="35">
        <f t="shared" ca="1" si="1"/>
        <v>42948.406081365742</v>
      </c>
      <c r="J39" s="28" t="str">
        <f>IF(_xlfn.IFNA(VLOOKUP($D39,[1]开发列表!$A:$L,12,0),VLOOKUP($C39,[1]开发列表!$B:$L,11,0))="y","已入仓","未入仓")</f>
        <v>已入仓</v>
      </c>
      <c r="K39" s="29" t="str">
        <f>_xlfn.IFNA(VLOOKUP($D39,[1]开发列表!$A:$G,7,0),VLOOKUP($C39,[1]开发列表!$B:$G,6,0))</f>
        <v>杭飞跃</v>
      </c>
      <c r="L39" s="30"/>
    </row>
  </sheetData>
  <autoFilter ref="A2:L39"/>
  <sortState ref="A2:J34">
    <sortCondition ref="A2:A34"/>
  </sortState>
  <mergeCells count="3">
    <mergeCell ref="A1:J1"/>
    <mergeCell ref="M30:M32"/>
    <mergeCell ref="N30:N32"/>
  </mergeCells>
  <phoneticPr fontId="2" type="noConversion"/>
  <pageMargins left="0.7" right="0.7" top="0.75" bottom="0.75" header="0.3" footer="0.3"/>
  <pageSetup paperSize="9" orientation="portrait" horizontalDpi="180" verticalDpi="18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0070C0"/>
  </sheetPr>
  <dimension ref="A1:M137"/>
  <sheetViews>
    <sheetView zoomScale="90" zoomScaleNormal="90" workbookViewId="0">
      <pane ySplit="1" topLeftCell="A110" activePane="bottomLeft" state="frozen"/>
      <selection pane="bottomLeft" activeCell="C121" sqref="C121"/>
    </sheetView>
  </sheetViews>
  <sheetFormatPr defaultColWidth="8.85546875" defaultRowHeight="21" customHeight="1"/>
  <cols>
    <col min="1" max="1" width="6.42578125" style="54" customWidth="1"/>
    <col min="2" max="2" width="19.42578125" style="54" customWidth="1"/>
    <col min="3" max="3" width="44.28515625" style="54" bestFit="1" customWidth="1"/>
    <col min="4" max="4" width="8.140625" style="55" customWidth="1"/>
    <col min="5" max="5" width="20" style="54" customWidth="1"/>
    <col min="6" max="6" width="17.42578125" style="54" customWidth="1"/>
    <col min="7" max="7" width="18" style="83" customWidth="1"/>
    <col min="8" max="8" width="18.42578125" style="54" customWidth="1"/>
    <col min="9" max="9" width="19.85546875" style="54" customWidth="1"/>
    <col min="10" max="10" width="15.42578125" style="56" customWidth="1"/>
    <col min="11" max="11" width="11.28515625" style="54" customWidth="1"/>
    <col min="12" max="12" width="10.7109375" style="54" customWidth="1"/>
    <col min="13" max="13" width="22.140625" style="54" bestFit="1" customWidth="1"/>
    <col min="14" max="16384" width="8.85546875" style="54"/>
  </cols>
  <sheetData>
    <row r="1" spans="1:13" s="64" customFormat="1" ht="21" customHeight="1">
      <c r="A1" s="48" t="s">
        <v>0</v>
      </c>
      <c r="B1" s="48" t="s">
        <v>1</v>
      </c>
      <c r="C1" s="48" t="s">
        <v>168</v>
      </c>
      <c r="D1" s="48" t="s">
        <v>169</v>
      </c>
      <c r="E1" s="48" t="s">
        <v>4</v>
      </c>
      <c r="F1" s="48" t="s">
        <v>170</v>
      </c>
      <c r="G1" s="82" t="s">
        <v>6</v>
      </c>
      <c r="H1" s="48" t="s">
        <v>7</v>
      </c>
      <c r="I1" s="48" t="s">
        <v>8</v>
      </c>
      <c r="J1" s="49" t="s">
        <v>9</v>
      </c>
      <c r="K1" s="48" t="s">
        <v>10</v>
      </c>
      <c r="L1" s="48" t="s">
        <v>11</v>
      </c>
      <c r="M1" s="48" t="s">
        <v>12</v>
      </c>
    </row>
    <row r="2" spans="1:13" s="57" customFormat="1" ht="21" customHeight="1">
      <c r="A2" s="3" t="s">
        <v>369</v>
      </c>
      <c r="B2" s="41" t="s">
        <v>370</v>
      </c>
      <c r="C2" s="41" t="s">
        <v>371</v>
      </c>
      <c r="D2" s="2">
        <f>IF($C2=$C1,$D1+1,1)</f>
        <v>1</v>
      </c>
      <c r="E2" s="41" t="s">
        <v>372</v>
      </c>
      <c r="F2" s="3" t="s">
        <v>14</v>
      </c>
      <c r="G2" s="4" t="s">
        <v>373</v>
      </c>
      <c r="H2" s="4" t="s">
        <v>2222</v>
      </c>
      <c r="I2" s="4" t="s">
        <v>831</v>
      </c>
      <c r="J2" s="114" t="s">
        <v>2236</v>
      </c>
      <c r="K2" s="3" t="s">
        <v>287</v>
      </c>
      <c r="L2" s="58"/>
      <c r="M2" s="58"/>
    </row>
    <row r="3" spans="1:13" s="57" customFormat="1" ht="21" customHeight="1">
      <c r="A3" s="3" t="s">
        <v>369</v>
      </c>
      <c r="B3" s="41" t="s">
        <v>370</v>
      </c>
      <c r="C3" s="41" t="s">
        <v>371</v>
      </c>
      <c r="D3" s="2">
        <f t="shared" ref="D3:D26" si="0">IF($C3=$C2,$D2+1,1)</f>
        <v>2</v>
      </c>
      <c r="E3" s="41" t="s">
        <v>376</v>
      </c>
      <c r="F3" s="3" t="s">
        <v>15</v>
      </c>
      <c r="G3" s="4" t="s">
        <v>377</v>
      </c>
      <c r="H3" s="4" t="s">
        <v>2223</v>
      </c>
      <c r="I3" s="42" t="s">
        <v>830</v>
      </c>
      <c r="J3" s="115" t="s">
        <v>2237</v>
      </c>
      <c r="K3" s="3" t="s">
        <v>379</v>
      </c>
      <c r="L3" s="58"/>
      <c r="M3" s="58"/>
    </row>
    <row r="4" spans="1:13" s="57" customFormat="1" ht="21" customHeight="1">
      <c r="A4" s="3" t="s">
        <v>380</v>
      </c>
      <c r="B4" s="41" t="s">
        <v>381</v>
      </c>
      <c r="C4" s="41" t="s">
        <v>382</v>
      </c>
      <c r="D4" s="2">
        <f t="shared" si="0"/>
        <v>3</v>
      </c>
      <c r="E4" s="41" t="s">
        <v>383</v>
      </c>
      <c r="F4" s="3" t="s">
        <v>16</v>
      </c>
      <c r="G4" s="4" t="s">
        <v>842</v>
      </c>
      <c r="H4" s="4" t="s">
        <v>2224</v>
      </c>
      <c r="I4" s="4" t="s">
        <v>835</v>
      </c>
      <c r="J4" s="42" t="s">
        <v>2238</v>
      </c>
      <c r="K4" s="3" t="s">
        <v>385</v>
      </c>
      <c r="L4" s="58"/>
      <c r="M4" s="58"/>
    </row>
    <row r="5" spans="1:13" s="57" customFormat="1" ht="21" customHeight="1">
      <c r="A5" s="3" t="s">
        <v>380</v>
      </c>
      <c r="B5" s="41" t="s">
        <v>381</v>
      </c>
      <c r="C5" s="41" t="s">
        <v>382</v>
      </c>
      <c r="D5" s="2">
        <f t="shared" si="0"/>
        <v>4</v>
      </c>
      <c r="E5" s="41" t="s">
        <v>386</v>
      </c>
      <c r="F5" s="3" t="s">
        <v>2248</v>
      </c>
      <c r="G5" s="4" t="s">
        <v>834</v>
      </c>
      <c r="H5" s="4" t="s">
        <v>1876</v>
      </c>
      <c r="I5" s="4" t="s">
        <v>387</v>
      </c>
      <c r="J5" s="57" t="s">
        <v>1380</v>
      </c>
      <c r="K5" s="3" t="s">
        <v>388</v>
      </c>
      <c r="L5" s="58"/>
      <c r="M5" s="58"/>
    </row>
    <row r="6" spans="1:13" s="57" customFormat="1" ht="21" customHeight="1">
      <c r="A6" s="3" t="s">
        <v>380</v>
      </c>
      <c r="B6" s="41" t="s">
        <v>381</v>
      </c>
      <c r="C6" s="41" t="s">
        <v>382</v>
      </c>
      <c r="D6" s="2">
        <f t="shared" si="0"/>
        <v>5</v>
      </c>
      <c r="E6" s="41" t="s">
        <v>630</v>
      </c>
      <c r="F6" s="3" t="s">
        <v>631</v>
      </c>
      <c r="G6" s="4" t="s">
        <v>623</v>
      </c>
      <c r="H6" s="4" t="s">
        <v>2225</v>
      </c>
      <c r="I6" s="4"/>
      <c r="J6" s="65" t="s">
        <v>1148</v>
      </c>
      <c r="K6" s="3" t="s">
        <v>843</v>
      </c>
      <c r="L6" s="58"/>
      <c r="M6" s="58"/>
    </row>
    <row r="7" spans="1:13" s="57" customFormat="1" ht="21" customHeight="1">
      <c r="A7" s="3" t="s">
        <v>380</v>
      </c>
      <c r="B7" s="41" t="s">
        <v>381</v>
      </c>
      <c r="C7" s="41" t="s">
        <v>382</v>
      </c>
      <c r="D7" s="2">
        <f t="shared" si="0"/>
        <v>6</v>
      </c>
      <c r="E7" s="41" t="s">
        <v>389</v>
      </c>
      <c r="F7" s="3" t="s">
        <v>2174</v>
      </c>
      <c r="G7" s="4" t="s">
        <v>390</v>
      </c>
      <c r="H7" s="4" t="s">
        <v>2226</v>
      </c>
      <c r="I7" s="4"/>
      <c r="J7" s="42" t="s">
        <v>2239</v>
      </c>
      <c r="K7" s="3" t="s">
        <v>388</v>
      </c>
      <c r="L7" s="58"/>
      <c r="M7" s="58"/>
    </row>
    <row r="8" spans="1:13" s="57" customFormat="1" ht="21" customHeight="1">
      <c r="A8" s="3" t="s">
        <v>380</v>
      </c>
      <c r="B8" s="41" t="s">
        <v>381</v>
      </c>
      <c r="C8" s="41" t="s">
        <v>382</v>
      </c>
      <c r="D8" s="2">
        <f t="shared" si="0"/>
        <v>7</v>
      </c>
      <c r="E8" s="41" t="s">
        <v>391</v>
      </c>
      <c r="F8" s="3" t="s">
        <v>19</v>
      </c>
      <c r="G8" s="4" t="s">
        <v>392</v>
      </c>
      <c r="H8" s="4" t="s">
        <v>1879</v>
      </c>
      <c r="I8" s="4"/>
      <c r="J8" s="42" t="s">
        <v>1084</v>
      </c>
      <c r="K8" s="3" t="s">
        <v>394</v>
      </c>
      <c r="L8" s="58"/>
      <c r="M8" s="58"/>
    </row>
    <row r="9" spans="1:13" s="57" customFormat="1" ht="21" customHeight="1">
      <c r="A9" s="3" t="s">
        <v>380</v>
      </c>
      <c r="B9" s="41" t="s">
        <v>381</v>
      </c>
      <c r="C9" s="41" t="s">
        <v>382</v>
      </c>
      <c r="D9" s="2">
        <f t="shared" si="0"/>
        <v>8</v>
      </c>
      <c r="E9" s="41" t="s">
        <v>395</v>
      </c>
      <c r="F9" s="3" t="s">
        <v>2247</v>
      </c>
      <c r="G9" s="4" t="s">
        <v>396</v>
      </c>
      <c r="H9" s="4" t="s">
        <v>1733</v>
      </c>
      <c r="I9" s="4"/>
      <c r="J9" s="42" t="s">
        <v>2252</v>
      </c>
      <c r="K9" s="3" t="s">
        <v>388</v>
      </c>
      <c r="L9" s="58"/>
      <c r="M9" s="58"/>
    </row>
    <row r="10" spans="1:13" s="57" customFormat="1" ht="21" customHeight="1">
      <c r="A10" s="3" t="s">
        <v>380</v>
      </c>
      <c r="B10" s="41" t="s">
        <v>381</v>
      </c>
      <c r="C10" s="41" t="s">
        <v>382</v>
      </c>
      <c r="D10" s="2">
        <f t="shared" si="0"/>
        <v>9</v>
      </c>
      <c r="E10" s="41" t="s">
        <v>397</v>
      </c>
      <c r="F10" s="3" t="s">
        <v>22</v>
      </c>
      <c r="G10" s="4" t="s">
        <v>398</v>
      </c>
      <c r="H10" s="4" t="s">
        <v>2227</v>
      </c>
      <c r="I10" s="4" t="s">
        <v>832</v>
      </c>
      <c r="J10" s="77" t="s">
        <v>2244</v>
      </c>
      <c r="K10" s="76" t="s">
        <v>844</v>
      </c>
      <c r="L10" s="58"/>
      <c r="M10" s="58"/>
    </row>
    <row r="11" spans="1:13" s="57" customFormat="1" ht="21" customHeight="1">
      <c r="A11" s="3" t="s">
        <v>380</v>
      </c>
      <c r="B11" s="41" t="s">
        <v>381</v>
      </c>
      <c r="C11" s="41" t="s">
        <v>382</v>
      </c>
      <c r="D11" s="2">
        <f t="shared" si="0"/>
        <v>10</v>
      </c>
      <c r="E11" s="41" t="s">
        <v>399</v>
      </c>
      <c r="F11" s="3" t="s">
        <v>23</v>
      </c>
      <c r="G11" s="4" t="s">
        <v>400</v>
      </c>
      <c r="H11" s="4" t="s">
        <v>2253</v>
      </c>
      <c r="I11" s="4" t="s">
        <v>832</v>
      </c>
      <c r="J11" s="42" t="s">
        <v>2255</v>
      </c>
      <c r="K11" s="76" t="s">
        <v>844</v>
      </c>
      <c r="L11" s="58"/>
      <c r="M11" s="58"/>
    </row>
    <row r="12" spans="1:13" s="57" customFormat="1" ht="21" customHeight="1">
      <c r="A12" s="3" t="s">
        <v>380</v>
      </c>
      <c r="B12" s="41" t="s">
        <v>381</v>
      </c>
      <c r="C12" s="41" t="s">
        <v>382</v>
      </c>
      <c r="D12" s="2">
        <f t="shared" si="0"/>
        <v>11</v>
      </c>
      <c r="E12" s="41" t="s">
        <v>401</v>
      </c>
      <c r="F12" s="3" t="s">
        <v>24</v>
      </c>
      <c r="G12" s="4" t="s">
        <v>402</v>
      </c>
      <c r="H12" s="4" t="s">
        <v>2254</v>
      </c>
      <c r="I12" s="4" t="s">
        <v>832</v>
      </c>
      <c r="J12" s="42" t="s">
        <v>2255</v>
      </c>
      <c r="K12" s="76" t="s">
        <v>844</v>
      </c>
      <c r="L12" s="58"/>
      <c r="M12" s="58"/>
    </row>
    <row r="13" spans="1:13" s="57" customFormat="1" ht="21" customHeight="1">
      <c r="A13" s="3" t="s">
        <v>380</v>
      </c>
      <c r="B13" s="41" t="s">
        <v>381</v>
      </c>
      <c r="C13" s="41" t="s">
        <v>382</v>
      </c>
      <c r="D13" s="2">
        <f t="shared" si="0"/>
        <v>12</v>
      </c>
      <c r="E13" s="41" t="s">
        <v>403</v>
      </c>
      <c r="F13" s="3" t="s">
        <v>25</v>
      </c>
      <c r="G13" s="4" t="s">
        <v>404</v>
      </c>
      <c r="H13" s="4" t="s">
        <v>2228</v>
      </c>
      <c r="I13" s="4" t="s">
        <v>832</v>
      </c>
      <c r="J13" s="42" t="s">
        <v>2256</v>
      </c>
      <c r="K13" s="76" t="s">
        <v>844</v>
      </c>
      <c r="L13" s="58"/>
      <c r="M13" s="58"/>
    </row>
    <row r="14" spans="1:13" s="57" customFormat="1" ht="21" customHeight="1">
      <c r="A14" s="3" t="s">
        <v>380</v>
      </c>
      <c r="B14" s="41" t="s">
        <v>381</v>
      </c>
      <c r="C14" s="41" t="s">
        <v>382</v>
      </c>
      <c r="D14" s="2">
        <f t="shared" si="0"/>
        <v>13</v>
      </c>
      <c r="E14" s="41" t="s">
        <v>405</v>
      </c>
      <c r="F14" s="3" t="s">
        <v>26</v>
      </c>
      <c r="G14" s="4" t="s">
        <v>406</v>
      </c>
      <c r="H14" s="4" t="s">
        <v>2257</v>
      </c>
      <c r="I14" s="4" t="s">
        <v>832</v>
      </c>
      <c r="J14" s="42" t="s">
        <v>2258</v>
      </c>
      <c r="K14" s="76" t="s">
        <v>844</v>
      </c>
      <c r="L14" s="58"/>
      <c r="M14" s="58"/>
    </row>
    <row r="15" spans="1:13" s="57" customFormat="1" ht="21" customHeight="1">
      <c r="A15" s="3" t="s">
        <v>380</v>
      </c>
      <c r="B15" s="41" t="s">
        <v>381</v>
      </c>
      <c r="C15" s="41" t="s">
        <v>382</v>
      </c>
      <c r="D15" s="2">
        <f t="shared" si="0"/>
        <v>14</v>
      </c>
      <c r="E15" s="41" t="s">
        <v>407</v>
      </c>
      <c r="F15" s="3" t="s">
        <v>2175</v>
      </c>
      <c r="G15" s="4" t="s">
        <v>408</v>
      </c>
      <c r="H15" s="4" t="s">
        <v>2229</v>
      </c>
      <c r="I15" s="4" t="s">
        <v>832</v>
      </c>
      <c r="J15" s="77" t="s">
        <v>2244</v>
      </c>
      <c r="K15" s="76" t="s">
        <v>844</v>
      </c>
      <c r="L15" s="58"/>
      <c r="M15" s="58"/>
    </row>
    <row r="16" spans="1:13" s="57" customFormat="1" ht="21" customHeight="1">
      <c r="A16" s="3" t="s">
        <v>380</v>
      </c>
      <c r="B16" s="41" t="s">
        <v>381</v>
      </c>
      <c r="C16" s="41" t="s">
        <v>382</v>
      </c>
      <c r="D16" s="2">
        <f t="shared" si="0"/>
        <v>15</v>
      </c>
      <c r="E16" s="41" t="s">
        <v>409</v>
      </c>
      <c r="F16" s="3" t="s">
        <v>1966</v>
      </c>
      <c r="G16" s="4" t="s">
        <v>398</v>
      </c>
      <c r="H16" s="4" t="s">
        <v>2230</v>
      </c>
      <c r="I16" s="4" t="s">
        <v>832</v>
      </c>
      <c r="J16" s="77" t="s">
        <v>2243</v>
      </c>
      <c r="K16" s="76" t="s">
        <v>844</v>
      </c>
      <c r="L16" s="58"/>
      <c r="M16" s="58"/>
    </row>
    <row r="17" spans="1:13" s="57" customFormat="1" ht="21" customHeight="1">
      <c r="A17" s="3" t="s">
        <v>380</v>
      </c>
      <c r="B17" s="41" t="s">
        <v>381</v>
      </c>
      <c r="C17" s="41" t="s">
        <v>382</v>
      </c>
      <c r="D17" s="2">
        <f t="shared" si="0"/>
        <v>16</v>
      </c>
      <c r="E17" s="41" t="s">
        <v>410</v>
      </c>
      <c r="F17" s="3" t="s">
        <v>2176</v>
      </c>
      <c r="G17" s="4" t="s">
        <v>400</v>
      </c>
      <c r="H17" s="4" t="s">
        <v>2259</v>
      </c>
      <c r="I17" s="4" t="s">
        <v>832</v>
      </c>
      <c r="J17" s="42" t="s">
        <v>2255</v>
      </c>
      <c r="K17" s="76" t="s">
        <v>844</v>
      </c>
      <c r="L17" s="58"/>
      <c r="M17" s="58"/>
    </row>
    <row r="18" spans="1:13" s="57" customFormat="1" ht="21" customHeight="1">
      <c r="A18" s="3" t="s">
        <v>380</v>
      </c>
      <c r="B18" s="41" t="s">
        <v>381</v>
      </c>
      <c r="C18" s="41" t="s">
        <v>382</v>
      </c>
      <c r="D18" s="2">
        <f t="shared" si="0"/>
        <v>17</v>
      </c>
      <c r="E18" s="41" t="s">
        <v>411</v>
      </c>
      <c r="F18" s="3" t="s">
        <v>28</v>
      </c>
      <c r="G18" s="4" t="s">
        <v>402</v>
      </c>
      <c r="H18" s="4" t="s">
        <v>2260</v>
      </c>
      <c r="I18" s="4" t="s">
        <v>832</v>
      </c>
      <c r="J18" s="42" t="s">
        <v>2255</v>
      </c>
      <c r="K18" s="76" t="s">
        <v>844</v>
      </c>
      <c r="L18" s="58"/>
      <c r="M18" s="58"/>
    </row>
    <row r="19" spans="1:13" s="57" customFormat="1" ht="21" customHeight="1">
      <c r="A19" s="3" t="s">
        <v>380</v>
      </c>
      <c r="B19" s="41" t="s">
        <v>381</v>
      </c>
      <c r="C19" s="41" t="s">
        <v>382</v>
      </c>
      <c r="D19" s="2">
        <f t="shared" si="0"/>
        <v>18</v>
      </c>
      <c r="E19" s="41" t="s">
        <v>412</v>
      </c>
      <c r="F19" s="3" t="s">
        <v>29</v>
      </c>
      <c r="G19" s="4" t="s">
        <v>404</v>
      </c>
      <c r="H19" s="4" t="s">
        <v>2231</v>
      </c>
      <c r="I19" s="4" t="s">
        <v>832</v>
      </c>
      <c r="J19" s="42" t="s">
        <v>2261</v>
      </c>
      <c r="K19" s="76" t="s">
        <v>844</v>
      </c>
      <c r="L19" s="58"/>
      <c r="M19" s="58"/>
    </row>
    <row r="20" spans="1:13" s="57" customFormat="1" ht="21" customHeight="1">
      <c r="A20" s="3" t="s">
        <v>380</v>
      </c>
      <c r="B20" s="41" t="s">
        <v>381</v>
      </c>
      <c r="C20" s="41" t="s">
        <v>382</v>
      </c>
      <c r="D20" s="2">
        <f t="shared" si="0"/>
        <v>19</v>
      </c>
      <c r="E20" s="41" t="s">
        <v>413</v>
      </c>
      <c r="F20" s="3" t="s">
        <v>30</v>
      </c>
      <c r="G20" s="4" t="s">
        <v>406</v>
      </c>
      <c r="H20" s="4" t="s">
        <v>2232</v>
      </c>
      <c r="I20" s="4" t="s">
        <v>832</v>
      </c>
      <c r="J20" s="42" t="s">
        <v>2258</v>
      </c>
      <c r="K20" s="76" t="s">
        <v>844</v>
      </c>
      <c r="L20" s="58"/>
      <c r="M20" s="58"/>
    </row>
    <row r="21" spans="1:13" s="57" customFormat="1" ht="21" customHeight="1">
      <c r="A21" s="3" t="s">
        <v>380</v>
      </c>
      <c r="B21" s="41" t="s">
        <v>381</v>
      </c>
      <c r="C21" s="41" t="s">
        <v>382</v>
      </c>
      <c r="D21" s="2">
        <f t="shared" si="0"/>
        <v>20</v>
      </c>
      <c r="E21" s="41" t="s">
        <v>414</v>
      </c>
      <c r="F21" s="3" t="s">
        <v>31</v>
      </c>
      <c r="G21" s="4" t="s">
        <v>408</v>
      </c>
      <c r="H21" s="4" t="s">
        <v>2233</v>
      </c>
      <c r="I21" s="4" t="s">
        <v>832</v>
      </c>
      <c r="J21" s="77" t="s">
        <v>2243</v>
      </c>
      <c r="K21" s="76" t="s">
        <v>844</v>
      </c>
      <c r="L21" s="58"/>
      <c r="M21" s="58"/>
    </row>
    <row r="22" spans="1:13" s="57" customFormat="1" ht="21" customHeight="1">
      <c r="A22" s="3" t="s">
        <v>380</v>
      </c>
      <c r="B22" s="41" t="s">
        <v>381</v>
      </c>
      <c r="C22" s="41" t="s">
        <v>371</v>
      </c>
      <c r="D22" s="2">
        <f t="shared" si="0"/>
        <v>21</v>
      </c>
      <c r="E22" s="76" t="s">
        <v>860</v>
      </c>
      <c r="F22" s="76" t="s">
        <v>952</v>
      </c>
      <c r="G22" s="78" t="s">
        <v>1128</v>
      </c>
      <c r="H22" s="75" t="s">
        <v>1001</v>
      </c>
      <c r="I22" s="76" t="s">
        <v>1002</v>
      </c>
      <c r="J22" s="77" t="s">
        <v>2242</v>
      </c>
      <c r="K22" s="76" t="s">
        <v>844</v>
      </c>
      <c r="L22" s="58"/>
      <c r="M22" s="58"/>
    </row>
    <row r="23" spans="1:13" s="57" customFormat="1" ht="21" customHeight="1">
      <c r="A23" s="3" t="s">
        <v>380</v>
      </c>
      <c r="B23" s="41" t="s">
        <v>381</v>
      </c>
      <c r="C23" s="41" t="s">
        <v>371</v>
      </c>
      <c r="D23" s="2">
        <f t="shared" si="0"/>
        <v>22</v>
      </c>
      <c r="E23" s="76" t="s">
        <v>2172</v>
      </c>
      <c r="F23" s="76" t="s">
        <v>2171</v>
      </c>
      <c r="G23" s="78" t="s">
        <v>2195</v>
      </c>
      <c r="H23" s="75" t="s">
        <v>2194</v>
      </c>
      <c r="I23" s="76"/>
      <c r="J23" s="77" t="s">
        <v>2064</v>
      </c>
      <c r="K23" s="76" t="s">
        <v>388</v>
      </c>
      <c r="L23" s="58"/>
      <c r="M23" s="58"/>
    </row>
    <row r="24" spans="1:13" s="57" customFormat="1" ht="21" customHeight="1">
      <c r="A24" s="3" t="s">
        <v>380</v>
      </c>
      <c r="B24" s="41" t="s">
        <v>381</v>
      </c>
      <c r="C24" s="41" t="s">
        <v>371</v>
      </c>
      <c r="D24" s="2">
        <f t="shared" si="0"/>
        <v>23</v>
      </c>
      <c r="E24" s="41" t="s">
        <v>2173</v>
      </c>
      <c r="F24" s="3" t="s">
        <v>2246</v>
      </c>
      <c r="G24" s="4" t="s">
        <v>2245</v>
      </c>
      <c r="H24" s="4" t="s">
        <v>2234</v>
      </c>
      <c r="I24" s="4"/>
      <c r="J24" s="42" t="s">
        <v>2240</v>
      </c>
      <c r="K24" s="76" t="s">
        <v>388</v>
      </c>
      <c r="L24" s="58"/>
      <c r="M24" s="58"/>
    </row>
    <row r="25" spans="1:13" s="57" customFormat="1" ht="21" customHeight="1">
      <c r="A25" s="3" t="s">
        <v>263</v>
      </c>
      <c r="B25" s="41" t="s">
        <v>13</v>
      </c>
      <c r="C25" s="41" t="s">
        <v>167</v>
      </c>
      <c r="D25" s="2">
        <f t="shared" si="0"/>
        <v>24</v>
      </c>
      <c r="E25" s="41" t="s">
        <v>166</v>
      </c>
      <c r="F25" s="3" t="s">
        <v>32</v>
      </c>
      <c r="G25" s="4" t="s">
        <v>177</v>
      </c>
      <c r="H25" s="4" t="s">
        <v>178</v>
      </c>
      <c r="I25" s="4" t="s">
        <v>179</v>
      </c>
      <c r="J25" s="42" t="s">
        <v>2241</v>
      </c>
      <c r="K25" s="3" t="s">
        <v>180</v>
      </c>
      <c r="L25" s="58"/>
      <c r="M25" s="58"/>
    </row>
    <row r="26" spans="1:13" s="57" customFormat="1" ht="20.25" customHeight="1">
      <c r="A26" s="3" t="s">
        <v>369</v>
      </c>
      <c r="B26" s="41" t="s">
        <v>370</v>
      </c>
      <c r="C26" s="41" t="s">
        <v>167</v>
      </c>
      <c r="D26" s="2">
        <f t="shared" si="0"/>
        <v>25</v>
      </c>
      <c r="E26" s="41" t="s">
        <v>375</v>
      </c>
      <c r="F26" s="3" t="s">
        <v>21</v>
      </c>
      <c r="G26" s="4" t="s">
        <v>833</v>
      </c>
      <c r="H26" s="4" t="s">
        <v>2235</v>
      </c>
      <c r="I26" s="4" t="s">
        <v>178</v>
      </c>
      <c r="J26" s="42" t="s">
        <v>2262</v>
      </c>
      <c r="K26" s="3" t="s">
        <v>287</v>
      </c>
      <c r="L26" s="58"/>
      <c r="M26" s="58"/>
    </row>
    <row r="27" spans="1:13" s="57" customFormat="1" ht="21" customHeight="1">
      <c r="A27" s="3" t="s">
        <v>369</v>
      </c>
      <c r="B27" s="44" t="s">
        <v>417</v>
      </c>
      <c r="C27" s="44" t="s">
        <v>416</v>
      </c>
      <c r="D27" s="2">
        <f t="shared" ref="D27:D69" si="1">IF($C27=$C26,$D26+1,1)</f>
        <v>1</v>
      </c>
      <c r="E27" s="44" t="s">
        <v>372</v>
      </c>
      <c r="F27" s="3" t="s">
        <v>14</v>
      </c>
      <c r="G27" s="59" t="s">
        <v>1138</v>
      </c>
      <c r="H27" s="4" t="s">
        <v>1131</v>
      </c>
      <c r="I27" s="4" t="s">
        <v>374</v>
      </c>
      <c r="J27" s="45" t="s">
        <v>1143</v>
      </c>
      <c r="K27" s="3" t="s">
        <v>287</v>
      </c>
      <c r="L27" s="58"/>
      <c r="M27" s="58"/>
    </row>
    <row r="28" spans="1:13" s="57" customFormat="1" ht="21" customHeight="1">
      <c r="A28" s="3" t="s">
        <v>369</v>
      </c>
      <c r="B28" s="44" t="s">
        <v>417</v>
      </c>
      <c r="C28" s="44" t="s">
        <v>418</v>
      </c>
      <c r="D28" s="2">
        <f t="shared" si="1"/>
        <v>2</v>
      </c>
      <c r="E28" s="44" t="s">
        <v>419</v>
      </c>
      <c r="F28" s="3" t="s">
        <v>35</v>
      </c>
      <c r="G28" s="59" t="s">
        <v>1140</v>
      </c>
      <c r="H28" s="4" t="s">
        <v>1139</v>
      </c>
      <c r="I28" s="4" t="s">
        <v>178</v>
      </c>
      <c r="J28" s="45" t="s">
        <v>1144</v>
      </c>
      <c r="K28" s="3" t="s">
        <v>181</v>
      </c>
      <c r="L28" s="58"/>
      <c r="M28" s="58"/>
    </row>
    <row r="29" spans="1:13" s="57" customFormat="1" ht="21" customHeight="1">
      <c r="A29" s="3" t="s">
        <v>369</v>
      </c>
      <c r="B29" s="44" t="s">
        <v>417</v>
      </c>
      <c r="C29" s="44" t="s">
        <v>418</v>
      </c>
      <c r="D29" s="2">
        <f t="shared" si="1"/>
        <v>3</v>
      </c>
      <c r="E29" s="44" t="s">
        <v>376</v>
      </c>
      <c r="F29" s="3" t="s">
        <v>15</v>
      </c>
      <c r="G29" s="4" t="s">
        <v>377</v>
      </c>
      <c r="H29" s="4" t="s">
        <v>1141</v>
      </c>
      <c r="I29" s="45" t="s">
        <v>378</v>
      </c>
      <c r="J29" s="57" t="s">
        <v>1145</v>
      </c>
      <c r="K29" s="3" t="s">
        <v>379</v>
      </c>
      <c r="L29" s="58"/>
      <c r="M29" s="58"/>
    </row>
    <row r="30" spans="1:13" s="57" customFormat="1" ht="21" customHeight="1">
      <c r="A30" s="119" t="s">
        <v>380</v>
      </c>
      <c r="B30" s="120" t="s">
        <v>415</v>
      </c>
      <c r="C30" s="120" t="s">
        <v>416</v>
      </c>
      <c r="D30" s="121">
        <f t="shared" si="1"/>
        <v>4</v>
      </c>
      <c r="E30" s="120" t="s">
        <v>383</v>
      </c>
      <c r="F30" s="119" t="s">
        <v>16</v>
      </c>
      <c r="G30" s="123" t="s">
        <v>842</v>
      </c>
      <c r="H30" s="123" t="s">
        <v>1132</v>
      </c>
      <c r="I30" s="123" t="s">
        <v>1153</v>
      </c>
      <c r="J30" s="124" t="s">
        <v>384</v>
      </c>
      <c r="K30" s="119" t="s">
        <v>385</v>
      </c>
      <c r="L30" s="125"/>
      <c r="M30" s="125" t="s">
        <v>2510</v>
      </c>
    </row>
    <row r="31" spans="1:13" s="57" customFormat="1" ht="21" customHeight="1">
      <c r="A31" s="3" t="s">
        <v>380</v>
      </c>
      <c r="B31" s="44" t="s">
        <v>415</v>
      </c>
      <c r="C31" s="44" t="s">
        <v>416</v>
      </c>
      <c r="D31" s="2">
        <f>IF($C31=$C30,$D30+1,1)</f>
        <v>5</v>
      </c>
      <c r="E31" s="44" t="s">
        <v>386</v>
      </c>
      <c r="F31" s="3" t="s">
        <v>17</v>
      </c>
      <c r="G31" s="4" t="s">
        <v>1103</v>
      </c>
      <c r="H31" s="4" t="s">
        <v>1142</v>
      </c>
      <c r="I31" s="4" t="s">
        <v>387</v>
      </c>
      <c r="J31" s="45" t="s">
        <v>1146</v>
      </c>
      <c r="K31" s="3" t="s">
        <v>388</v>
      </c>
      <c r="L31" s="58"/>
      <c r="M31" s="58"/>
    </row>
    <row r="32" spans="1:13" s="57" customFormat="1" ht="21" customHeight="1">
      <c r="A32" s="3" t="s">
        <v>380</v>
      </c>
      <c r="B32" s="44" t="s">
        <v>415</v>
      </c>
      <c r="C32" s="44" t="s">
        <v>416</v>
      </c>
      <c r="D32" s="2">
        <f t="shared" si="1"/>
        <v>6</v>
      </c>
      <c r="E32" s="44" t="s">
        <v>389</v>
      </c>
      <c r="F32" s="3" t="s">
        <v>18</v>
      </c>
      <c r="G32" s="4" t="s">
        <v>390</v>
      </c>
      <c r="H32" s="4" t="s">
        <v>1133</v>
      </c>
      <c r="I32" s="4"/>
      <c r="J32" s="45" t="s">
        <v>1147</v>
      </c>
      <c r="K32" s="3" t="s">
        <v>388</v>
      </c>
      <c r="L32" s="58"/>
      <c r="M32" s="58"/>
    </row>
    <row r="33" spans="1:13" s="57" customFormat="1" ht="21" customHeight="1">
      <c r="A33" s="3" t="s">
        <v>380</v>
      </c>
      <c r="B33" s="44" t="s">
        <v>415</v>
      </c>
      <c r="C33" s="44" t="s">
        <v>416</v>
      </c>
      <c r="D33" s="2">
        <f t="shared" si="1"/>
        <v>7</v>
      </c>
      <c r="E33" s="44" t="s">
        <v>630</v>
      </c>
      <c r="F33" s="3" t="s">
        <v>631</v>
      </c>
      <c r="G33" s="4" t="s">
        <v>390</v>
      </c>
      <c r="H33" s="4" t="s">
        <v>1134</v>
      </c>
      <c r="I33" s="4" t="s">
        <v>178</v>
      </c>
      <c r="J33" s="65" t="s">
        <v>1148</v>
      </c>
      <c r="K33" s="3" t="s">
        <v>843</v>
      </c>
      <c r="L33" s="58"/>
      <c r="M33" s="58"/>
    </row>
    <row r="34" spans="1:13" s="57" customFormat="1" ht="21" customHeight="1">
      <c r="A34" s="3" t="s">
        <v>380</v>
      </c>
      <c r="B34" s="44" t="s">
        <v>415</v>
      </c>
      <c r="C34" s="44" t="s">
        <v>416</v>
      </c>
      <c r="D34" s="2">
        <f t="shared" si="1"/>
        <v>8</v>
      </c>
      <c r="E34" s="44" t="s">
        <v>391</v>
      </c>
      <c r="F34" s="3" t="s">
        <v>19</v>
      </c>
      <c r="G34" s="4" t="s">
        <v>392</v>
      </c>
      <c r="H34" s="4" t="s">
        <v>1135</v>
      </c>
      <c r="I34" s="4"/>
      <c r="J34" s="45" t="s">
        <v>393</v>
      </c>
      <c r="K34" s="3" t="s">
        <v>394</v>
      </c>
      <c r="L34" s="58"/>
      <c r="M34" s="58"/>
    </row>
    <row r="35" spans="1:13" s="57" customFormat="1" ht="21" customHeight="1">
      <c r="A35" s="3" t="s">
        <v>380</v>
      </c>
      <c r="B35" s="44" t="s">
        <v>415</v>
      </c>
      <c r="C35" s="44" t="s">
        <v>416</v>
      </c>
      <c r="D35" s="2">
        <f t="shared" si="1"/>
        <v>9</v>
      </c>
      <c r="E35" s="44" t="s">
        <v>395</v>
      </c>
      <c r="F35" s="3" t="s">
        <v>20</v>
      </c>
      <c r="G35" s="4" t="s">
        <v>396</v>
      </c>
      <c r="H35" s="4" t="s">
        <v>1136</v>
      </c>
      <c r="I35" s="4" t="s">
        <v>178</v>
      </c>
      <c r="J35" s="45" t="s">
        <v>1149</v>
      </c>
      <c r="K35" s="3" t="s">
        <v>388</v>
      </c>
      <c r="L35" s="58"/>
      <c r="M35" s="58"/>
    </row>
    <row r="36" spans="1:13" s="57" customFormat="1" ht="21" customHeight="1">
      <c r="A36" s="3" t="s">
        <v>380</v>
      </c>
      <c r="B36" s="44" t="s">
        <v>415</v>
      </c>
      <c r="C36" s="44" t="s">
        <v>416</v>
      </c>
      <c r="D36" s="2">
        <f t="shared" si="1"/>
        <v>10</v>
      </c>
      <c r="E36" s="44" t="s">
        <v>421</v>
      </c>
      <c r="F36" s="3" t="s">
        <v>42</v>
      </c>
      <c r="G36" s="59" t="s">
        <v>422</v>
      </c>
      <c r="H36" s="4" t="s">
        <v>1137</v>
      </c>
      <c r="I36" s="4"/>
      <c r="J36" s="45" t="s">
        <v>259</v>
      </c>
      <c r="K36" s="3" t="s">
        <v>260</v>
      </c>
      <c r="L36" s="58"/>
      <c r="M36" s="58"/>
    </row>
    <row r="37" spans="1:13" s="57" customFormat="1" ht="21" customHeight="1">
      <c r="A37" s="3" t="s">
        <v>369</v>
      </c>
      <c r="B37" s="44" t="s">
        <v>417</v>
      </c>
      <c r="C37" s="44" t="s">
        <v>418</v>
      </c>
      <c r="D37" s="2">
        <f t="shared" si="1"/>
        <v>11</v>
      </c>
      <c r="E37" s="44" t="s">
        <v>2513</v>
      </c>
      <c r="F37" s="3" t="s">
        <v>53</v>
      </c>
      <c r="G37" s="59" t="s">
        <v>423</v>
      </c>
      <c r="H37" s="4" t="s">
        <v>2512</v>
      </c>
      <c r="I37" s="4"/>
      <c r="J37" s="45" t="s">
        <v>1150</v>
      </c>
      <c r="K37" s="3" t="s">
        <v>260</v>
      </c>
      <c r="L37" s="58"/>
      <c r="M37" s="58" t="s">
        <v>2514</v>
      </c>
    </row>
    <row r="38" spans="1:13" s="57" customFormat="1" ht="21" customHeight="1">
      <c r="A38" s="3" t="s">
        <v>369</v>
      </c>
      <c r="B38" s="44" t="s">
        <v>415</v>
      </c>
      <c r="C38" s="44" t="s">
        <v>416</v>
      </c>
      <c r="D38" s="2">
        <f t="shared" si="1"/>
        <v>12</v>
      </c>
      <c r="E38" s="44" t="s">
        <v>1130</v>
      </c>
      <c r="F38" s="3" t="s">
        <v>1044</v>
      </c>
      <c r="G38" s="78" t="s">
        <v>1128</v>
      </c>
      <c r="H38" s="75" t="s">
        <v>1129</v>
      </c>
      <c r="I38" s="76" t="s">
        <v>1002</v>
      </c>
      <c r="J38" s="77" t="s">
        <v>1151</v>
      </c>
      <c r="K38" s="76" t="s">
        <v>1003</v>
      </c>
      <c r="L38" s="58"/>
      <c r="M38" s="58"/>
    </row>
    <row r="39" spans="1:13" s="57" customFormat="1" ht="21" customHeight="1">
      <c r="A39" s="3" t="s">
        <v>369</v>
      </c>
      <c r="B39" s="44" t="s">
        <v>415</v>
      </c>
      <c r="C39" s="44" t="s">
        <v>416</v>
      </c>
      <c r="D39" s="2">
        <f t="shared" si="1"/>
        <v>13</v>
      </c>
      <c r="E39" s="44" t="s">
        <v>367</v>
      </c>
      <c r="F39" s="3" t="s">
        <v>32</v>
      </c>
      <c r="G39" s="59" t="s">
        <v>177</v>
      </c>
      <c r="H39" s="75" t="s">
        <v>1129</v>
      </c>
      <c r="I39" s="4" t="s">
        <v>179</v>
      </c>
      <c r="J39" s="45" t="s">
        <v>1152</v>
      </c>
      <c r="K39" s="3" t="s">
        <v>180</v>
      </c>
      <c r="L39" s="58"/>
      <c r="M39" s="58"/>
    </row>
    <row r="40" spans="1:13" s="57" customFormat="1" ht="21" customHeight="1">
      <c r="A40" s="3" t="s">
        <v>369</v>
      </c>
      <c r="B40" s="44" t="s">
        <v>424</v>
      </c>
      <c r="C40" s="44" t="s">
        <v>425</v>
      </c>
      <c r="D40" s="2">
        <f t="shared" si="1"/>
        <v>1</v>
      </c>
      <c r="E40" s="44" t="s">
        <v>372</v>
      </c>
      <c r="F40" s="3" t="s">
        <v>14</v>
      </c>
      <c r="G40" s="59" t="s">
        <v>373</v>
      </c>
      <c r="H40" s="4" t="s">
        <v>2084</v>
      </c>
      <c r="I40" s="4" t="s">
        <v>374</v>
      </c>
      <c r="J40" s="45" t="s">
        <v>2159</v>
      </c>
      <c r="K40" s="3" t="s">
        <v>287</v>
      </c>
      <c r="L40" s="58"/>
      <c r="M40" s="58"/>
    </row>
    <row r="41" spans="1:13" s="57" customFormat="1" ht="21" customHeight="1">
      <c r="A41" s="3" t="s">
        <v>369</v>
      </c>
      <c r="B41" s="44" t="s">
        <v>424</v>
      </c>
      <c r="C41" s="44" t="s">
        <v>425</v>
      </c>
      <c r="D41" s="2">
        <f t="shared" si="1"/>
        <v>2</v>
      </c>
      <c r="E41" s="89" t="s">
        <v>2078</v>
      </c>
      <c r="F41" s="88" t="s">
        <v>2020</v>
      </c>
      <c r="G41" s="59" t="s">
        <v>2133</v>
      </c>
      <c r="H41" s="4" t="s">
        <v>2085</v>
      </c>
      <c r="I41" s="4"/>
      <c r="J41" s="45" t="s">
        <v>2101</v>
      </c>
      <c r="K41" s="3" t="s">
        <v>287</v>
      </c>
      <c r="L41" s="58"/>
      <c r="M41" s="58"/>
    </row>
    <row r="42" spans="1:13" s="57" customFormat="1" ht="21" customHeight="1">
      <c r="A42" s="3" t="s">
        <v>369</v>
      </c>
      <c r="B42" s="44" t="s">
        <v>424</v>
      </c>
      <c r="C42" s="44" t="s">
        <v>425</v>
      </c>
      <c r="D42" s="2">
        <f t="shared" si="1"/>
        <v>3</v>
      </c>
      <c r="E42" s="44" t="s">
        <v>376</v>
      </c>
      <c r="F42" s="3" t="s">
        <v>15</v>
      </c>
      <c r="G42" s="4" t="s">
        <v>377</v>
      </c>
      <c r="H42" s="4" t="s">
        <v>2086</v>
      </c>
      <c r="I42" s="45" t="s">
        <v>378</v>
      </c>
      <c r="J42" s="57" t="s">
        <v>2102</v>
      </c>
      <c r="K42" s="3" t="s">
        <v>379</v>
      </c>
      <c r="L42" s="58"/>
      <c r="M42" s="58"/>
    </row>
    <row r="43" spans="1:13" s="57" customFormat="1" ht="21" customHeight="1">
      <c r="A43" s="3" t="s">
        <v>380</v>
      </c>
      <c r="B43" s="44" t="s">
        <v>426</v>
      </c>
      <c r="C43" s="44" t="s">
        <v>427</v>
      </c>
      <c r="D43" s="2">
        <f t="shared" si="1"/>
        <v>4</v>
      </c>
      <c r="E43" s="44" t="s">
        <v>383</v>
      </c>
      <c r="F43" s="3" t="s">
        <v>16</v>
      </c>
      <c r="G43" s="4" t="s">
        <v>842</v>
      </c>
      <c r="H43" s="4" t="s">
        <v>2087</v>
      </c>
      <c r="I43" s="4" t="s">
        <v>835</v>
      </c>
      <c r="J43" s="45" t="s">
        <v>2103</v>
      </c>
      <c r="K43" s="3" t="s">
        <v>385</v>
      </c>
      <c r="L43" s="58"/>
      <c r="M43" s="58"/>
    </row>
    <row r="44" spans="1:13" s="57" customFormat="1" ht="21" customHeight="1">
      <c r="A44" s="3" t="s">
        <v>380</v>
      </c>
      <c r="B44" s="44" t="s">
        <v>426</v>
      </c>
      <c r="C44" s="44" t="s">
        <v>427</v>
      </c>
      <c r="D44" s="2">
        <f t="shared" si="1"/>
        <v>5</v>
      </c>
      <c r="E44" s="44" t="s">
        <v>386</v>
      </c>
      <c r="F44" s="3" t="s">
        <v>17</v>
      </c>
      <c r="G44" s="4" t="s">
        <v>2082</v>
      </c>
      <c r="H44" s="4" t="s">
        <v>2088</v>
      </c>
      <c r="I44" s="4" t="s">
        <v>387</v>
      </c>
      <c r="J44" s="45" t="s">
        <v>2104</v>
      </c>
      <c r="K44" s="3" t="s">
        <v>388</v>
      </c>
      <c r="L44" s="58"/>
      <c r="M44" s="58"/>
    </row>
    <row r="45" spans="1:13" s="57" customFormat="1" ht="21" customHeight="1">
      <c r="A45" s="3" t="s">
        <v>380</v>
      </c>
      <c r="B45" s="44" t="s">
        <v>426</v>
      </c>
      <c r="C45" s="44" t="s">
        <v>427</v>
      </c>
      <c r="D45" s="2">
        <f t="shared" si="1"/>
        <v>6</v>
      </c>
      <c r="E45" s="89" t="s">
        <v>2079</v>
      </c>
      <c r="F45" s="88" t="s">
        <v>2080</v>
      </c>
      <c r="G45" s="4" t="s">
        <v>390</v>
      </c>
      <c r="H45" s="4" t="s">
        <v>2098</v>
      </c>
      <c r="I45" s="4"/>
      <c r="J45" s="65" t="s">
        <v>2105</v>
      </c>
      <c r="K45" s="3" t="s">
        <v>843</v>
      </c>
      <c r="L45" s="58"/>
      <c r="M45" s="58"/>
    </row>
    <row r="46" spans="1:13" s="57" customFormat="1" ht="21" customHeight="1">
      <c r="A46" s="3" t="s">
        <v>380</v>
      </c>
      <c r="B46" s="44" t="s">
        <v>426</v>
      </c>
      <c r="C46" s="44" t="s">
        <v>427</v>
      </c>
      <c r="D46" s="2">
        <f t="shared" si="1"/>
        <v>7</v>
      </c>
      <c r="E46" s="44" t="s">
        <v>389</v>
      </c>
      <c r="F46" s="3" t="s">
        <v>18</v>
      </c>
      <c r="G46" s="4" t="s">
        <v>2083</v>
      </c>
      <c r="H46" s="4" t="s">
        <v>2089</v>
      </c>
      <c r="I46" s="4"/>
      <c r="J46" s="45" t="s">
        <v>2109</v>
      </c>
      <c r="K46" s="3" t="s">
        <v>2158</v>
      </c>
      <c r="L46" s="58"/>
      <c r="M46" s="58"/>
    </row>
    <row r="47" spans="1:13" s="57" customFormat="1" ht="21" customHeight="1">
      <c r="A47" s="3" t="s">
        <v>380</v>
      </c>
      <c r="B47" s="44" t="s">
        <v>426</v>
      </c>
      <c r="C47" s="44" t="s">
        <v>427</v>
      </c>
      <c r="D47" s="2">
        <f t="shared" si="1"/>
        <v>8</v>
      </c>
      <c r="E47" s="44" t="s">
        <v>391</v>
      </c>
      <c r="F47" s="3" t="s">
        <v>19</v>
      </c>
      <c r="G47" s="4" t="s">
        <v>392</v>
      </c>
      <c r="H47" s="4" t="s">
        <v>2090</v>
      </c>
      <c r="I47" s="45" t="s">
        <v>393</v>
      </c>
      <c r="J47" s="57">
        <v>1</v>
      </c>
      <c r="K47" s="3" t="s">
        <v>394</v>
      </c>
      <c r="L47" s="58"/>
      <c r="M47" s="58"/>
    </row>
    <row r="48" spans="1:13" s="57" customFormat="1" ht="21" customHeight="1">
      <c r="A48" s="3" t="s">
        <v>380</v>
      </c>
      <c r="B48" s="44" t="s">
        <v>426</v>
      </c>
      <c r="C48" s="44" t="s">
        <v>427</v>
      </c>
      <c r="D48" s="2">
        <f t="shared" si="1"/>
        <v>9</v>
      </c>
      <c r="E48" s="44" t="s">
        <v>395</v>
      </c>
      <c r="F48" s="3" t="s">
        <v>20</v>
      </c>
      <c r="G48" s="4" t="s">
        <v>396</v>
      </c>
      <c r="H48" s="4" t="s">
        <v>2091</v>
      </c>
      <c r="I48" s="4"/>
      <c r="J48" s="45" t="s">
        <v>2110</v>
      </c>
      <c r="K48" s="3" t="s">
        <v>388</v>
      </c>
      <c r="L48" s="58"/>
      <c r="M48" s="58"/>
    </row>
    <row r="49" spans="1:13" s="57" customFormat="1" ht="21" customHeight="1">
      <c r="A49" s="3" t="s">
        <v>380</v>
      </c>
      <c r="B49" s="44" t="s">
        <v>426</v>
      </c>
      <c r="C49" s="44" t="s">
        <v>427</v>
      </c>
      <c r="D49" s="2">
        <f t="shared" si="1"/>
        <v>10</v>
      </c>
      <c r="E49" s="44" t="s">
        <v>428</v>
      </c>
      <c r="F49" s="3" t="s">
        <v>44</v>
      </c>
      <c r="G49" s="59" t="s">
        <v>429</v>
      </c>
      <c r="H49" s="4" t="s">
        <v>2092</v>
      </c>
      <c r="I49" s="4"/>
      <c r="J49" s="45" t="s">
        <v>1323</v>
      </c>
      <c r="K49" s="3" t="s">
        <v>260</v>
      </c>
      <c r="L49" s="58"/>
      <c r="M49" s="58"/>
    </row>
    <row r="50" spans="1:13" s="57" customFormat="1" ht="21" customHeight="1">
      <c r="A50" s="3" t="s">
        <v>369</v>
      </c>
      <c r="B50" s="44" t="s">
        <v>424</v>
      </c>
      <c r="C50" s="44" t="s">
        <v>425</v>
      </c>
      <c r="D50" s="2">
        <f t="shared" si="1"/>
        <v>11</v>
      </c>
      <c r="E50" s="44" t="s">
        <v>309</v>
      </c>
      <c r="F50" s="3" t="s">
        <v>45</v>
      </c>
      <c r="G50" s="59" t="s">
        <v>430</v>
      </c>
      <c r="H50" s="4" t="s">
        <v>2093</v>
      </c>
      <c r="I50" s="4"/>
      <c r="J50" s="45" t="s">
        <v>1324</v>
      </c>
      <c r="K50" s="3" t="s">
        <v>262</v>
      </c>
      <c r="L50" s="58"/>
      <c r="M50" s="58"/>
    </row>
    <row r="51" spans="1:13" s="57" customFormat="1" ht="21" customHeight="1">
      <c r="A51" s="3" t="s">
        <v>369</v>
      </c>
      <c r="B51" s="44" t="s">
        <v>424</v>
      </c>
      <c r="C51" s="44" t="s">
        <v>425</v>
      </c>
      <c r="D51" s="2">
        <f t="shared" si="1"/>
        <v>12</v>
      </c>
      <c r="E51" s="44" t="s">
        <v>313</v>
      </c>
      <c r="F51" s="3" t="s">
        <v>46</v>
      </c>
      <c r="G51" s="59" t="s">
        <v>431</v>
      </c>
      <c r="H51" s="4" t="s">
        <v>2094</v>
      </c>
      <c r="I51" s="4"/>
      <c r="J51" s="45" t="s">
        <v>259</v>
      </c>
      <c r="K51" s="3" t="s">
        <v>260</v>
      </c>
      <c r="L51" s="58"/>
      <c r="M51" s="58"/>
    </row>
    <row r="52" spans="1:13" s="57" customFormat="1" ht="21" customHeight="1">
      <c r="A52" s="3" t="s">
        <v>369</v>
      </c>
      <c r="B52" s="44" t="s">
        <v>424</v>
      </c>
      <c r="C52" s="44" t="s">
        <v>425</v>
      </c>
      <c r="D52" s="2">
        <f t="shared" si="1"/>
        <v>13</v>
      </c>
      <c r="E52" s="44" t="s">
        <v>315</v>
      </c>
      <c r="F52" s="3" t="s">
        <v>47</v>
      </c>
      <c r="G52" s="59" t="s">
        <v>432</v>
      </c>
      <c r="H52" s="4" t="s">
        <v>2095</v>
      </c>
      <c r="I52" s="4"/>
      <c r="J52" s="45" t="s">
        <v>1325</v>
      </c>
      <c r="K52" s="3" t="s">
        <v>262</v>
      </c>
      <c r="L52" s="58"/>
      <c r="M52" s="58"/>
    </row>
    <row r="53" spans="1:13" s="57" customFormat="1" ht="21" customHeight="1">
      <c r="A53" s="3" t="s">
        <v>369</v>
      </c>
      <c r="B53" s="44" t="s">
        <v>424</v>
      </c>
      <c r="C53" s="44" t="s">
        <v>425</v>
      </c>
      <c r="D53" s="2">
        <f t="shared" si="1"/>
        <v>14</v>
      </c>
      <c r="E53" s="44" t="s">
        <v>319</v>
      </c>
      <c r="F53" s="3" t="s">
        <v>48</v>
      </c>
      <c r="G53" s="59" t="s">
        <v>433</v>
      </c>
      <c r="H53" s="4" t="s">
        <v>2096</v>
      </c>
      <c r="I53" s="4"/>
      <c r="J53" s="45" t="s">
        <v>1084</v>
      </c>
      <c r="K53" s="3" t="s">
        <v>260</v>
      </c>
      <c r="L53" s="58"/>
      <c r="M53" s="58"/>
    </row>
    <row r="54" spans="1:13" s="57" customFormat="1" ht="21" customHeight="1">
      <c r="A54" s="3" t="s">
        <v>369</v>
      </c>
      <c r="B54" s="44" t="s">
        <v>424</v>
      </c>
      <c r="C54" s="44" t="s">
        <v>425</v>
      </c>
      <c r="D54" s="2">
        <f t="shared" si="1"/>
        <v>15</v>
      </c>
      <c r="E54" s="44" t="s">
        <v>321</v>
      </c>
      <c r="F54" s="3" t="s">
        <v>49</v>
      </c>
      <c r="G54" s="59" t="s">
        <v>434</v>
      </c>
      <c r="H54" s="4" t="s">
        <v>2097</v>
      </c>
      <c r="I54" s="4"/>
      <c r="J54" s="45" t="s">
        <v>1084</v>
      </c>
      <c r="K54" s="3" t="s">
        <v>262</v>
      </c>
      <c r="L54" s="58"/>
      <c r="M54" s="58"/>
    </row>
    <row r="55" spans="1:13" s="57" customFormat="1" ht="21" customHeight="1">
      <c r="A55" s="3" t="s">
        <v>369</v>
      </c>
      <c r="B55" s="44" t="s">
        <v>424</v>
      </c>
      <c r="C55" s="44" t="s">
        <v>425</v>
      </c>
      <c r="D55" s="2">
        <f t="shared" si="1"/>
        <v>16</v>
      </c>
      <c r="E55" s="44" t="s">
        <v>845</v>
      </c>
      <c r="F55" s="44" t="s">
        <v>2025</v>
      </c>
      <c r="G55" s="59" t="s">
        <v>846</v>
      </c>
      <c r="H55" s="44" t="s">
        <v>847</v>
      </c>
      <c r="I55" s="44" t="s">
        <v>848</v>
      </c>
      <c r="J55" s="77" t="s">
        <v>2113</v>
      </c>
      <c r="K55" s="3" t="s">
        <v>844</v>
      </c>
      <c r="L55" s="58"/>
      <c r="M55" s="58"/>
    </row>
    <row r="56" spans="1:13" s="57" customFormat="1" ht="21" customHeight="1">
      <c r="A56" s="3" t="s">
        <v>369</v>
      </c>
      <c r="B56" s="44" t="s">
        <v>424</v>
      </c>
      <c r="C56" s="44" t="s">
        <v>425</v>
      </c>
      <c r="D56" s="2">
        <f t="shared" si="1"/>
        <v>17</v>
      </c>
      <c r="E56" s="44" t="s">
        <v>166</v>
      </c>
      <c r="F56" s="3" t="s">
        <v>32</v>
      </c>
      <c r="G56" s="59" t="s">
        <v>177</v>
      </c>
      <c r="H56" s="4" t="s">
        <v>178</v>
      </c>
      <c r="I56" s="4" t="s">
        <v>179</v>
      </c>
      <c r="J56" s="45" t="s">
        <v>2075</v>
      </c>
      <c r="K56" s="3" t="s">
        <v>180</v>
      </c>
      <c r="L56" s="58"/>
      <c r="M56" s="58"/>
    </row>
    <row r="57" spans="1:13" s="57" customFormat="1" ht="21" customHeight="1">
      <c r="A57" s="3" t="s">
        <v>369</v>
      </c>
      <c r="B57" s="44" t="s">
        <v>435</v>
      </c>
      <c r="C57" s="44" t="s">
        <v>436</v>
      </c>
      <c r="D57" s="2">
        <f t="shared" si="1"/>
        <v>1</v>
      </c>
      <c r="E57" s="44" t="s">
        <v>372</v>
      </c>
      <c r="F57" s="3" t="s">
        <v>14</v>
      </c>
      <c r="G57" s="59" t="s">
        <v>373</v>
      </c>
      <c r="H57" s="4" t="s">
        <v>2138</v>
      </c>
      <c r="I57" s="4" t="s">
        <v>374</v>
      </c>
      <c r="J57" s="45" t="s">
        <v>2160</v>
      </c>
      <c r="K57" s="3" t="s">
        <v>287</v>
      </c>
      <c r="L57" s="58"/>
      <c r="M57" s="58"/>
    </row>
    <row r="58" spans="1:13" s="57" customFormat="1" ht="21" customHeight="1">
      <c r="A58" s="3" t="s">
        <v>369</v>
      </c>
      <c r="B58" s="44" t="s">
        <v>435</v>
      </c>
      <c r="C58" s="44" t="s">
        <v>436</v>
      </c>
      <c r="D58" s="2">
        <f t="shared" si="1"/>
        <v>2</v>
      </c>
      <c r="E58" s="89" t="s">
        <v>701</v>
      </c>
      <c r="F58" s="88" t="s">
        <v>2020</v>
      </c>
      <c r="G58" s="59" t="s">
        <v>2157</v>
      </c>
      <c r="H58" s="4" t="s">
        <v>2139</v>
      </c>
      <c r="I58" s="4"/>
      <c r="J58" s="45" t="s">
        <v>2161</v>
      </c>
      <c r="K58" s="3" t="s">
        <v>287</v>
      </c>
      <c r="L58" s="58"/>
      <c r="M58" s="58"/>
    </row>
    <row r="59" spans="1:13" s="57" customFormat="1" ht="21" customHeight="1">
      <c r="A59" s="3" t="s">
        <v>369</v>
      </c>
      <c r="B59" s="44" t="s">
        <v>435</v>
      </c>
      <c r="C59" s="44" t="s">
        <v>436</v>
      </c>
      <c r="D59" s="2">
        <f t="shared" si="1"/>
        <v>3</v>
      </c>
      <c r="E59" s="44" t="s">
        <v>376</v>
      </c>
      <c r="F59" s="3" t="s">
        <v>15</v>
      </c>
      <c r="G59" s="4" t="s">
        <v>377</v>
      </c>
      <c r="H59" s="4" t="s">
        <v>2140</v>
      </c>
      <c r="I59" s="45" t="s">
        <v>378</v>
      </c>
      <c r="J59" s="57" t="s">
        <v>1373</v>
      </c>
      <c r="K59" s="3" t="s">
        <v>379</v>
      </c>
      <c r="L59" s="58"/>
      <c r="M59" s="58"/>
    </row>
    <row r="60" spans="1:13" s="57" customFormat="1" ht="21" customHeight="1">
      <c r="A60" s="119" t="s">
        <v>380</v>
      </c>
      <c r="B60" s="120" t="s">
        <v>437</v>
      </c>
      <c r="C60" s="120" t="s">
        <v>438</v>
      </c>
      <c r="D60" s="121">
        <f t="shared" si="1"/>
        <v>4</v>
      </c>
      <c r="E60" s="120" t="s">
        <v>383</v>
      </c>
      <c r="F60" s="119" t="s">
        <v>16</v>
      </c>
      <c r="G60" s="123" t="s">
        <v>842</v>
      </c>
      <c r="H60" s="123" t="s">
        <v>2141</v>
      </c>
      <c r="I60" s="123" t="s">
        <v>835</v>
      </c>
      <c r="J60" s="124" t="s">
        <v>1434</v>
      </c>
      <c r="K60" s="119" t="s">
        <v>385</v>
      </c>
      <c r="L60" s="125"/>
      <c r="M60" s="125" t="s">
        <v>2511</v>
      </c>
    </row>
    <row r="61" spans="1:13" s="57" customFormat="1" ht="21" customHeight="1">
      <c r="A61" s="3" t="s">
        <v>380</v>
      </c>
      <c r="B61" s="44" t="s">
        <v>437</v>
      </c>
      <c r="C61" s="44" t="s">
        <v>438</v>
      </c>
      <c r="D61" s="2">
        <f>IF($C61=$C60,$D60+1,1)</f>
        <v>5</v>
      </c>
      <c r="E61" s="44" t="s">
        <v>386</v>
      </c>
      <c r="F61" s="3" t="s">
        <v>17</v>
      </c>
      <c r="G61" s="4" t="s">
        <v>2155</v>
      </c>
      <c r="H61" s="4" t="s">
        <v>2142</v>
      </c>
      <c r="I61" s="4" t="s">
        <v>387</v>
      </c>
      <c r="J61" s="45" t="s">
        <v>1146</v>
      </c>
      <c r="K61" s="3" t="s">
        <v>388</v>
      </c>
      <c r="L61" s="58"/>
      <c r="M61" s="58"/>
    </row>
    <row r="62" spans="1:13" s="57" customFormat="1" ht="21" customHeight="1">
      <c r="A62" s="3" t="s">
        <v>380</v>
      </c>
      <c r="B62" s="44" t="s">
        <v>437</v>
      </c>
      <c r="C62" s="44" t="s">
        <v>438</v>
      </c>
      <c r="D62" s="2">
        <f t="shared" si="1"/>
        <v>6</v>
      </c>
      <c r="E62" s="44" t="s">
        <v>389</v>
      </c>
      <c r="F62" s="3" t="s">
        <v>935</v>
      </c>
      <c r="G62" s="4" t="s">
        <v>2156</v>
      </c>
      <c r="H62" s="4" t="s">
        <v>2143</v>
      </c>
      <c r="I62" s="4"/>
      <c r="J62" s="45" t="s">
        <v>1147</v>
      </c>
      <c r="K62" s="3" t="s">
        <v>181</v>
      </c>
      <c r="L62" s="58"/>
      <c r="M62" s="58"/>
    </row>
    <row r="63" spans="1:13" s="57" customFormat="1" ht="21" customHeight="1">
      <c r="A63" s="3" t="s">
        <v>380</v>
      </c>
      <c r="B63" s="44" t="s">
        <v>437</v>
      </c>
      <c r="C63" s="44" t="s">
        <v>438</v>
      </c>
      <c r="D63" s="2">
        <f t="shared" si="1"/>
        <v>7</v>
      </c>
      <c r="E63" s="44" t="s">
        <v>630</v>
      </c>
      <c r="F63" s="3" t="s">
        <v>631</v>
      </c>
      <c r="G63" s="4" t="s">
        <v>390</v>
      </c>
      <c r="H63" s="4" t="s">
        <v>2144</v>
      </c>
      <c r="I63" s="4"/>
      <c r="J63" s="65" t="s">
        <v>1148</v>
      </c>
      <c r="K63" s="3" t="s">
        <v>843</v>
      </c>
      <c r="L63" s="58"/>
      <c r="M63" s="58"/>
    </row>
    <row r="64" spans="1:13" s="57" customFormat="1" ht="21" customHeight="1">
      <c r="A64" s="3" t="s">
        <v>380</v>
      </c>
      <c r="B64" s="44" t="s">
        <v>437</v>
      </c>
      <c r="C64" s="44" t="s">
        <v>438</v>
      </c>
      <c r="D64" s="2">
        <f t="shared" si="1"/>
        <v>8</v>
      </c>
      <c r="E64" s="44" t="s">
        <v>391</v>
      </c>
      <c r="F64" s="3" t="s">
        <v>19</v>
      </c>
      <c r="G64" s="4" t="s">
        <v>392</v>
      </c>
      <c r="H64" s="4" t="s">
        <v>2145</v>
      </c>
      <c r="I64" s="45" t="s">
        <v>393</v>
      </c>
      <c r="J64" s="57">
        <v>1</v>
      </c>
      <c r="K64" s="3" t="s">
        <v>394</v>
      </c>
      <c r="L64" s="58"/>
      <c r="M64" s="58"/>
    </row>
    <row r="65" spans="1:13" s="57" customFormat="1" ht="21" customHeight="1">
      <c r="A65" s="3" t="s">
        <v>380</v>
      </c>
      <c r="B65" s="44" t="s">
        <v>437</v>
      </c>
      <c r="C65" s="44" t="s">
        <v>2137</v>
      </c>
      <c r="D65" s="2">
        <f t="shared" si="1"/>
        <v>9</v>
      </c>
      <c r="E65" s="44" t="s">
        <v>395</v>
      </c>
      <c r="F65" s="3" t="s">
        <v>20</v>
      </c>
      <c r="G65" s="4" t="s">
        <v>396</v>
      </c>
      <c r="H65" s="4" t="s">
        <v>2146</v>
      </c>
      <c r="I65" s="4"/>
      <c r="J65" s="45" t="s">
        <v>2162</v>
      </c>
      <c r="K65" s="3" t="s">
        <v>388</v>
      </c>
      <c r="L65" s="58"/>
      <c r="M65" s="58"/>
    </row>
    <row r="66" spans="1:13" s="57" customFormat="1" ht="21" customHeight="1">
      <c r="A66" s="3" t="s">
        <v>380</v>
      </c>
      <c r="B66" s="44" t="s">
        <v>437</v>
      </c>
      <c r="C66" s="44" t="s">
        <v>438</v>
      </c>
      <c r="D66" s="2">
        <f t="shared" si="1"/>
        <v>10</v>
      </c>
      <c r="E66" s="44" t="s">
        <v>439</v>
      </c>
      <c r="F66" s="3" t="s">
        <v>50</v>
      </c>
      <c r="G66" s="59" t="s">
        <v>440</v>
      </c>
      <c r="H66" s="4" t="s">
        <v>2147</v>
      </c>
      <c r="I66" s="76" t="s">
        <v>1002</v>
      </c>
      <c r="J66" s="45" t="s">
        <v>2168</v>
      </c>
      <c r="K66" s="76" t="s">
        <v>844</v>
      </c>
      <c r="L66" s="58"/>
      <c r="M66" s="58"/>
    </row>
    <row r="67" spans="1:13" s="57" customFormat="1" ht="21" customHeight="1">
      <c r="A67" s="3" t="s">
        <v>369</v>
      </c>
      <c r="B67" s="44" t="s">
        <v>435</v>
      </c>
      <c r="C67" s="44" t="s">
        <v>436</v>
      </c>
      <c r="D67" s="2">
        <f t="shared" si="1"/>
        <v>11</v>
      </c>
      <c r="E67" s="44" t="s">
        <v>441</v>
      </c>
      <c r="F67" s="3" t="s">
        <v>51</v>
      </c>
      <c r="G67" s="59" t="s">
        <v>442</v>
      </c>
      <c r="H67" s="4" t="s">
        <v>2148</v>
      </c>
      <c r="I67" s="76" t="s">
        <v>1002</v>
      </c>
      <c r="J67" s="45" t="s">
        <v>2169</v>
      </c>
      <c r="K67" s="76" t="s">
        <v>844</v>
      </c>
      <c r="L67" s="58"/>
      <c r="M67" s="58"/>
    </row>
    <row r="68" spans="1:13" s="57" customFormat="1" ht="21" customHeight="1">
      <c r="A68" s="3" t="s">
        <v>369</v>
      </c>
      <c r="B68" s="44" t="s">
        <v>435</v>
      </c>
      <c r="C68" s="44" t="s">
        <v>436</v>
      </c>
      <c r="D68" s="2">
        <f t="shared" si="1"/>
        <v>12</v>
      </c>
      <c r="E68" s="44" t="s">
        <v>307</v>
      </c>
      <c r="F68" s="3" t="s">
        <v>44</v>
      </c>
      <c r="G68" s="59" t="s">
        <v>443</v>
      </c>
      <c r="H68" s="4" t="s">
        <v>2149</v>
      </c>
      <c r="I68" s="4"/>
      <c r="J68" s="45" t="s">
        <v>2163</v>
      </c>
      <c r="K68" s="3" t="s">
        <v>260</v>
      </c>
      <c r="L68" s="58"/>
      <c r="M68" s="58"/>
    </row>
    <row r="69" spans="1:13" s="57" customFormat="1" ht="21" customHeight="1">
      <c r="A69" s="3" t="s">
        <v>369</v>
      </c>
      <c r="B69" s="44" t="s">
        <v>435</v>
      </c>
      <c r="C69" s="44" t="s">
        <v>436</v>
      </c>
      <c r="D69" s="2">
        <f t="shared" si="1"/>
        <v>13</v>
      </c>
      <c r="E69" s="44" t="s">
        <v>309</v>
      </c>
      <c r="F69" s="3" t="s">
        <v>45</v>
      </c>
      <c r="G69" s="59" t="s">
        <v>430</v>
      </c>
      <c r="H69" s="4" t="s">
        <v>2150</v>
      </c>
      <c r="I69" s="4"/>
      <c r="J69" s="45" t="s">
        <v>2164</v>
      </c>
      <c r="K69" s="3" t="s">
        <v>262</v>
      </c>
      <c r="L69" s="58"/>
      <c r="M69" s="58"/>
    </row>
    <row r="70" spans="1:13" s="57" customFormat="1" ht="21" customHeight="1">
      <c r="A70" s="3" t="s">
        <v>369</v>
      </c>
      <c r="B70" s="44" t="s">
        <v>435</v>
      </c>
      <c r="C70" s="44" t="s">
        <v>436</v>
      </c>
      <c r="D70" s="2">
        <f t="shared" ref="D70:D134" si="2">IF($C70=$C69,$D69+1,1)</f>
        <v>14</v>
      </c>
      <c r="E70" s="44" t="s">
        <v>313</v>
      </c>
      <c r="F70" s="3" t="s">
        <v>46</v>
      </c>
      <c r="G70" s="59" t="s">
        <v>431</v>
      </c>
      <c r="H70" s="4" t="s">
        <v>2151</v>
      </c>
      <c r="I70" s="4"/>
      <c r="J70" s="45" t="s">
        <v>2165</v>
      </c>
      <c r="K70" s="3" t="s">
        <v>260</v>
      </c>
      <c r="L70" s="58"/>
      <c r="M70" s="58"/>
    </row>
    <row r="71" spans="1:13" s="57" customFormat="1" ht="21" customHeight="1">
      <c r="A71" s="3" t="s">
        <v>369</v>
      </c>
      <c r="B71" s="44" t="s">
        <v>435</v>
      </c>
      <c r="C71" s="44" t="s">
        <v>2137</v>
      </c>
      <c r="D71" s="2">
        <f t="shared" si="2"/>
        <v>15</v>
      </c>
      <c r="E71" s="44" t="s">
        <v>315</v>
      </c>
      <c r="F71" s="3" t="s">
        <v>47</v>
      </c>
      <c r="G71" s="59" t="s">
        <v>432</v>
      </c>
      <c r="H71" s="4" t="s">
        <v>2152</v>
      </c>
      <c r="I71" s="4"/>
      <c r="J71" s="45" t="s">
        <v>2166</v>
      </c>
      <c r="K71" s="3" t="s">
        <v>262</v>
      </c>
      <c r="L71" s="58"/>
      <c r="M71" s="58"/>
    </row>
    <row r="72" spans="1:13" s="57" customFormat="1" ht="21" customHeight="1">
      <c r="A72" s="3" t="s">
        <v>369</v>
      </c>
      <c r="B72" s="44" t="s">
        <v>435</v>
      </c>
      <c r="C72" s="44" t="s">
        <v>436</v>
      </c>
      <c r="D72" s="2">
        <f t="shared" si="2"/>
        <v>16</v>
      </c>
      <c r="E72" s="44" t="s">
        <v>319</v>
      </c>
      <c r="F72" s="3" t="s">
        <v>48</v>
      </c>
      <c r="G72" s="59" t="s">
        <v>433</v>
      </c>
      <c r="H72" s="4" t="s">
        <v>2153</v>
      </c>
      <c r="I72" s="4"/>
      <c r="J72" s="45" t="s">
        <v>2167</v>
      </c>
      <c r="K72" s="3" t="s">
        <v>260</v>
      </c>
      <c r="L72" s="58"/>
      <c r="M72" s="58"/>
    </row>
    <row r="73" spans="1:13" s="57" customFormat="1" ht="21" customHeight="1">
      <c r="A73" s="3" t="s">
        <v>369</v>
      </c>
      <c r="B73" s="44" t="s">
        <v>435</v>
      </c>
      <c r="C73" s="44" t="s">
        <v>436</v>
      </c>
      <c r="D73" s="2">
        <f t="shared" si="2"/>
        <v>17</v>
      </c>
      <c r="E73" s="44" t="s">
        <v>321</v>
      </c>
      <c r="F73" s="3" t="s">
        <v>49</v>
      </c>
      <c r="G73" s="59" t="s">
        <v>434</v>
      </c>
      <c r="H73" s="4" t="s">
        <v>2154</v>
      </c>
      <c r="I73" s="4"/>
      <c r="J73" s="45" t="s">
        <v>2167</v>
      </c>
      <c r="K73" s="3" t="s">
        <v>262</v>
      </c>
      <c r="L73" s="58"/>
      <c r="M73" s="58"/>
    </row>
    <row r="74" spans="1:13" s="57" customFormat="1" ht="21" customHeight="1">
      <c r="A74" s="3" t="s">
        <v>369</v>
      </c>
      <c r="B74" s="44" t="s">
        <v>435</v>
      </c>
      <c r="C74" s="44" t="s">
        <v>436</v>
      </c>
      <c r="D74" s="2">
        <f t="shared" si="2"/>
        <v>18</v>
      </c>
      <c r="E74" s="76" t="s">
        <v>860</v>
      </c>
      <c r="F74" s="76" t="s">
        <v>952</v>
      </c>
      <c r="G74" s="78" t="s">
        <v>1128</v>
      </c>
      <c r="H74" s="75" t="s">
        <v>1001</v>
      </c>
      <c r="I74" s="76" t="s">
        <v>1002</v>
      </c>
      <c r="J74" s="77" t="s">
        <v>2170</v>
      </c>
      <c r="K74" s="76" t="s">
        <v>844</v>
      </c>
      <c r="L74" s="58"/>
      <c r="M74" s="58"/>
    </row>
    <row r="75" spans="1:13" s="57" customFormat="1" ht="21" customHeight="1">
      <c r="A75" s="3" t="s">
        <v>369</v>
      </c>
      <c r="B75" s="44" t="s">
        <v>435</v>
      </c>
      <c r="C75" s="44" t="s">
        <v>436</v>
      </c>
      <c r="D75" s="2">
        <f t="shared" si="2"/>
        <v>19</v>
      </c>
      <c r="E75" s="44" t="s">
        <v>367</v>
      </c>
      <c r="F75" s="3" t="s">
        <v>1264</v>
      </c>
      <c r="G75" s="59" t="s">
        <v>177</v>
      </c>
      <c r="H75" s="4" t="s">
        <v>178</v>
      </c>
      <c r="I75" s="4" t="s">
        <v>179</v>
      </c>
      <c r="J75" s="45" t="s">
        <v>1328</v>
      </c>
      <c r="K75" s="3" t="s">
        <v>180</v>
      </c>
      <c r="L75" s="58"/>
      <c r="M75" s="58"/>
    </row>
    <row r="76" spans="1:13" s="57" customFormat="1" ht="21" customHeight="1">
      <c r="A76" s="3" t="s">
        <v>369</v>
      </c>
      <c r="B76" s="44" t="s">
        <v>444</v>
      </c>
      <c r="C76" s="44" t="s">
        <v>447</v>
      </c>
      <c r="D76" s="2">
        <f t="shared" si="2"/>
        <v>1</v>
      </c>
      <c r="E76" s="44" t="s">
        <v>372</v>
      </c>
      <c r="F76" s="3" t="s">
        <v>14</v>
      </c>
      <c r="G76" s="59" t="s">
        <v>373</v>
      </c>
      <c r="H76" s="4" t="s">
        <v>2115</v>
      </c>
      <c r="I76" s="4" t="s">
        <v>374</v>
      </c>
      <c r="J76" s="45" t="s">
        <v>1314</v>
      </c>
      <c r="K76" s="3" t="s">
        <v>287</v>
      </c>
      <c r="L76" s="58"/>
      <c r="M76" s="58"/>
    </row>
    <row r="77" spans="1:13" s="57" customFormat="1" ht="21" customHeight="1">
      <c r="A77" s="3" t="s">
        <v>369</v>
      </c>
      <c r="B77" s="44" t="s">
        <v>444</v>
      </c>
      <c r="C77" s="44" t="s">
        <v>445</v>
      </c>
      <c r="D77" s="2">
        <f t="shared" si="2"/>
        <v>2</v>
      </c>
      <c r="E77" s="89" t="s">
        <v>2022</v>
      </c>
      <c r="F77" s="88" t="s">
        <v>2132</v>
      </c>
      <c r="G77" s="59" t="s">
        <v>2134</v>
      </c>
      <c r="H77" s="4" t="s">
        <v>2131</v>
      </c>
      <c r="I77" s="4"/>
      <c r="J77" s="45" t="s">
        <v>1317</v>
      </c>
      <c r="K77" s="3" t="s">
        <v>287</v>
      </c>
      <c r="L77" s="58"/>
      <c r="M77" s="58"/>
    </row>
    <row r="78" spans="1:13" s="57" customFormat="1" ht="21" customHeight="1">
      <c r="A78" s="3" t="s">
        <v>369</v>
      </c>
      <c r="B78" s="44" t="s">
        <v>444</v>
      </c>
      <c r="C78" s="44" t="s">
        <v>445</v>
      </c>
      <c r="D78" s="2">
        <f t="shared" si="2"/>
        <v>3</v>
      </c>
      <c r="E78" s="44" t="s">
        <v>376</v>
      </c>
      <c r="F78" s="3" t="s">
        <v>2116</v>
      </c>
      <c r="G78" s="4" t="s">
        <v>377</v>
      </c>
      <c r="H78" s="4" t="s">
        <v>2117</v>
      </c>
      <c r="I78" s="45" t="s">
        <v>378</v>
      </c>
      <c r="J78" s="57" t="s">
        <v>1373</v>
      </c>
      <c r="K78" s="3" t="s">
        <v>379</v>
      </c>
      <c r="L78" s="58"/>
      <c r="M78" s="58"/>
    </row>
    <row r="79" spans="1:13" s="57" customFormat="1" ht="21" customHeight="1">
      <c r="A79" s="119" t="s">
        <v>380</v>
      </c>
      <c r="B79" s="120" t="s">
        <v>446</v>
      </c>
      <c r="C79" s="120" t="s">
        <v>447</v>
      </c>
      <c r="D79" s="121">
        <f t="shared" si="2"/>
        <v>4</v>
      </c>
      <c r="E79" s="120" t="s">
        <v>383</v>
      </c>
      <c r="F79" s="119" t="s">
        <v>16</v>
      </c>
      <c r="G79" s="123" t="s">
        <v>842</v>
      </c>
      <c r="H79" s="123" t="s">
        <v>2118</v>
      </c>
      <c r="I79" s="123" t="s">
        <v>835</v>
      </c>
      <c r="J79" s="124" t="s">
        <v>1375</v>
      </c>
      <c r="K79" s="119" t="s">
        <v>385</v>
      </c>
      <c r="L79" s="125"/>
      <c r="M79" s="125" t="s">
        <v>2510</v>
      </c>
    </row>
    <row r="80" spans="1:13" s="57" customFormat="1" ht="21" customHeight="1">
      <c r="A80" s="3" t="s">
        <v>380</v>
      </c>
      <c r="B80" s="44" t="s">
        <v>446</v>
      </c>
      <c r="C80" s="44" t="s">
        <v>447</v>
      </c>
      <c r="D80" s="2">
        <f>IF($C80=$C79,$D79+1,1)</f>
        <v>5</v>
      </c>
      <c r="E80" s="44" t="s">
        <v>620</v>
      </c>
      <c r="F80" s="3" t="s">
        <v>2135</v>
      </c>
      <c r="G80" s="4" t="s">
        <v>1103</v>
      </c>
      <c r="H80" s="4" t="s">
        <v>2119</v>
      </c>
      <c r="I80" s="4" t="s">
        <v>387</v>
      </c>
      <c r="J80" s="45" t="s">
        <v>1380</v>
      </c>
      <c r="K80" s="3" t="s">
        <v>388</v>
      </c>
      <c r="L80" s="58"/>
      <c r="M80" s="58"/>
    </row>
    <row r="81" spans="1:13" s="57" customFormat="1" ht="21" customHeight="1">
      <c r="A81" s="3" t="s">
        <v>380</v>
      </c>
      <c r="B81" s="44" t="s">
        <v>446</v>
      </c>
      <c r="C81" s="44" t="s">
        <v>2120</v>
      </c>
      <c r="D81" s="2">
        <f t="shared" si="2"/>
        <v>6</v>
      </c>
      <c r="E81" s="44" t="s">
        <v>389</v>
      </c>
      <c r="F81" s="3" t="s">
        <v>18</v>
      </c>
      <c r="G81" s="4" t="s">
        <v>2136</v>
      </c>
      <c r="H81" s="4" t="s">
        <v>2121</v>
      </c>
      <c r="I81" s="4"/>
      <c r="J81" s="45" t="s">
        <v>2108</v>
      </c>
      <c r="K81" s="3" t="s">
        <v>452</v>
      </c>
      <c r="L81" s="58"/>
      <c r="M81" s="58"/>
    </row>
    <row r="82" spans="1:13" s="57" customFormat="1" ht="21" customHeight="1">
      <c r="A82" s="3" t="s">
        <v>380</v>
      </c>
      <c r="B82" s="44" t="s">
        <v>446</v>
      </c>
      <c r="C82" s="44" t="s">
        <v>447</v>
      </c>
      <c r="D82" s="2">
        <f t="shared" si="2"/>
        <v>7</v>
      </c>
      <c r="E82" s="44" t="s">
        <v>630</v>
      </c>
      <c r="F82" s="3" t="s">
        <v>1121</v>
      </c>
      <c r="G82" s="4" t="s">
        <v>390</v>
      </c>
      <c r="H82" s="4" t="s">
        <v>2122</v>
      </c>
      <c r="I82" s="4"/>
      <c r="J82" s="65" t="s">
        <v>1148</v>
      </c>
      <c r="K82" s="3" t="s">
        <v>843</v>
      </c>
      <c r="L82" s="58"/>
      <c r="M82" s="58"/>
    </row>
    <row r="83" spans="1:13" s="57" customFormat="1" ht="21" customHeight="1">
      <c r="A83" s="3" t="s">
        <v>380</v>
      </c>
      <c r="B83" s="44" t="s">
        <v>446</v>
      </c>
      <c r="C83" s="44" t="s">
        <v>447</v>
      </c>
      <c r="D83" s="2">
        <f t="shared" si="2"/>
        <v>8</v>
      </c>
      <c r="E83" s="44" t="s">
        <v>391</v>
      </c>
      <c r="F83" s="3" t="s">
        <v>19</v>
      </c>
      <c r="G83" s="4" t="s">
        <v>392</v>
      </c>
      <c r="H83" s="4" t="s">
        <v>2123</v>
      </c>
      <c r="I83" s="45" t="s">
        <v>393</v>
      </c>
      <c r="J83" s="57">
        <v>1</v>
      </c>
      <c r="K83" s="3" t="s">
        <v>394</v>
      </c>
      <c r="L83" s="58"/>
      <c r="M83" s="58"/>
    </row>
    <row r="84" spans="1:13" s="57" customFormat="1" ht="21" customHeight="1">
      <c r="A84" s="3" t="s">
        <v>380</v>
      </c>
      <c r="B84" s="44" t="s">
        <v>446</v>
      </c>
      <c r="C84" s="44" t="s">
        <v>447</v>
      </c>
      <c r="D84" s="2">
        <f t="shared" si="2"/>
        <v>9</v>
      </c>
      <c r="E84" s="44" t="s">
        <v>395</v>
      </c>
      <c r="F84" s="3" t="s">
        <v>20</v>
      </c>
      <c r="G84" s="4" t="s">
        <v>396</v>
      </c>
      <c r="H84" s="4" t="s">
        <v>2124</v>
      </c>
      <c r="I84" s="4"/>
      <c r="J84" s="45" t="s">
        <v>963</v>
      </c>
      <c r="K84" s="3" t="s">
        <v>388</v>
      </c>
      <c r="L84" s="58"/>
      <c r="M84" s="58"/>
    </row>
    <row r="85" spans="1:13" s="57" customFormat="1" ht="21" customHeight="1">
      <c r="A85" s="3" t="s">
        <v>380</v>
      </c>
      <c r="B85" s="44" t="s">
        <v>446</v>
      </c>
      <c r="C85" s="44" t="s">
        <v>447</v>
      </c>
      <c r="D85" s="2">
        <f t="shared" si="2"/>
        <v>10</v>
      </c>
      <c r="E85" s="44" t="s">
        <v>428</v>
      </c>
      <c r="F85" s="3" t="s">
        <v>44</v>
      </c>
      <c r="G85" s="59" t="s">
        <v>429</v>
      </c>
      <c r="H85" s="4" t="s">
        <v>2125</v>
      </c>
      <c r="I85" s="4"/>
      <c r="J85" s="45" t="s">
        <v>1323</v>
      </c>
      <c r="K85" s="3" t="s">
        <v>260</v>
      </c>
      <c r="L85" s="58"/>
      <c r="M85" s="58"/>
    </row>
    <row r="86" spans="1:13" s="57" customFormat="1" ht="21" customHeight="1">
      <c r="A86" s="3" t="s">
        <v>369</v>
      </c>
      <c r="B86" s="44" t="s">
        <v>444</v>
      </c>
      <c r="C86" s="44" t="s">
        <v>445</v>
      </c>
      <c r="D86" s="2">
        <f t="shared" si="2"/>
        <v>11</v>
      </c>
      <c r="E86" s="44" t="s">
        <v>309</v>
      </c>
      <c r="F86" s="3" t="s">
        <v>45</v>
      </c>
      <c r="G86" s="59" t="s">
        <v>430</v>
      </c>
      <c r="H86" s="4" t="s">
        <v>2126</v>
      </c>
      <c r="I86" s="4"/>
      <c r="J86" s="45" t="s">
        <v>1324</v>
      </c>
      <c r="K86" s="3" t="s">
        <v>262</v>
      </c>
      <c r="L86" s="58"/>
      <c r="M86" s="58"/>
    </row>
    <row r="87" spans="1:13" s="57" customFormat="1" ht="21" customHeight="1">
      <c r="A87" s="3" t="s">
        <v>369</v>
      </c>
      <c r="B87" s="44" t="s">
        <v>444</v>
      </c>
      <c r="C87" s="44" t="s">
        <v>445</v>
      </c>
      <c r="D87" s="2">
        <f t="shared" si="2"/>
        <v>12</v>
      </c>
      <c r="E87" s="44" t="s">
        <v>313</v>
      </c>
      <c r="F87" s="3" t="s">
        <v>46</v>
      </c>
      <c r="G87" s="59" t="s">
        <v>431</v>
      </c>
      <c r="H87" s="4" t="s">
        <v>2127</v>
      </c>
      <c r="I87" s="4"/>
      <c r="J87" s="45" t="s">
        <v>259</v>
      </c>
      <c r="K87" s="3" t="s">
        <v>260</v>
      </c>
      <c r="L87" s="58"/>
      <c r="M87" s="58"/>
    </row>
    <row r="88" spans="1:13" s="57" customFormat="1" ht="21" customHeight="1">
      <c r="A88" s="3" t="s">
        <v>369</v>
      </c>
      <c r="B88" s="44" t="s">
        <v>444</v>
      </c>
      <c r="C88" s="44" t="s">
        <v>445</v>
      </c>
      <c r="D88" s="2">
        <f t="shared" si="2"/>
        <v>13</v>
      </c>
      <c r="E88" s="44" t="s">
        <v>315</v>
      </c>
      <c r="F88" s="3" t="s">
        <v>47</v>
      </c>
      <c r="G88" s="59" t="s">
        <v>432</v>
      </c>
      <c r="H88" s="4" t="s">
        <v>2128</v>
      </c>
      <c r="I88" s="4"/>
      <c r="J88" s="45" t="s">
        <v>1325</v>
      </c>
      <c r="K88" s="3" t="s">
        <v>262</v>
      </c>
      <c r="L88" s="58"/>
      <c r="M88" s="58"/>
    </row>
    <row r="89" spans="1:13" s="57" customFormat="1" ht="21" customHeight="1">
      <c r="A89" s="3" t="s">
        <v>369</v>
      </c>
      <c r="B89" s="44" t="s">
        <v>444</v>
      </c>
      <c r="C89" s="44" t="s">
        <v>445</v>
      </c>
      <c r="D89" s="2">
        <f t="shared" si="2"/>
        <v>14</v>
      </c>
      <c r="E89" s="44" t="s">
        <v>319</v>
      </c>
      <c r="F89" s="3" t="s">
        <v>48</v>
      </c>
      <c r="G89" s="59" t="s">
        <v>433</v>
      </c>
      <c r="H89" s="4" t="s">
        <v>2129</v>
      </c>
      <c r="I89" s="4"/>
      <c r="J89" s="45" t="s">
        <v>1084</v>
      </c>
      <c r="K89" s="3" t="s">
        <v>260</v>
      </c>
      <c r="L89" s="58"/>
      <c r="M89" s="58"/>
    </row>
    <row r="90" spans="1:13" s="57" customFormat="1" ht="21" customHeight="1">
      <c r="A90" s="3" t="s">
        <v>369</v>
      </c>
      <c r="B90" s="44" t="s">
        <v>444</v>
      </c>
      <c r="C90" s="44" t="s">
        <v>445</v>
      </c>
      <c r="D90" s="2">
        <f t="shared" si="2"/>
        <v>15</v>
      </c>
      <c r="E90" s="44" t="s">
        <v>321</v>
      </c>
      <c r="F90" s="3" t="s">
        <v>49</v>
      </c>
      <c r="G90" s="59" t="s">
        <v>434</v>
      </c>
      <c r="H90" s="4" t="s">
        <v>2130</v>
      </c>
      <c r="I90" s="4"/>
      <c r="J90" s="45" t="s">
        <v>1084</v>
      </c>
      <c r="K90" s="3" t="s">
        <v>262</v>
      </c>
      <c r="L90" s="58"/>
      <c r="M90" s="58"/>
    </row>
    <row r="91" spans="1:13" s="57" customFormat="1" ht="21" customHeight="1">
      <c r="A91" s="3" t="s">
        <v>369</v>
      </c>
      <c r="B91" s="44" t="s">
        <v>444</v>
      </c>
      <c r="C91" s="44" t="s">
        <v>445</v>
      </c>
      <c r="D91" s="2">
        <f t="shared" si="2"/>
        <v>16</v>
      </c>
      <c r="E91" s="76" t="s">
        <v>860</v>
      </c>
      <c r="F91" s="76" t="s">
        <v>952</v>
      </c>
      <c r="G91" s="78" t="s">
        <v>1128</v>
      </c>
      <c r="H91" s="75" t="s">
        <v>1001</v>
      </c>
      <c r="I91" s="76" t="s">
        <v>1002</v>
      </c>
      <c r="J91" s="77" t="s">
        <v>2113</v>
      </c>
      <c r="K91" s="76" t="s">
        <v>844</v>
      </c>
      <c r="L91" s="58"/>
      <c r="M91" s="58"/>
    </row>
    <row r="92" spans="1:13" s="57" customFormat="1" ht="21" customHeight="1">
      <c r="A92" s="3" t="s">
        <v>369</v>
      </c>
      <c r="B92" s="44" t="s">
        <v>444</v>
      </c>
      <c r="C92" s="44" t="s">
        <v>445</v>
      </c>
      <c r="D92" s="2">
        <f t="shared" si="2"/>
        <v>17</v>
      </c>
      <c r="E92" s="44" t="s">
        <v>2114</v>
      </c>
      <c r="F92" s="3" t="s">
        <v>1617</v>
      </c>
      <c r="G92" s="59" t="s">
        <v>177</v>
      </c>
      <c r="H92" s="4" t="s">
        <v>178</v>
      </c>
      <c r="I92" s="4" t="s">
        <v>179</v>
      </c>
      <c r="J92" s="45" t="s">
        <v>1832</v>
      </c>
      <c r="K92" s="3" t="s">
        <v>180</v>
      </c>
      <c r="L92" s="58"/>
      <c r="M92" s="58"/>
    </row>
    <row r="93" spans="1:13" s="126" customFormat="1" ht="21" customHeight="1">
      <c r="A93" s="119" t="s">
        <v>369</v>
      </c>
      <c r="B93" s="120" t="s">
        <v>448</v>
      </c>
      <c r="C93" s="120" t="s">
        <v>449</v>
      </c>
      <c r="D93" s="121">
        <f t="shared" si="2"/>
        <v>1</v>
      </c>
      <c r="E93" s="120" t="s">
        <v>372</v>
      </c>
      <c r="F93" s="119" t="s">
        <v>14</v>
      </c>
      <c r="G93" s="122" t="s">
        <v>373</v>
      </c>
      <c r="H93" s="123" t="s">
        <v>2268</v>
      </c>
      <c r="I93" s="123" t="s">
        <v>374</v>
      </c>
      <c r="J93" s="124" t="s">
        <v>2283</v>
      </c>
      <c r="K93" s="119" t="s">
        <v>287</v>
      </c>
      <c r="L93" s="125"/>
      <c r="M93" s="125"/>
    </row>
    <row r="94" spans="1:13" s="126" customFormat="1" ht="21" customHeight="1">
      <c r="A94" s="119" t="s">
        <v>369</v>
      </c>
      <c r="B94" s="120" t="s">
        <v>448</v>
      </c>
      <c r="C94" s="120" t="s">
        <v>449</v>
      </c>
      <c r="D94" s="121">
        <f t="shared" si="2"/>
        <v>2</v>
      </c>
      <c r="E94" s="120" t="s">
        <v>301</v>
      </c>
      <c r="F94" s="119" t="s">
        <v>54</v>
      </c>
      <c r="G94" s="122" t="s">
        <v>302</v>
      </c>
      <c r="H94" s="123" t="s">
        <v>2269</v>
      </c>
      <c r="I94" s="123"/>
      <c r="J94" s="124" t="s">
        <v>2281</v>
      </c>
      <c r="K94" s="119" t="s">
        <v>175</v>
      </c>
      <c r="L94" s="125"/>
      <c r="M94" s="125"/>
    </row>
    <row r="95" spans="1:13" s="126" customFormat="1" ht="21" customHeight="1">
      <c r="A95" s="119" t="s">
        <v>369</v>
      </c>
      <c r="B95" s="120" t="s">
        <v>448</v>
      </c>
      <c r="C95" s="120" t="s">
        <v>449</v>
      </c>
      <c r="D95" s="121">
        <f t="shared" si="2"/>
        <v>3</v>
      </c>
      <c r="E95" s="120" t="s">
        <v>450</v>
      </c>
      <c r="F95" s="119" t="s">
        <v>55</v>
      </c>
      <c r="G95" s="122" t="s">
        <v>451</v>
      </c>
      <c r="H95" s="123" t="s">
        <v>2270</v>
      </c>
      <c r="I95" s="123"/>
      <c r="J95" s="124" t="s">
        <v>2284</v>
      </c>
      <c r="K95" s="119" t="s">
        <v>452</v>
      </c>
      <c r="L95" s="125"/>
      <c r="M95" s="125"/>
    </row>
    <row r="96" spans="1:13" s="126" customFormat="1" ht="21" customHeight="1">
      <c r="A96" s="119" t="s">
        <v>369</v>
      </c>
      <c r="B96" s="120" t="s">
        <v>448</v>
      </c>
      <c r="C96" s="120" t="s">
        <v>449</v>
      </c>
      <c r="D96" s="121">
        <f t="shared" si="2"/>
        <v>4</v>
      </c>
      <c r="E96" s="120" t="s">
        <v>376</v>
      </c>
      <c r="F96" s="119" t="s">
        <v>15</v>
      </c>
      <c r="G96" s="123" t="s">
        <v>377</v>
      </c>
      <c r="H96" s="123" t="s">
        <v>2276</v>
      </c>
      <c r="I96" s="124" t="s">
        <v>378</v>
      </c>
      <c r="J96" s="125" t="s">
        <v>2277</v>
      </c>
      <c r="K96" s="119" t="s">
        <v>379</v>
      </c>
      <c r="L96" s="125"/>
      <c r="M96" s="125"/>
    </row>
    <row r="97" spans="1:13" s="126" customFormat="1" ht="21" customHeight="1">
      <c r="A97" s="119" t="s">
        <v>380</v>
      </c>
      <c r="B97" s="120" t="s">
        <v>455</v>
      </c>
      <c r="C97" s="120" t="s">
        <v>456</v>
      </c>
      <c r="D97" s="121">
        <f t="shared" si="2"/>
        <v>5</v>
      </c>
      <c r="E97" s="120" t="s">
        <v>383</v>
      </c>
      <c r="F97" s="119" t="s">
        <v>16</v>
      </c>
      <c r="G97" s="123" t="s">
        <v>842</v>
      </c>
      <c r="H97" s="123" t="s">
        <v>2271</v>
      </c>
      <c r="I97" s="123" t="s">
        <v>835</v>
      </c>
      <c r="J97" s="125" t="s">
        <v>2277</v>
      </c>
      <c r="K97" s="119" t="s">
        <v>385</v>
      </c>
      <c r="L97" s="125"/>
      <c r="M97" s="125"/>
    </row>
    <row r="98" spans="1:13" s="126" customFormat="1" ht="21" customHeight="1">
      <c r="A98" s="119" t="s">
        <v>380</v>
      </c>
      <c r="B98" s="120" t="s">
        <v>455</v>
      </c>
      <c r="C98" s="120" t="s">
        <v>456</v>
      </c>
      <c r="D98" s="121">
        <f t="shared" si="2"/>
        <v>6</v>
      </c>
      <c r="E98" s="120" t="s">
        <v>386</v>
      </c>
      <c r="F98" s="119" t="s">
        <v>17</v>
      </c>
      <c r="G98" s="123"/>
      <c r="H98" s="123" t="s">
        <v>2271</v>
      </c>
      <c r="I98" s="123" t="s">
        <v>387</v>
      </c>
      <c r="J98" s="125" t="s">
        <v>2277</v>
      </c>
      <c r="K98" s="119" t="s">
        <v>388</v>
      </c>
      <c r="L98" s="125"/>
      <c r="M98" s="125"/>
    </row>
    <row r="99" spans="1:13" s="126" customFormat="1" ht="21" customHeight="1">
      <c r="A99" s="119" t="s">
        <v>380</v>
      </c>
      <c r="B99" s="120" t="s">
        <v>455</v>
      </c>
      <c r="C99" s="120" t="s">
        <v>456</v>
      </c>
      <c r="D99" s="121">
        <f t="shared" si="2"/>
        <v>7</v>
      </c>
      <c r="E99" s="120" t="s">
        <v>630</v>
      </c>
      <c r="F99" s="119" t="s">
        <v>631</v>
      </c>
      <c r="G99" s="123"/>
      <c r="H99" s="123" t="s">
        <v>2271</v>
      </c>
      <c r="I99" s="123"/>
      <c r="J99" s="125" t="s">
        <v>2277</v>
      </c>
      <c r="K99" s="119" t="s">
        <v>843</v>
      </c>
      <c r="L99" s="125"/>
      <c r="M99" s="125"/>
    </row>
    <row r="100" spans="1:13" s="126" customFormat="1" ht="21" customHeight="1">
      <c r="A100" s="119" t="s">
        <v>380</v>
      </c>
      <c r="B100" s="120" t="s">
        <v>455</v>
      </c>
      <c r="C100" s="120" t="s">
        <v>456</v>
      </c>
      <c r="D100" s="121">
        <f t="shared" si="2"/>
        <v>8</v>
      </c>
      <c r="E100" s="120" t="s">
        <v>389</v>
      </c>
      <c r="F100" s="119" t="s">
        <v>935</v>
      </c>
      <c r="G100" s="123" t="s">
        <v>390</v>
      </c>
      <c r="H100" s="123" t="s">
        <v>2271</v>
      </c>
      <c r="I100" s="123"/>
      <c r="J100" s="125" t="s">
        <v>2277</v>
      </c>
      <c r="K100" s="119" t="s">
        <v>388</v>
      </c>
      <c r="L100" s="125"/>
      <c r="M100" s="125"/>
    </row>
    <row r="101" spans="1:13" s="126" customFormat="1" ht="21" customHeight="1">
      <c r="A101" s="119" t="s">
        <v>380</v>
      </c>
      <c r="B101" s="120" t="s">
        <v>455</v>
      </c>
      <c r="C101" s="120" t="s">
        <v>456</v>
      </c>
      <c r="D101" s="121">
        <f t="shared" si="2"/>
        <v>9</v>
      </c>
      <c r="E101" s="120" t="s">
        <v>391</v>
      </c>
      <c r="F101" s="119" t="s">
        <v>19</v>
      </c>
      <c r="G101" s="123" t="s">
        <v>392</v>
      </c>
      <c r="H101" s="123" t="s">
        <v>2271</v>
      </c>
      <c r="I101" s="124" t="s">
        <v>393</v>
      </c>
      <c r="J101" s="125" t="s">
        <v>2277</v>
      </c>
      <c r="K101" s="119" t="s">
        <v>394</v>
      </c>
      <c r="L101" s="125"/>
      <c r="M101" s="125"/>
    </row>
    <row r="102" spans="1:13" s="126" customFormat="1" ht="21" customHeight="1">
      <c r="A102" s="119" t="s">
        <v>380</v>
      </c>
      <c r="B102" s="120" t="s">
        <v>455</v>
      </c>
      <c r="C102" s="120" t="s">
        <v>456</v>
      </c>
      <c r="D102" s="121">
        <f t="shared" si="2"/>
        <v>10</v>
      </c>
      <c r="E102" s="120" t="s">
        <v>395</v>
      </c>
      <c r="F102" s="119" t="s">
        <v>20</v>
      </c>
      <c r="G102" s="123" t="s">
        <v>396</v>
      </c>
      <c r="H102" s="123" t="s">
        <v>2271</v>
      </c>
      <c r="I102" s="123"/>
      <c r="J102" s="125" t="s">
        <v>2277</v>
      </c>
      <c r="K102" s="119" t="s">
        <v>388</v>
      </c>
      <c r="L102" s="125"/>
      <c r="M102" s="125"/>
    </row>
    <row r="103" spans="1:13" s="126" customFormat="1" ht="21" customHeight="1">
      <c r="A103" s="119" t="s">
        <v>380</v>
      </c>
      <c r="B103" s="120" t="s">
        <v>455</v>
      </c>
      <c r="C103" s="120" t="s">
        <v>456</v>
      </c>
      <c r="D103" s="121">
        <f t="shared" si="2"/>
        <v>11</v>
      </c>
      <c r="E103" s="120" t="s">
        <v>397</v>
      </c>
      <c r="F103" s="119" t="s">
        <v>22</v>
      </c>
      <c r="G103" s="122" t="s">
        <v>457</v>
      </c>
      <c r="H103" s="123" t="s">
        <v>2272</v>
      </c>
      <c r="I103" s="127" t="s">
        <v>1002</v>
      </c>
      <c r="J103" s="124" t="s">
        <v>2278</v>
      </c>
      <c r="K103" s="127" t="s">
        <v>844</v>
      </c>
      <c r="L103" s="125"/>
      <c r="M103" s="125"/>
    </row>
    <row r="104" spans="1:13" s="126" customFormat="1" ht="21" customHeight="1">
      <c r="A104" s="119" t="s">
        <v>369</v>
      </c>
      <c r="B104" s="120" t="s">
        <v>448</v>
      </c>
      <c r="C104" s="120" t="s">
        <v>449</v>
      </c>
      <c r="D104" s="121">
        <f t="shared" si="2"/>
        <v>12</v>
      </c>
      <c r="E104" s="120" t="s">
        <v>458</v>
      </c>
      <c r="F104" s="119" t="s">
        <v>27</v>
      </c>
      <c r="G104" s="122" t="s">
        <v>459</v>
      </c>
      <c r="H104" s="123" t="s">
        <v>2273</v>
      </c>
      <c r="I104" s="127" t="s">
        <v>1002</v>
      </c>
      <c r="J104" s="124" t="s">
        <v>2279</v>
      </c>
      <c r="K104" s="127" t="s">
        <v>844</v>
      </c>
      <c r="L104" s="125"/>
      <c r="M104" s="125"/>
    </row>
    <row r="105" spans="1:13" s="126" customFormat="1" ht="21" customHeight="1">
      <c r="A105" s="119"/>
      <c r="B105" s="120"/>
      <c r="C105" s="120" t="s">
        <v>449</v>
      </c>
      <c r="D105" s="121">
        <f t="shared" si="2"/>
        <v>13</v>
      </c>
      <c r="E105" s="120" t="s">
        <v>845</v>
      </c>
      <c r="F105" s="119" t="s">
        <v>952</v>
      </c>
      <c r="G105" s="122" t="s">
        <v>846</v>
      </c>
      <c r="H105" s="128" t="s">
        <v>1001</v>
      </c>
      <c r="I105" s="127" t="s">
        <v>1002</v>
      </c>
      <c r="J105" s="129" t="s">
        <v>1022</v>
      </c>
      <c r="K105" s="127" t="s">
        <v>844</v>
      </c>
      <c r="L105" s="125"/>
      <c r="M105" s="125"/>
    </row>
    <row r="106" spans="1:13" s="126" customFormat="1" ht="21" customHeight="1">
      <c r="A106" s="119" t="s">
        <v>369</v>
      </c>
      <c r="B106" s="120" t="s">
        <v>448</v>
      </c>
      <c r="C106" s="120" t="s">
        <v>449</v>
      </c>
      <c r="D106" s="121">
        <f t="shared" si="2"/>
        <v>14</v>
      </c>
      <c r="E106" s="120" t="s">
        <v>300</v>
      </c>
      <c r="F106" s="119" t="s">
        <v>32</v>
      </c>
      <c r="G106" s="122" t="s">
        <v>177</v>
      </c>
      <c r="H106" s="123" t="s">
        <v>178</v>
      </c>
      <c r="I106" s="123" t="s">
        <v>179</v>
      </c>
      <c r="J106" s="124" t="s">
        <v>2280</v>
      </c>
      <c r="K106" s="119" t="s">
        <v>180</v>
      </c>
      <c r="L106" s="125"/>
      <c r="M106" s="125"/>
    </row>
    <row r="107" spans="1:13" s="126" customFormat="1" ht="21" customHeight="1">
      <c r="A107" s="119" t="s">
        <v>369</v>
      </c>
      <c r="B107" s="120" t="s">
        <v>448</v>
      </c>
      <c r="C107" s="120" t="s">
        <v>2264</v>
      </c>
      <c r="D107" s="121">
        <f t="shared" si="2"/>
        <v>15</v>
      </c>
      <c r="E107" s="120" t="s">
        <v>375</v>
      </c>
      <c r="F107" s="119" t="s">
        <v>21</v>
      </c>
      <c r="G107" s="122"/>
      <c r="H107" s="123" t="s">
        <v>2274</v>
      </c>
      <c r="I107" s="123"/>
      <c r="J107" s="124" t="s">
        <v>2285</v>
      </c>
      <c r="K107" s="119" t="s">
        <v>388</v>
      </c>
      <c r="L107" s="125"/>
      <c r="M107" s="125"/>
    </row>
    <row r="108" spans="1:13" s="134" customFormat="1" ht="21" customHeight="1">
      <c r="A108" s="130" t="s">
        <v>369</v>
      </c>
      <c r="B108" s="131" t="s">
        <v>448</v>
      </c>
      <c r="C108" s="131" t="s">
        <v>449</v>
      </c>
      <c r="D108" s="121">
        <f t="shared" si="2"/>
        <v>16</v>
      </c>
      <c r="E108" s="131" t="s">
        <v>2265</v>
      </c>
      <c r="F108" s="130" t="s">
        <v>2266</v>
      </c>
      <c r="G108" s="132" t="s">
        <v>453</v>
      </c>
      <c r="H108" s="132" t="s">
        <v>2275</v>
      </c>
      <c r="I108" s="132"/>
      <c r="J108" s="124" t="s">
        <v>2286</v>
      </c>
      <c r="K108" s="119" t="s">
        <v>388</v>
      </c>
      <c r="L108" s="133"/>
      <c r="M108" s="133"/>
    </row>
    <row r="109" spans="1:13" ht="21" customHeight="1">
      <c r="A109" s="3" t="s">
        <v>369</v>
      </c>
      <c r="B109" s="44" t="s">
        <v>853</v>
      </c>
      <c r="C109" s="44" t="s">
        <v>861</v>
      </c>
      <c r="D109" s="2">
        <f t="shared" si="2"/>
        <v>1</v>
      </c>
      <c r="E109" s="44" t="s">
        <v>874</v>
      </c>
      <c r="F109" s="3" t="s">
        <v>925</v>
      </c>
      <c r="G109" s="59" t="s">
        <v>927</v>
      </c>
      <c r="H109" s="4" t="s">
        <v>1873</v>
      </c>
      <c r="I109" s="4" t="s">
        <v>791</v>
      </c>
      <c r="J109" s="45" t="s">
        <v>1896</v>
      </c>
      <c r="K109" s="5" t="s">
        <v>875</v>
      </c>
      <c r="L109" s="58"/>
      <c r="M109" s="58"/>
    </row>
    <row r="110" spans="1:13" ht="21" customHeight="1">
      <c r="A110" s="3" t="s">
        <v>369</v>
      </c>
      <c r="B110" s="44" t="s">
        <v>853</v>
      </c>
      <c r="C110" s="44" t="s">
        <v>861</v>
      </c>
      <c r="D110" s="2">
        <f t="shared" si="2"/>
        <v>2</v>
      </c>
      <c r="E110" s="44" t="s">
        <v>854</v>
      </c>
      <c r="F110" s="3" t="s">
        <v>923</v>
      </c>
      <c r="G110" s="59" t="s">
        <v>928</v>
      </c>
      <c r="H110" s="4" t="s">
        <v>1874</v>
      </c>
      <c r="I110" s="4" t="s">
        <v>929</v>
      </c>
      <c r="J110" s="56" t="s">
        <v>1373</v>
      </c>
      <c r="K110" s="66" t="s">
        <v>924</v>
      </c>
      <c r="L110" s="58"/>
      <c r="M110" s="58"/>
    </row>
    <row r="111" spans="1:13" ht="21" customHeight="1">
      <c r="A111" s="3" t="s">
        <v>369</v>
      </c>
      <c r="B111" s="44" t="s">
        <v>853</v>
      </c>
      <c r="C111" s="44" t="s">
        <v>861</v>
      </c>
      <c r="D111" s="2">
        <f t="shared" si="2"/>
        <v>3</v>
      </c>
      <c r="E111" s="44" t="s">
        <v>930</v>
      </c>
      <c r="F111" s="3" t="s">
        <v>926</v>
      </c>
      <c r="G111" s="59" t="s">
        <v>931</v>
      </c>
      <c r="H111" s="4" t="s">
        <v>1875</v>
      </c>
      <c r="I111" s="66"/>
      <c r="J111" s="67" t="s">
        <v>1897</v>
      </c>
      <c r="K111" s="3" t="s">
        <v>843</v>
      </c>
      <c r="L111" s="58"/>
      <c r="M111" s="58"/>
    </row>
    <row r="112" spans="1:13" ht="21" customHeight="1">
      <c r="A112" s="3" t="s">
        <v>369</v>
      </c>
      <c r="B112" s="44" t="s">
        <v>853</v>
      </c>
      <c r="C112" s="44" t="s">
        <v>861</v>
      </c>
      <c r="D112" s="2">
        <f t="shared" si="2"/>
        <v>4</v>
      </c>
      <c r="E112" s="44" t="s">
        <v>960</v>
      </c>
      <c r="F112" s="3" t="s">
        <v>17</v>
      </c>
      <c r="G112" s="59" t="s">
        <v>1887</v>
      </c>
      <c r="H112" s="4" t="s">
        <v>1876</v>
      </c>
      <c r="I112" s="4"/>
      <c r="J112" s="45" t="s">
        <v>1898</v>
      </c>
      <c r="K112" s="66" t="s">
        <v>932</v>
      </c>
      <c r="L112" s="58"/>
      <c r="M112" s="58"/>
    </row>
    <row r="113" spans="1:13" ht="21" customHeight="1">
      <c r="A113" s="3" t="s">
        <v>369</v>
      </c>
      <c r="B113" s="44" t="s">
        <v>853</v>
      </c>
      <c r="C113" s="44" t="s">
        <v>861</v>
      </c>
      <c r="D113" s="2">
        <f t="shared" si="2"/>
        <v>5</v>
      </c>
      <c r="E113" s="44" t="s">
        <v>630</v>
      </c>
      <c r="F113" s="3" t="s">
        <v>862</v>
      </c>
      <c r="G113" s="59" t="s">
        <v>933</v>
      </c>
      <c r="H113" s="4" t="s">
        <v>1877</v>
      </c>
      <c r="I113" s="4"/>
      <c r="J113" s="68" t="s">
        <v>1899</v>
      </c>
      <c r="K113" s="66" t="s">
        <v>934</v>
      </c>
      <c r="L113" s="58"/>
      <c r="M113" s="58"/>
    </row>
    <row r="114" spans="1:13" ht="21" customHeight="1">
      <c r="A114" s="3" t="s">
        <v>369</v>
      </c>
      <c r="B114" s="44" t="s">
        <v>853</v>
      </c>
      <c r="C114" s="44" t="s">
        <v>861</v>
      </c>
      <c r="D114" s="2">
        <f t="shared" si="2"/>
        <v>6</v>
      </c>
      <c r="E114" s="44" t="s">
        <v>855</v>
      </c>
      <c r="F114" s="3" t="s">
        <v>935</v>
      </c>
      <c r="G114" s="59" t="s">
        <v>936</v>
      </c>
      <c r="H114" s="4" t="s">
        <v>1878</v>
      </c>
      <c r="I114" s="4"/>
      <c r="J114" s="45" t="s">
        <v>1900</v>
      </c>
      <c r="K114" s="66" t="s">
        <v>937</v>
      </c>
      <c r="L114" s="58"/>
      <c r="M114" s="58"/>
    </row>
    <row r="115" spans="1:13" ht="21" customHeight="1">
      <c r="A115" s="3" t="s">
        <v>369</v>
      </c>
      <c r="B115" s="44" t="s">
        <v>853</v>
      </c>
      <c r="C115" s="44" t="s">
        <v>861</v>
      </c>
      <c r="D115" s="2">
        <f t="shared" si="2"/>
        <v>7</v>
      </c>
      <c r="E115" s="44" t="s">
        <v>856</v>
      </c>
      <c r="F115" s="3" t="s">
        <v>863</v>
      </c>
      <c r="G115" s="59" t="s">
        <v>938</v>
      </c>
      <c r="H115" s="4" t="s">
        <v>1879</v>
      </c>
      <c r="I115" s="69" t="s">
        <v>939</v>
      </c>
      <c r="J115" s="67" t="s">
        <v>1761</v>
      </c>
      <c r="K115" s="66" t="s">
        <v>940</v>
      </c>
      <c r="L115" s="58"/>
      <c r="M115" s="58"/>
    </row>
    <row r="116" spans="1:13" ht="21" customHeight="1">
      <c r="A116" s="3" t="s">
        <v>369</v>
      </c>
      <c r="B116" s="44" t="s">
        <v>853</v>
      </c>
      <c r="C116" s="44" t="s">
        <v>861</v>
      </c>
      <c r="D116" s="2">
        <f t="shared" si="2"/>
        <v>8</v>
      </c>
      <c r="E116" s="44" t="s">
        <v>857</v>
      </c>
      <c r="F116" s="3" t="s">
        <v>864</v>
      </c>
      <c r="G116" s="59" t="s">
        <v>806</v>
      </c>
      <c r="H116" s="4" t="s">
        <v>1901</v>
      </c>
      <c r="I116" s="4"/>
      <c r="J116" s="62" t="s">
        <v>1844</v>
      </c>
      <c r="K116" s="43" t="s">
        <v>942</v>
      </c>
      <c r="L116" s="58"/>
      <c r="M116" s="58"/>
    </row>
    <row r="117" spans="1:13" ht="21" customHeight="1">
      <c r="A117" s="3" t="s">
        <v>369</v>
      </c>
      <c r="B117" s="44" t="s">
        <v>853</v>
      </c>
      <c r="C117" s="44" t="s">
        <v>851</v>
      </c>
      <c r="D117" s="2">
        <f t="shared" si="2"/>
        <v>9</v>
      </c>
      <c r="E117" s="44" t="s">
        <v>858</v>
      </c>
      <c r="F117" s="3" t="s">
        <v>865</v>
      </c>
      <c r="G117" s="59" t="s">
        <v>943</v>
      </c>
      <c r="H117" s="4" t="s">
        <v>1880</v>
      </c>
      <c r="I117" s="4"/>
      <c r="J117" s="45" t="s">
        <v>1903</v>
      </c>
      <c r="K117" s="43" t="s">
        <v>944</v>
      </c>
      <c r="L117" s="58"/>
      <c r="M117" s="58"/>
    </row>
    <row r="118" spans="1:13" ht="21" customHeight="1">
      <c r="A118" s="3" t="s">
        <v>369</v>
      </c>
      <c r="B118" s="44" t="s">
        <v>853</v>
      </c>
      <c r="C118" s="44" t="s">
        <v>861</v>
      </c>
      <c r="D118" s="2">
        <f t="shared" si="2"/>
        <v>10</v>
      </c>
      <c r="E118" s="44" t="s">
        <v>958</v>
      </c>
      <c r="F118" s="3" t="s">
        <v>866</v>
      </c>
      <c r="G118" s="59" t="s">
        <v>945</v>
      </c>
      <c r="H118" s="4" t="s">
        <v>1881</v>
      </c>
      <c r="I118" s="4"/>
      <c r="J118" s="70" t="s">
        <v>1902</v>
      </c>
      <c r="K118" s="5" t="s">
        <v>946</v>
      </c>
      <c r="L118" s="58"/>
      <c r="M118" s="58"/>
    </row>
    <row r="119" spans="1:13" ht="21" customHeight="1">
      <c r="A119" s="3" t="s">
        <v>369</v>
      </c>
      <c r="B119" s="44" t="s">
        <v>853</v>
      </c>
      <c r="C119" s="44" t="s">
        <v>861</v>
      </c>
      <c r="D119" s="2">
        <f t="shared" si="2"/>
        <v>11</v>
      </c>
      <c r="E119" s="44" t="s">
        <v>873</v>
      </c>
      <c r="F119" s="3" t="s">
        <v>22</v>
      </c>
      <c r="G119" s="59" t="s">
        <v>947</v>
      </c>
      <c r="H119" s="4" t="s">
        <v>1882</v>
      </c>
      <c r="I119" s="4" t="s">
        <v>949</v>
      </c>
      <c r="J119" s="45" t="s">
        <v>1904</v>
      </c>
      <c r="K119" s="5" t="s">
        <v>950</v>
      </c>
      <c r="L119" s="58"/>
      <c r="M119" s="58"/>
    </row>
    <row r="120" spans="1:13" ht="21" customHeight="1">
      <c r="A120" s="3" t="s">
        <v>369</v>
      </c>
      <c r="B120" s="44" t="s">
        <v>853</v>
      </c>
      <c r="C120" s="44" t="s">
        <v>861</v>
      </c>
      <c r="D120" s="2">
        <f t="shared" si="2"/>
        <v>12</v>
      </c>
      <c r="E120" s="44" t="s">
        <v>859</v>
      </c>
      <c r="F120" s="3" t="s">
        <v>27</v>
      </c>
      <c r="G120" s="59" t="s">
        <v>948</v>
      </c>
      <c r="H120" s="4" t="s">
        <v>1883</v>
      </c>
      <c r="I120" s="4" t="s">
        <v>949</v>
      </c>
      <c r="J120" s="45" t="s">
        <v>1905</v>
      </c>
      <c r="K120" s="5" t="s">
        <v>951</v>
      </c>
      <c r="L120" s="58"/>
      <c r="M120" s="58"/>
    </row>
    <row r="121" spans="1:13" ht="21" customHeight="1">
      <c r="A121" s="3" t="s">
        <v>263</v>
      </c>
      <c r="B121" s="44" t="s">
        <v>852</v>
      </c>
      <c r="C121" s="120" t="s">
        <v>851</v>
      </c>
      <c r="D121" s="121">
        <f t="shared" si="2"/>
        <v>13</v>
      </c>
      <c r="E121" s="120" t="s">
        <v>1868</v>
      </c>
      <c r="F121" s="119" t="s">
        <v>1867</v>
      </c>
      <c r="G121" s="122" t="s">
        <v>1889</v>
      </c>
      <c r="H121" s="123" t="s">
        <v>1888</v>
      </c>
      <c r="I121" s="123"/>
      <c r="J121" s="124" t="s">
        <v>1906</v>
      </c>
      <c r="K121" s="163" t="s">
        <v>388</v>
      </c>
      <c r="L121" s="58"/>
      <c r="M121" s="58" t="s">
        <v>2518</v>
      </c>
    </row>
    <row r="122" spans="1:13" ht="21" customHeight="1">
      <c r="A122" s="3" t="s">
        <v>263</v>
      </c>
      <c r="B122" s="44" t="s">
        <v>852</v>
      </c>
      <c r="C122" s="120" t="s">
        <v>851</v>
      </c>
      <c r="D122" s="121">
        <f t="shared" si="2"/>
        <v>14</v>
      </c>
      <c r="E122" s="120" t="s">
        <v>1869</v>
      </c>
      <c r="F122" s="119" t="s">
        <v>1908</v>
      </c>
      <c r="G122" s="122" t="s">
        <v>1890</v>
      </c>
      <c r="H122" s="123" t="s">
        <v>1907</v>
      </c>
      <c r="I122" s="123"/>
      <c r="J122" s="125"/>
      <c r="K122" s="163" t="s">
        <v>388</v>
      </c>
      <c r="L122" s="58"/>
      <c r="M122" s="58" t="s">
        <v>2518</v>
      </c>
    </row>
    <row r="123" spans="1:13" ht="21" customHeight="1">
      <c r="A123" s="3" t="s">
        <v>263</v>
      </c>
      <c r="B123" s="44" t="s">
        <v>852</v>
      </c>
      <c r="C123" s="120" t="s">
        <v>851</v>
      </c>
      <c r="D123" s="121">
        <f t="shared" si="2"/>
        <v>15</v>
      </c>
      <c r="E123" s="120" t="s">
        <v>1870</v>
      </c>
      <c r="F123" s="119" t="s">
        <v>1891</v>
      </c>
      <c r="G123" s="122" t="s">
        <v>1892</v>
      </c>
      <c r="H123" s="123" t="s">
        <v>1884</v>
      </c>
      <c r="I123" s="123"/>
      <c r="J123" s="125"/>
      <c r="K123" s="163" t="s">
        <v>388</v>
      </c>
      <c r="L123" s="58"/>
      <c r="M123" s="58" t="s">
        <v>2518</v>
      </c>
    </row>
    <row r="124" spans="1:13" ht="21" customHeight="1">
      <c r="A124" s="3" t="s">
        <v>263</v>
      </c>
      <c r="B124" s="44" t="s">
        <v>852</v>
      </c>
      <c r="C124" s="120" t="s">
        <v>851</v>
      </c>
      <c r="D124" s="121">
        <f t="shared" si="2"/>
        <v>16</v>
      </c>
      <c r="E124" s="120" t="s">
        <v>1871</v>
      </c>
      <c r="F124" s="119" t="s">
        <v>1893</v>
      </c>
      <c r="G124" s="122" t="s">
        <v>1894</v>
      </c>
      <c r="H124" s="123" t="s">
        <v>1885</v>
      </c>
      <c r="I124" s="123"/>
      <c r="J124" s="124" t="s">
        <v>1909</v>
      </c>
      <c r="K124" s="163" t="s">
        <v>1895</v>
      </c>
      <c r="L124" s="58"/>
      <c r="M124" s="58" t="s">
        <v>2518</v>
      </c>
    </row>
    <row r="125" spans="1:13" ht="21" customHeight="1">
      <c r="A125" s="3" t="s">
        <v>369</v>
      </c>
      <c r="B125" s="44" t="s">
        <v>853</v>
      </c>
      <c r="C125" s="44" t="s">
        <v>861</v>
      </c>
      <c r="D125" s="2">
        <f t="shared" si="2"/>
        <v>17</v>
      </c>
      <c r="E125" s="44" t="s">
        <v>860</v>
      </c>
      <c r="F125" s="3" t="s">
        <v>952</v>
      </c>
      <c r="G125" s="59" t="s">
        <v>953</v>
      </c>
      <c r="H125" s="4" t="s">
        <v>178</v>
      </c>
      <c r="I125" s="71" t="s">
        <v>954</v>
      </c>
      <c r="J125" s="45" t="s">
        <v>1466</v>
      </c>
      <c r="K125" s="47" t="s">
        <v>955</v>
      </c>
      <c r="L125" s="58"/>
      <c r="M125" s="58"/>
    </row>
    <row r="126" spans="1:13" ht="21" customHeight="1">
      <c r="A126" s="3" t="s">
        <v>263</v>
      </c>
      <c r="B126" s="44" t="s">
        <v>870</v>
      </c>
      <c r="C126" s="44" t="s">
        <v>851</v>
      </c>
      <c r="D126" s="2">
        <f t="shared" si="2"/>
        <v>18</v>
      </c>
      <c r="E126" s="44" t="s">
        <v>868</v>
      </c>
      <c r="F126" s="3" t="s">
        <v>32</v>
      </c>
      <c r="G126" s="104" t="s">
        <v>1872</v>
      </c>
      <c r="H126" s="4" t="s">
        <v>178</v>
      </c>
      <c r="I126" s="46" t="s">
        <v>871</v>
      </c>
      <c r="J126" s="46" t="s">
        <v>965</v>
      </c>
      <c r="K126" s="47" t="s">
        <v>872</v>
      </c>
      <c r="L126" s="58"/>
      <c r="M126" s="58"/>
    </row>
    <row r="127" spans="1:13" ht="21" customHeight="1">
      <c r="A127" s="3" t="s">
        <v>263</v>
      </c>
      <c r="B127" s="44" t="s">
        <v>870</v>
      </c>
      <c r="C127" s="44" t="s">
        <v>851</v>
      </c>
      <c r="D127" s="2">
        <f t="shared" si="2"/>
        <v>19</v>
      </c>
      <c r="E127" s="44" t="s">
        <v>869</v>
      </c>
      <c r="F127" s="3" t="s">
        <v>867</v>
      </c>
      <c r="G127" s="59" t="s">
        <v>957</v>
      </c>
      <c r="H127" s="4" t="s">
        <v>1886</v>
      </c>
      <c r="I127" s="4"/>
      <c r="J127" s="45" t="s">
        <v>1910</v>
      </c>
      <c r="K127" s="3" t="s">
        <v>956</v>
      </c>
      <c r="L127" s="58"/>
      <c r="M127" s="58"/>
    </row>
    <row r="128" spans="1:13" s="113" customFormat="1" ht="21" customHeight="1">
      <c r="A128" s="109" t="s">
        <v>263</v>
      </c>
      <c r="B128" s="110" t="s">
        <v>2183</v>
      </c>
      <c r="C128" s="110" t="s">
        <v>2180</v>
      </c>
      <c r="D128" s="2">
        <f t="shared" si="2"/>
        <v>1</v>
      </c>
      <c r="E128" s="110" t="s">
        <v>2184</v>
      </c>
      <c r="F128" s="110" t="s">
        <v>925</v>
      </c>
      <c r="G128" s="111" t="s">
        <v>2208</v>
      </c>
      <c r="H128" s="111" t="s">
        <v>2187</v>
      </c>
      <c r="I128" s="110"/>
      <c r="J128" s="112" t="s">
        <v>2217</v>
      </c>
      <c r="K128" s="110" t="s">
        <v>2186</v>
      </c>
      <c r="L128" s="110"/>
      <c r="M128" s="110"/>
    </row>
    <row r="129" spans="1:13" ht="21" customHeight="1">
      <c r="A129" s="107" t="s">
        <v>263</v>
      </c>
      <c r="B129" s="44" t="s">
        <v>2183</v>
      </c>
      <c r="C129" s="44" t="s">
        <v>2180</v>
      </c>
      <c r="D129" s="2">
        <f t="shared" si="2"/>
        <v>2</v>
      </c>
      <c r="E129" s="44" t="s">
        <v>2185</v>
      </c>
      <c r="F129" s="44" t="s">
        <v>2181</v>
      </c>
      <c r="G129" s="59" t="s">
        <v>2209</v>
      </c>
      <c r="H129" s="59" t="s">
        <v>2188</v>
      </c>
      <c r="I129" s="71" t="s">
        <v>954</v>
      </c>
      <c r="J129" s="108" t="s">
        <v>2256</v>
      </c>
      <c r="K129" s="47" t="s">
        <v>950</v>
      </c>
      <c r="L129" s="44"/>
      <c r="M129" s="44"/>
    </row>
    <row r="130" spans="1:13" ht="21" customHeight="1">
      <c r="A130" s="107" t="s">
        <v>263</v>
      </c>
      <c r="B130" s="44" t="s">
        <v>2183</v>
      </c>
      <c r="C130" s="44" t="s">
        <v>2180</v>
      </c>
      <c r="D130" s="2">
        <f t="shared" si="2"/>
        <v>3</v>
      </c>
      <c r="E130" s="44" t="s">
        <v>412</v>
      </c>
      <c r="F130" s="44" t="s">
        <v>2182</v>
      </c>
      <c r="G130" s="59" t="s">
        <v>2193</v>
      </c>
      <c r="H130" s="59" t="s">
        <v>2189</v>
      </c>
      <c r="I130" s="71" t="s">
        <v>954</v>
      </c>
      <c r="J130" s="108" t="s">
        <v>2256</v>
      </c>
      <c r="K130" s="47" t="s">
        <v>950</v>
      </c>
      <c r="L130" s="44"/>
      <c r="M130" s="44"/>
    </row>
    <row r="131" spans="1:13" ht="21" customHeight="1">
      <c r="A131" s="107" t="s">
        <v>263</v>
      </c>
      <c r="B131" s="44" t="s">
        <v>2183</v>
      </c>
      <c r="C131" s="44" t="s">
        <v>2180</v>
      </c>
      <c r="D131" s="2">
        <f t="shared" si="2"/>
        <v>4</v>
      </c>
      <c r="E131" s="44" t="s">
        <v>166</v>
      </c>
      <c r="F131" s="3" t="s">
        <v>32</v>
      </c>
      <c r="G131" s="104" t="s">
        <v>1872</v>
      </c>
      <c r="H131" s="4" t="s">
        <v>847</v>
      </c>
      <c r="I131" s="46" t="s">
        <v>871</v>
      </c>
      <c r="J131" s="46" t="s">
        <v>2191</v>
      </c>
      <c r="K131" s="47" t="s">
        <v>872</v>
      </c>
      <c r="L131" s="44"/>
      <c r="M131" s="44"/>
    </row>
    <row r="132" spans="1:13" ht="21" customHeight="1">
      <c r="A132" s="107" t="s">
        <v>263</v>
      </c>
      <c r="B132" s="44" t="s">
        <v>2183</v>
      </c>
      <c r="C132" s="44" t="s">
        <v>2180</v>
      </c>
      <c r="D132" s="2">
        <f t="shared" si="2"/>
        <v>5</v>
      </c>
      <c r="E132" s="41" t="s">
        <v>375</v>
      </c>
      <c r="F132" s="3" t="s">
        <v>21</v>
      </c>
      <c r="G132" s="4" t="s">
        <v>833</v>
      </c>
      <c r="H132" s="59" t="s">
        <v>2501</v>
      </c>
      <c r="I132" s="44"/>
      <c r="J132" s="108" t="s">
        <v>1994</v>
      </c>
      <c r="K132" s="44" t="s">
        <v>2186</v>
      </c>
      <c r="L132" s="44"/>
      <c r="M132" s="44"/>
    </row>
    <row r="133" spans="1:13" ht="21" customHeight="1">
      <c r="A133" s="3" t="s">
        <v>263</v>
      </c>
      <c r="B133" s="44" t="s">
        <v>2199</v>
      </c>
      <c r="C133" s="44" t="s">
        <v>2207</v>
      </c>
      <c r="D133" s="2">
        <f t="shared" si="2"/>
        <v>1</v>
      </c>
      <c r="E133" s="44" t="s">
        <v>372</v>
      </c>
      <c r="F133" s="44" t="s">
        <v>925</v>
      </c>
      <c r="G133" s="59" t="s">
        <v>373</v>
      </c>
      <c r="H133" s="59" t="s">
        <v>2210</v>
      </c>
      <c r="I133" s="44"/>
      <c r="J133" s="108" t="s">
        <v>2190</v>
      </c>
      <c r="K133" s="44" t="s">
        <v>368</v>
      </c>
      <c r="L133" s="44"/>
      <c r="M133" s="44"/>
    </row>
    <row r="134" spans="1:13" ht="21" customHeight="1">
      <c r="A134" s="3" t="s">
        <v>263</v>
      </c>
      <c r="B134" s="44" t="s">
        <v>2199</v>
      </c>
      <c r="C134" s="44" t="s">
        <v>2197</v>
      </c>
      <c r="D134" s="2">
        <f t="shared" si="2"/>
        <v>2</v>
      </c>
      <c r="E134" s="44" t="s">
        <v>2200</v>
      </c>
      <c r="F134" s="44" t="s">
        <v>2201</v>
      </c>
      <c r="G134" s="59" t="s">
        <v>2215</v>
      </c>
      <c r="H134" s="59" t="s">
        <v>2211</v>
      </c>
      <c r="I134" s="71" t="s">
        <v>954</v>
      </c>
      <c r="J134" s="108" t="s">
        <v>2258</v>
      </c>
      <c r="K134" s="47" t="s">
        <v>950</v>
      </c>
      <c r="L134" s="44"/>
      <c r="M134" s="44"/>
    </row>
    <row r="135" spans="1:13" ht="21" customHeight="1">
      <c r="A135" s="3" t="s">
        <v>263</v>
      </c>
      <c r="B135" s="44" t="s">
        <v>2199</v>
      </c>
      <c r="C135" s="44" t="s">
        <v>2197</v>
      </c>
      <c r="D135" s="2">
        <f t="shared" ref="D135:D137" si="3">IF($C135=$C134,$D134+1,1)</f>
        <v>3</v>
      </c>
      <c r="E135" s="44" t="s">
        <v>2203</v>
      </c>
      <c r="F135" s="44" t="s">
        <v>2202</v>
      </c>
      <c r="G135" s="59" t="s">
        <v>2216</v>
      </c>
      <c r="H135" s="59" t="s">
        <v>2212</v>
      </c>
      <c r="I135" s="71" t="s">
        <v>954</v>
      </c>
      <c r="J135" s="108" t="s">
        <v>2258</v>
      </c>
      <c r="K135" s="47" t="s">
        <v>950</v>
      </c>
      <c r="L135" s="44"/>
      <c r="M135" s="44"/>
    </row>
    <row r="136" spans="1:13" ht="21" customHeight="1">
      <c r="A136" s="3" t="s">
        <v>263</v>
      </c>
      <c r="B136" s="44" t="s">
        <v>2199</v>
      </c>
      <c r="C136" s="44" t="s">
        <v>2197</v>
      </c>
      <c r="D136" s="2">
        <f t="shared" si="3"/>
        <v>4</v>
      </c>
      <c r="E136" s="44" t="s">
        <v>166</v>
      </c>
      <c r="F136" s="44" t="s">
        <v>2204</v>
      </c>
      <c r="G136" s="104" t="s">
        <v>1872</v>
      </c>
      <c r="H136" s="44" t="s">
        <v>2213</v>
      </c>
      <c r="I136" s="46" t="s">
        <v>871</v>
      </c>
      <c r="J136" s="108" t="s">
        <v>2219</v>
      </c>
      <c r="K136" s="47" t="s">
        <v>872</v>
      </c>
      <c r="L136" s="44"/>
      <c r="M136" s="44"/>
    </row>
    <row r="137" spans="1:13" ht="21" customHeight="1">
      <c r="A137" s="3" t="s">
        <v>263</v>
      </c>
      <c r="B137" s="44" t="s">
        <v>2199</v>
      </c>
      <c r="C137" s="44" t="s">
        <v>2197</v>
      </c>
      <c r="D137" s="2">
        <f t="shared" si="3"/>
        <v>5</v>
      </c>
      <c r="E137" s="44" t="s">
        <v>2205</v>
      </c>
      <c r="F137" s="44" t="s">
        <v>2206</v>
      </c>
      <c r="G137" s="4" t="s">
        <v>833</v>
      </c>
      <c r="H137" s="59" t="s">
        <v>2214</v>
      </c>
      <c r="I137" s="44"/>
      <c r="J137" s="108" t="s">
        <v>2218</v>
      </c>
      <c r="K137" s="44" t="s">
        <v>368</v>
      </c>
      <c r="L137" s="44"/>
      <c r="M137" s="44"/>
    </row>
  </sheetData>
  <autoFilter ref="A1:M137"/>
  <phoneticPr fontId="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70C0"/>
  </sheetPr>
  <dimension ref="A1:M57"/>
  <sheetViews>
    <sheetView tabSelected="1" zoomScale="90" zoomScaleNormal="90" workbookViewId="0">
      <pane ySplit="1" topLeftCell="A2" activePane="bottomLeft" state="frozen"/>
      <selection pane="bottomLeft" activeCell="T10" sqref="T10"/>
    </sheetView>
  </sheetViews>
  <sheetFormatPr defaultColWidth="8.85546875" defaultRowHeight="21" customHeight="1"/>
  <cols>
    <col min="1" max="1" width="6.28515625" style="54" customWidth="1"/>
    <col min="2" max="2" width="19" style="54" customWidth="1"/>
    <col min="3" max="3" width="23.5703125" style="54" customWidth="1"/>
    <col min="4" max="4" width="9.85546875" style="55" customWidth="1"/>
    <col min="5" max="5" width="15.140625" style="54" customWidth="1"/>
    <col min="6" max="6" width="21" style="54" customWidth="1"/>
    <col min="7" max="7" width="14.42578125" style="83" customWidth="1"/>
    <col min="8" max="8" width="19.28515625" style="54" customWidth="1"/>
    <col min="9" max="9" width="23.28515625" style="54" customWidth="1"/>
    <col min="10" max="10" width="16.42578125" style="56" customWidth="1"/>
    <col min="11" max="11" width="13" style="54" customWidth="1"/>
    <col min="12" max="12" width="8.42578125" style="54" customWidth="1"/>
    <col min="13" max="13" width="11.42578125" style="54" customWidth="1"/>
    <col min="14" max="16384" width="8.85546875" style="53"/>
  </cols>
  <sheetData>
    <row r="1" spans="1:13" s="50" customFormat="1" ht="21" customHeight="1">
      <c r="A1" s="48" t="s">
        <v>0</v>
      </c>
      <c r="B1" s="48" t="s">
        <v>1</v>
      </c>
      <c r="C1" s="48" t="s">
        <v>2</v>
      </c>
      <c r="D1" s="48" t="s">
        <v>3</v>
      </c>
      <c r="E1" s="48" t="s">
        <v>4</v>
      </c>
      <c r="F1" s="48" t="s">
        <v>5</v>
      </c>
      <c r="G1" s="82" t="s">
        <v>6</v>
      </c>
      <c r="H1" s="48" t="s">
        <v>7</v>
      </c>
      <c r="I1" s="48" t="s">
        <v>8</v>
      </c>
      <c r="J1" s="49" t="s">
        <v>9</v>
      </c>
      <c r="K1" s="48" t="s">
        <v>10</v>
      </c>
      <c r="L1" s="48" t="s">
        <v>11</v>
      </c>
      <c r="M1" s="48" t="s">
        <v>12</v>
      </c>
    </row>
    <row r="2" spans="1:13" s="40" customFormat="1" ht="21" customHeight="1">
      <c r="A2" s="3" t="s">
        <v>495</v>
      </c>
      <c r="B2" s="44" t="s">
        <v>496</v>
      </c>
      <c r="C2" s="44" t="s">
        <v>172</v>
      </c>
      <c r="D2" s="2">
        <f>IF($C2=$C1,$D1+1,1)</f>
        <v>1</v>
      </c>
      <c r="E2" s="44" t="s">
        <v>498</v>
      </c>
      <c r="F2" s="3" t="s">
        <v>33</v>
      </c>
      <c r="G2" s="59" t="s">
        <v>182</v>
      </c>
      <c r="H2" s="4" t="s">
        <v>1957</v>
      </c>
      <c r="I2" s="4" t="s">
        <v>183</v>
      </c>
      <c r="J2" s="45" t="s">
        <v>1981</v>
      </c>
      <c r="K2" s="3" t="s">
        <v>175</v>
      </c>
      <c r="L2" s="52"/>
      <c r="M2" s="52"/>
    </row>
    <row r="3" spans="1:13" s="40" customFormat="1" ht="21" customHeight="1">
      <c r="A3" s="3" t="s">
        <v>495</v>
      </c>
      <c r="B3" s="44" t="s">
        <v>496</v>
      </c>
      <c r="C3" s="44" t="s">
        <v>497</v>
      </c>
      <c r="D3" s="2">
        <f t="shared" ref="D3:D57" si="0">IF($C3=$C2,$D2+1,1)</f>
        <v>2</v>
      </c>
      <c r="E3" s="44" t="s">
        <v>499</v>
      </c>
      <c r="F3" s="3" t="s">
        <v>34</v>
      </c>
      <c r="G3" s="59" t="s">
        <v>500</v>
      </c>
      <c r="H3" s="90" t="s">
        <v>1728</v>
      </c>
      <c r="I3" s="4" t="s">
        <v>178</v>
      </c>
      <c r="J3" s="45" t="s">
        <v>1982</v>
      </c>
      <c r="K3" s="3" t="s">
        <v>175</v>
      </c>
      <c r="L3" s="52"/>
      <c r="M3" s="52"/>
    </row>
    <row r="4" spans="1:13" s="40" customFormat="1" ht="21" customHeight="1">
      <c r="A4" s="3" t="s">
        <v>495</v>
      </c>
      <c r="B4" s="44" t="s">
        <v>496</v>
      </c>
      <c r="C4" s="44" t="s">
        <v>497</v>
      </c>
      <c r="D4" s="2">
        <f t="shared" si="0"/>
        <v>3</v>
      </c>
      <c r="E4" s="44" t="s">
        <v>419</v>
      </c>
      <c r="F4" s="3" t="s">
        <v>35</v>
      </c>
      <c r="G4" s="59" t="s">
        <v>420</v>
      </c>
      <c r="H4" s="4" t="s">
        <v>1958</v>
      </c>
      <c r="I4" s="4" t="s">
        <v>178</v>
      </c>
      <c r="J4" s="45" t="s">
        <v>1983</v>
      </c>
      <c r="K4" s="3" t="s">
        <v>181</v>
      </c>
      <c r="L4" s="52"/>
      <c r="M4" s="52"/>
    </row>
    <row r="5" spans="1:13" s="40" customFormat="1" ht="21" customHeight="1">
      <c r="A5" s="3" t="s">
        <v>495</v>
      </c>
      <c r="B5" s="44" t="s">
        <v>496</v>
      </c>
      <c r="C5" s="44" t="s">
        <v>1956</v>
      </c>
      <c r="D5" s="2">
        <f t="shared" si="0"/>
        <v>4</v>
      </c>
      <c r="E5" s="44" t="s">
        <v>501</v>
      </c>
      <c r="F5" s="3" t="s">
        <v>36</v>
      </c>
      <c r="G5" s="59" t="s">
        <v>502</v>
      </c>
      <c r="H5" s="4" t="s">
        <v>1825</v>
      </c>
      <c r="I5" s="45" t="s">
        <v>503</v>
      </c>
      <c r="J5" s="40">
        <v>0</v>
      </c>
      <c r="K5" s="3" t="s">
        <v>504</v>
      </c>
      <c r="L5" s="52"/>
      <c r="M5" s="52"/>
    </row>
    <row r="6" spans="1:13" s="40" customFormat="1" ht="21" customHeight="1">
      <c r="A6" s="3" t="s">
        <v>495</v>
      </c>
      <c r="B6" s="44" t="s">
        <v>496</v>
      </c>
      <c r="C6" s="44" t="s">
        <v>497</v>
      </c>
      <c r="D6" s="2">
        <f t="shared" si="0"/>
        <v>5</v>
      </c>
      <c r="E6" s="44" t="s">
        <v>505</v>
      </c>
      <c r="F6" s="3" t="s">
        <v>37</v>
      </c>
      <c r="G6" s="59" t="s">
        <v>506</v>
      </c>
      <c r="H6" s="4" t="s">
        <v>1984</v>
      </c>
      <c r="I6" s="4"/>
      <c r="J6" s="45" t="s">
        <v>1985</v>
      </c>
      <c r="K6" s="88" t="s">
        <v>287</v>
      </c>
      <c r="L6" s="52"/>
      <c r="M6" s="52"/>
    </row>
    <row r="7" spans="1:13" s="40" customFormat="1" ht="21" customHeight="1">
      <c r="A7" s="3" t="s">
        <v>495</v>
      </c>
      <c r="B7" s="44" t="s">
        <v>496</v>
      </c>
      <c r="C7" s="44" t="s">
        <v>497</v>
      </c>
      <c r="D7" s="2">
        <f t="shared" si="0"/>
        <v>6</v>
      </c>
      <c r="E7" s="89" t="s">
        <v>1954</v>
      </c>
      <c r="F7" s="88" t="s">
        <v>1987</v>
      </c>
      <c r="G7" s="59" t="s">
        <v>185</v>
      </c>
      <c r="H7" s="4" t="s">
        <v>1959</v>
      </c>
      <c r="I7" s="4" t="s">
        <v>1014</v>
      </c>
      <c r="J7" s="45" t="s">
        <v>1986</v>
      </c>
      <c r="K7" s="3" t="s">
        <v>186</v>
      </c>
      <c r="L7" s="52"/>
      <c r="M7" s="52"/>
    </row>
    <row r="8" spans="1:13" s="40" customFormat="1" ht="21" customHeight="1">
      <c r="A8" s="3" t="s">
        <v>495</v>
      </c>
      <c r="B8" s="44" t="s">
        <v>496</v>
      </c>
      <c r="C8" s="44" t="s">
        <v>497</v>
      </c>
      <c r="D8" s="2">
        <f t="shared" si="0"/>
        <v>7</v>
      </c>
      <c r="E8" s="44" t="s">
        <v>508</v>
      </c>
      <c r="F8" s="3" t="s">
        <v>39</v>
      </c>
      <c r="G8" s="59" t="s">
        <v>509</v>
      </c>
      <c r="H8" s="4" t="s">
        <v>1960</v>
      </c>
      <c r="I8" s="4"/>
      <c r="J8" s="45" t="s">
        <v>1988</v>
      </c>
      <c r="K8" s="3" t="s">
        <v>175</v>
      </c>
      <c r="L8" s="52"/>
      <c r="M8" s="52"/>
    </row>
    <row r="9" spans="1:13" s="40" customFormat="1" ht="21" customHeight="1">
      <c r="A9" s="3" t="s">
        <v>495</v>
      </c>
      <c r="B9" s="44" t="s">
        <v>496</v>
      </c>
      <c r="C9" s="44" t="s">
        <v>497</v>
      </c>
      <c r="D9" s="2">
        <f t="shared" si="0"/>
        <v>8</v>
      </c>
      <c r="E9" s="44" t="s">
        <v>510</v>
      </c>
      <c r="F9" s="3" t="s">
        <v>40</v>
      </c>
      <c r="G9" s="59" t="s">
        <v>520</v>
      </c>
      <c r="H9" s="4" t="s">
        <v>1961</v>
      </c>
      <c r="I9" s="4"/>
      <c r="J9" s="45" t="s">
        <v>1989</v>
      </c>
      <c r="K9" s="3" t="s">
        <v>186</v>
      </c>
      <c r="L9" s="52"/>
      <c r="M9" s="52"/>
    </row>
    <row r="10" spans="1:13" s="40" customFormat="1" ht="21" customHeight="1">
      <c r="A10" s="3" t="s">
        <v>495</v>
      </c>
      <c r="B10" s="44" t="s">
        <v>496</v>
      </c>
      <c r="C10" s="44" t="s">
        <v>497</v>
      </c>
      <c r="D10" s="2">
        <f t="shared" si="0"/>
        <v>9</v>
      </c>
      <c r="E10" s="44" t="s">
        <v>511</v>
      </c>
      <c r="F10" s="3" t="s">
        <v>41</v>
      </c>
      <c r="G10" s="59" t="s">
        <v>512</v>
      </c>
      <c r="H10" s="4" t="s">
        <v>1962</v>
      </c>
      <c r="I10" s="4" t="s">
        <v>214</v>
      </c>
      <c r="J10" s="45" t="s">
        <v>1990</v>
      </c>
      <c r="K10" s="3" t="s">
        <v>215</v>
      </c>
      <c r="L10" s="52"/>
      <c r="M10" s="52"/>
    </row>
    <row r="11" spans="1:13" s="40" customFormat="1" ht="21" customHeight="1">
      <c r="A11" s="3" t="s">
        <v>495</v>
      </c>
      <c r="B11" s="44" t="s">
        <v>496</v>
      </c>
      <c r="C11" s="44" t="s">
        <v>497</v>
      </c>
      <c r="D11" s="2">
        <f t="shared" si="0"/>
        <v>10</v>
      </c>
      <c r="E11" s="44" t="s">
        <v>513</v>
      </c>
      <c r="F11" s="3" t="s">
        <v>22</v>
      </c>
      <c r="G11" s="59" t="s">
        <v>514</v>
      </c>
      <c r="H11" s="4" t="s">
        <v>1963</v>
      </c>
      <c r="I11" s="4" t="s">
        <v>214</v>
      </c>
      <c r="J11" s="45" t="s">
        <v>1991</v>
      </c>
      <c r="K11" s="3" t="s">
        <v>215</v>
      </c>
      <c r="L11" s="52"/>
      <c r="M11" s="52"/>
    </row>
    <row r="12" spans="1:13" s="40" customFormat="1" ht="21" customHeight="1">
      <c r="A12" s="3" t="s">
        <v>495</v>
      </c>
      <c r="B12" s="44" t="s">
        <v>496</v>
      </c>
      <c r="C12" s="44" t="s">
        <v>172</v>
      </c>
      <c r="D12" s="2">
        <f t="shared" si="0"/>
        <v>11</v>
      </c>
      <c r="E12" s="44" t="s">
        <v>1965</v>
      </c>
      <c r="F12" s="3" t="s">
        <v>1966</v>
      </c>
      <c r="G12" s="59" t="s">
        <v>515</v>
      </c>
      <c r="H12" s="4" t="s">
        <v>1967</v>
      </c>
      <c r="I12" s="4" t="s">
        <v>214</v>
      </c>
      <c r="J12" s="45" t="s">
        <v>1992</v>
      </c>
      <c r="K12" s="3" t="s">
        <v>215</v>
      </c>
      <c r="L12" s="52"/>
      <c r="M12" s="52"/>
    </row>
    <row r="13" spans="1:13" s="40" customFormat="1" ht="21" customHeight="1">
      <c r="A13" s="3" t="s">
        <v>495</v>
      </c>
      <c r="B13" s="44" t="s">
        <v>496</v>
      </c>
      <c r="C13" s="44" t="s">
        <v>497</v>
      </c>
      <c r="D13" s="2">
        <f t="shared" si="0"/>
        <v>12</v>
      </c>
      <c r="E13" s="44" t="s">
        <v>516</v>
      </c>
      <c r="F13" s="3" t="s">
        <v>42</v>
      </c>
      <c r="G13" s="59" t="s">
        <v>517</v>
      </c>
      <c r="H13" s="4" t="s">
        <v>1968</v>
      </c>
      <c r="I13" s="4"/>
      <c r="J13" s="45" t="s">
        <v>1015</v>
      </c>
      <c r="K13" s="3" t="s">
        <v>260</v>
      </c>
      <c r="L13" s="52"/>
      <c r="M13" s="52"/>
    </row>
    <row r="14" spans="1:13" s="40" customFormat="1" ht="21" customHeight="1">
      <c r="A14" s="3" t="s">
        <v>494</v>
      </c>
      <c r="B14" s="44" t="s">
        <v>171</v>
      </c>
      <c r="C14" s="44" t="s">
        <v>172</v>
      </c>
      <c r="D14" s="2">
        <f t="shared" si="0"/>
        <v>13</v>
      </c>
      <c r="E14" s="44" t="s">
        <v>845</v>
      </c>
      <c r="F14" s="44" t="s">
        <v>2024</v>
      </c>
      <c r="G14" s="59" t="s">
        <v>846</v>
      </c>
      <c r="H14" s="44" t="s">
        <v>847</v>
      </c>
      <c r="I14" s="59" t="s">
        <v>848</v>
      </c>
      <c r="J14" s="105">
        <v>42911.258518518516</v>
      </c>
      <c r="K14" s="3" t="s">
        <v>844</v>
      </c>
      <c r="L14" s="52"/>
      <c r="M14" s="52"/>
    </row>
    <row r="15" spans="1:13" s="40" customFormat="1" ht="21" customHeight="1">
      <c r="A15" s="3" t="s">
        <v>494</v>
      </c>
      <c r="B15" s="44" t="s">
        <v>171</v>
      </c>
      <c r="C15" s="44" t="s">
        <v>172</v>
      </c>
      <c r="D15" s="2">
        <f t="shared" si="0"/>
        <v>14</v>
      </c>
      <c r="E15" s="44" t="s">
        <v>166</v>
      </c>
      <c r="F15" s="3" t="s">
        <v>32</v>
      </c>
      <c r="G15" s="59" t="s">
        <v>177</v>
      </c>
      <c r="H15" s="4" t="s">
        <v>178</v>
      </c>
      <c r="I15" s="4" t="s">
        <v>179</v>
      </c>
      <c r="J15" s="45" t="s">
        <v>1993</v>
      </c>
      <c r="K15" s="3" t="s">
        <v>180</v>
      </c>
      <c r="L15" s="52"/>
      <c r="M15" s="52"/>
    </row>
    <row r="16" spans="1:13" s="40" customFormat="1" ht="21" customHeight="1">
      <c r="A16" s="3" t="s">
        <v>495</v>
      </c>
      <c r="B16" s="44" t="s">
        <v>496</v>
      </c>
      <c r="C16" s="44" t="s">
        <v>497</v>
      </c>
      <c r="D16" s="2">
        <f t="shared" si="0"/>
        <v>15</v>
      </c>
      <c r="E16" s="44" t="s">
        <v>375</v>
      </c>
      <c r="F16" s="3" t="s">
        <v>21</v>
      </c>
      <c r="G16" s="59" t="s">
        <v>849</v>
      </c>
      <c r="H16" s="4"/>
      <c r="I16" s="4" t="s">
        <v>178</v>
      </c>
      <c r="J16" s="45" t="s">
        <v>1994</v>
      </c>
      <c r="K16" s="3" t="s">
        <v>287</v>
      </c>
      <c r="L16" s="52"/>
      <c r="M16" s="52"/>
    </row>
    <row r="17" spans="1:13" s="40" customFormat="1" ht="21" customHeight="1">
      <c r="A17" s="3" t="s">
        <v>495</v>
      </c>
      <c r="B17" s="44" t="s">
        <v>518</v>
      </c>
      <c r="C17" s="44" t="s">
        <v>519</v>
      </c>
      <c r="D17" s="2">
        <f t="shared" si="0"/>
        <v>1</v>
      </c>
      <c r="E17" s="44" t="s">
        <v>498</v>
      </c>
      <c r="F17" s="3" t="s">
        <v>33</v>
      </c>
      <c r="G17" s="59" t="s">
        <v>182</v>
      </c>
      <c r="H17" s="4" t="s">
        <v>2002</v>
      </c>
      <c r="I17" s="4" t="s">
        <v>183</v>
      </c>
      <c r="J17" s="45" t="s">
        <v>184</v>
      </c>
      <c r="K17" s="3" t="s">
        <v>175</v>
      </c>
      <c r="L17" s="52"/>
      <c r="M17" s="52"/>
    </row>
    <row r="18" spans="1:13" s="40" customFormat="1" ht="21" customHeight="1">
      <c r="A18" s="3" t="s">
        <v>495</v>
      </c>
      <c r="B18" s="44" t="s">
        <v>518</v>
      </c>
      <c r="C18" s="44" t="s">
        <v>519</v>
      </c>
      <c r="D18" s="2">
        <f t="shared" si="0"/>
        <v>2</v>
      </c>
      <c r="E18" s="89" t="s">
        <v>2022</v>
      </c>
      <c r="F18" s="88" t="s">
        <v>2021</v>
      </c>
      <c r="G18" s="59" t="s">
        <v>850</v>
      </c>
      <c r="H18" s="4" t="s">
        <v>2003</v>
      </c>
      <c r="I18" s="4"/>
      <c r="J18" s="45" t="s">
        <v>1317</v>
      </c>
      <c r="K18" s="3" t="s">
        <v>287</v>
      </c>
      <c r="L18" s="52"/>
      <c r="M18" s="52"/>
    </row>
    <row r="19" spans="1:13" s="40" customFormat="1" ht="21" customHeight="1">
      <c r="A19" s="3" t="s">
        <v>495</v>
      </c>
      <c r="B19" s="44" t="s">
        <v>518</v>
      </c>
      <c r="C19" s="44" t="s">
        <v>1998</v>
      </c>
      <c r="D19" s="2">
        <f t="shared" si="0"/>
        <v>3</v>
      </c>
      <c r="E19" s="89" t="s">
        <v>1954</v>
      </c>
      <c r="F19" s="88" t="s">
        <v>1955</v>
      </c>
      <c r="G19" s="59" t="s">
        <v>185</v>
      </c>
      <c r="H19" s="4" t="s">
        <v>2004</v>
      </c>
      <c r="I19" s="4" t="s">
        <v>1014</v>
      </c>
      <c r="J19" s="45" t="s">
        <v>1015</v>
      </c>
      <c r="K19" s="3" t="s">
        <v>186</v>
      </c>
      <c r="L19" s="52"/>
      <c r="M19" s="52"/>
    </row>
    <row r="20" spans="1:13" s="40" customFormat="1" ht="21" customHeight="1">
      <c r="A20" s="3" t="s">
        <v>495</v>
      </c>
      <c r="B20" s="44" t="s">
        <v>518</v>
      </c>
      <c r="C20" s="44" t="s">
        <v>519</v>
      </c>
      <c r="D20" s="2">
        <f t="shared" si="0"/>
        <v>4</v>
      </c>
      <c r="E20" s="44" t="s">
        <v>508</v>
      </c>
      <c r="F20" s="3" t="s">
        <v>39</v>
      </c>
      <c r="G20" s="59" t="s">
        <v>509</v>
      </c>
      <c r="H20" s="4" t="s">
        <v>2005</v>
      </c>
      <c r="I20" s="4"/>
      <c r="J20" s="45" t="s">
        <v>2013</v>
      </c>
      <c r="K20" s="3" t="s">
        <v>175</v>
      </c>
      <c r="L20" s="52"/>
      <c r="M20" s="52"/>
    </row>
    <row r="21" spans="1:13" s="40" customFormat="1" ht="21" customHeight="1">
      <c r="A21" s="3" t="s">
        <v>495</v>
      </c>
      <c r="B21" s="44" t="s">
        <v>518</v>
      </c>
      <c r="C21" s="44" t="s">
        <v>519</v>
      </c>
      <c r="D21" s="2">
        <f t="shared" si="0"/>
        <v>5</v>
      </c>
      <c r="E21" s="44" t="s">
        <v>510</v>
      </c>
      <c r="F21" s="3" t="s">
        <v>40</v>
      </c>
      <c r="G21" s="59" t="s">
        <v>520</v>
      </c>
      <c r="H21" s="4" t="s">
        <v>2006</v>
      </c>
      <c r="I21" s="4"/>
      <c r="J21" s="45" t="s">
        <v>2014</v>
      </c>
      <c r="K21" s="3" t="s">
        <v>186</v>
      </c>
      <c r="L21" s="52"/>
      <c r="M21" s="52"/>
    </row>
    <row r="22" spans="1:13" s="40" customFormat="1" ht="21" customHeight="1">
      <c r="A22" s="3" t="s">
        <v>495</v>
      </c>
      <c r="B22" s="44" t="s">
        <v>518</v>
      </c>
      <c r="C22" s="44" t="s">
        <v>519</v>
      </c>
      <c r="D22" s="2">
        <f t="shared" si="0"/>
        <v>6</v>
      </c>
      <c r="E22" s="44" t="s">
        <v>307</v>
      </c>
      <c r="F22" s="3" t="s">
        <v>44</v>
      </c>
      <c r="G22" s="59" t="s">
        <v>264</v>
      </c>
      <c r="H22" s="4" t="s">
        <v>2007</v>
      </c>
      <c r="I22" s="4"/>
      <c r="J22" s="45" t="s">
        <v>259</v>
      </c>
      <c r="K22" s="3" t="s">
        <v>260</v>
      </c>
      <c r="L22" s="52"/>
      <c r="M22" s="52"/>
    </row>
    <row r="23" spans="1:13" s="40" customFormat="1" ht="21" customHeight="1">
      <c r="A23" s="3" t="s">
        <v>495</v>
      </c>
      <c r="B23" s="44" t="s">
        <v>518</v>
      </c>
      <c r="C23" s="44" t="s">
        <v>519</v>
      </c>
      <c r="D23" s="2">
        <f t="shared" si="0"/>
        <v>7</v>
      </c>
      <c r="E23" s="44" t="s">
        <v>309</v>
      </c>
      <c r="F23" s="3" t="s">
        <v>45</v>
      </c>
      <c r="G23" s="59" t="s">
        <v>265</v>
      </c>
      <c r="H23" s="4" t="s">
        <v>2008</v>
      </c>
      <c r="I23" s="4"/>
      <c r="J23" s="45" t="s">
        <v>2015</v>
      </c>
      <c r="K23" s="3" t="s">
        <v>262</v>
      </c>
      <c r="L23" s="52"/>
      <c r="M23" s="52"/>
    </row>
    <row r="24" spans="1:13" s="40" customFormat="1" ht="21" customHeight="1">
      <c r="A24" s="3" t="s">
        <v>495</v>
      </c>
      <c r="B24" s="44" t="s">
        <v>518</v>
      </c>
      <c r="C24" s="44" t="s">
        <v>519</v>
      </c>
      <c r="D24" s="2">
        <f t="shared" si="0"/>
        <v>8</v>
      </c>
      <c r="E24" s="44" t="s">
        <v>313</v>
      </c>
      <c r="F24" s="3" t="s">
        <v>46</v>
      </c>
      <c r="G24" s="59" t="s">
        <v>266</v>
      </c>
      <c r="H24" s="4" t="s">
        <v>2009</v>
      </c>
      <c r="I24" s="4"/>
      <c r="J24" s="45" t="s">
        <v>1602</v>
      </c>
      <c r="K24" s="3" t="s">
        <v>260</v>
      </c>
      <c r="L24" s="52"/>
      <c r="M24" s="52"/>
    </row>
    <row r="25" spans="1:13" s="40" customFormat="1" ht="21" customHeight="1">
      <c r="A25" s="3" t="s">
        <v>495</v>
      </c>
      <c r="B25" s="44" t="s">
        <v>518</v>
      </c>
      <c r="C25" s="44" t="s">
        <v>519</v>
      </c>
      <c r="D25" s="2">
        <f t="shared" si="0"/>
        <v>9</v>
      </c>
      <c r="E25" s="44" t="s">
        <v>315</v>
      </c>
      <c r="F25" s="3" t="s">
        <v>47</v>
      </c>
      <c r="G25" s="59" t="s">
        <v>267</v>
      </c>
      <c r="H25" s="4" t="s">
        <v>2010</v>
      </c>
      <c r="I25" s="4"/>
      <c r="J25" s="45" t="s">
        <v>2016</v>
      </c>
      <c r="K25" s="3" t="s">
        <v>262</v>
      </c>
      <c r="L25" s="52"/>
      <c r="M25" s="52"/>
    </row>
    <row r="26" spans="1:13" s="40" customFormat="1" ht="21" customHeight="1">
      <c r="A26" s="3" t="s">
        <v>495</v>
      </c>
      <c r="B26" s="44" t="s">
        <v>518</v>
      </c>
      <c r="C26" s="44" t="s">
        <v>519</v>
      </c>
      <c r="D26" s="2">
        <f t="shared" si="0"/>
        <v>10</v>
      </c>
      <c r="E26" s="44" t="s">
        <v>319</v>
      </c>
      <c r="F26" s="3" t="s">
        <v>48</v>
      </c>
      <c r="G26" s="59" t="s">
        <v>268</v>
      </c>
      <c r="H26" s="4" t="s">
        <v>2011</v>
      </c>
      <c r="I26" s="4"/>
      <c r="J26" s="45" t="s">
        <v>1084</v>
      </c>
      <c r="K26" s="3" t="s">
        <v>260</v>
      </c>
      <c r="L26" s="52"/>
      <c r="M26" s="52"/>
    </row>
    <row r="27" spans="1:13" s="40" customFormat="1" ht="21" customHeight="1">
      <c r="A27" s="3" t="s">
        <v>495</v>
      </c>
      <c r="B27" s="44" t="s">
        <v>518</v>
      </c>
      <c r="C27" s="44" t="s">
        <v>519</v>
      </c>
      <c r="D27" s="2">
        <f t="shared" si="0"/>
        <v>11</v>
      </c>
      <c r="E27" s="44" t="s">
        <v>321</v>
      </c>
      <c r="F27" s="3" t="s">
        <v>49</v>
      </c>
      <c r="G27" s="59" t="s">
        <v>269</v>
      </c>
      <c r="H27" s="4" t="s">
        <v>2012</v>
      </c>
      <c r="I27" s="4"/>
      <c r="J27" s="45" t="s">
        <v>2017</v>
      </c>
      <c r="K27" s="3" t="s">
        <v>262</v>
      </c>
      <c r="L27" s="52"/>
      <c r="M27" s="52"/>
    </row>
    <row r="28" spans="1:13" s="40" customFormat="1" ht="21" customHeight="1">
      <c r="A28" s="3" t="s">
        <v>494</v>
      </c>
      <c r="B28" s="44" t="s">
        <v>518</v>
      </c>
      <c r="C28" s="44" t="s">
        <v>519</v>
      </c>
      <c r="D28" s="2">
        <f t="shared" si="0"/>
        <v>12</v>
      </c>
      <c r="E28" s="44" t="s">
        <v>845</v>
      </c>
      <c r="F28" s="44" t="s">
        <v>2025</v>
      </c>
      <c r="G28" s="59" t="s">
        <v>846</v>
      </c>
      <c r="H28" s="44" t="s">
        <v>847</v>
      </c>
      <c r="I28" s="44" t="s">
        <v>848</v>
      </c>
      <c r="J28" s="106" t="s">
        <v>2018</v>
      </c>
      <c r="K28" s="3" t="s">
        <v>844</v>
      </c>
      <c r="L28" s="52"/>
      <c r="M28" s="52"/>
    </row>
    <row r="29" spans="1:13" s="40" customFormat="1" ht="21" customHeight="1">
      <c r="A29" s="3" t="s">
        <v>495</v>
      </c>
      <c r="B29" s="44" t="s">
        <v>518</v>
      </c>
      <c r="C29" s="44" t="s">
        <v>519</v>
      </c>
      <c r="D29" s="2">
        <f t="shared" si="0"/>
        <v>13</v>
      </c>
      <c r="E29" s="44" t="s">
        <v>300</v>
      </c>
      <c r="F29" s="3" t="s">
        <v>32</v>
      </c>
      <c r="G29" s="59" t="s">
        <v>177</v>
      </c>
      <c r="H29" s="4" t="s">
        <v>178</v>
      </c>
      <c r="I29" s="4" t="s">
        <v>179</v>
      </c>
      <c r="J29" s="45" t="s">
        <v>2019</v>
      </c>
      <c r="K29" s="3" t="s">
        <v>180</v>
      </c>
      <c r="L29" s="52"/>
      <c r="M29" s="52"/>
    </row>
    <row r="30" spans="1:13" s="40" customFormat="1" ht="21" customHeight="1">
      <c r="A30" s="3" t="s">
        <v>495</v>
      </c>
      <c r="B30" s="44" t="s">
        <v>521</v>
      </c>
      <c r="C30" s="44" t="s">
        <v>522</v>
      </c>
      <c r="D30" s="2">
        <f t="shared" si="0"/>
        <v>1</v>
      </c>
      <c r="E30" s="44" t="s">
        <v>498</v>
      </c>
      <c r="F30" s="3" t="s">
        <v>33</v>
      </c>
      <c r="G30" s="59" t="s">
        <v>182</v>
      </c>
      <c r="H30" s="4" t="s">
        <v>2050</v>
      </c>
      <c r="I30" s="4" t="s">
        <v>183</v>
      </c>
      <c r="J30" s="45" t="s">
        <v>184</v>
      </c>
      <c r="K30" s="3" t="s">
        <v>175</v>
      </c>
      <c r="L30" s="52"/>
      <c r="M30" s="52"/>
    </row>
    <row r="31" spans="1:13" s="40" customFormat="1" ht="21" customHeight="1">
      <c r="A31" s="3" t="s">
        <v>495</v>
      </c>
      <c r="B31" s="44" t="s">
        <v>521</v>
      </c>
      <c r="C31" s="44" t="s">
        <v>522</v>
      </c>
      <c r="D31" s="2">
        <f t="shared" si="0"/>
        <v>2</v>
      </c>
      <c r="E31" s="89" t="s">
        <v>2049</v>
      </c>
      <c r="F31" s="88" t="s">
        <v>2048</v>
      </c>
      <c r="G31" s="59" t="s">
        <v>850</v>
      </c>
      <c r="H31" s="4" t="s">
        <v>2051</v>
      </c>
      <c r="I31" s="4"/>
      <c r="J31" s="45" t="s">
        <v>2064</v>
      </c>
      <c r="K31" s="3" t="s">
        <v>287</v>
      </c>
      <c r="L31" s="52"/>
      <c r="M31" s="52"/>
    </row>
    <row r="32" spans="1:13" s="40" customFormat="1" ht="21" customHeight="1">
      <c r="A32" s="3" t="s">
        <v>495</v>
      </c>
      <c r="B32" s="44" t="s">
        <v>521</v>
      </c>
      <c r="C32" s="44" t="s">
        <v>522</v>
      </c>
      <c r="D32" s="2">
        <f t="shared" si="0"/>
        <v>3</v>
      </c>
      <c r="E32" s="89" t="s">
        <v>1954</v>
      </c>
      <c r="F32" s="88" t="s">
        <v>2107</v>
      </c>
      <c r="G32" s="59" t="s">
        <v>185</v>
      </c>
      <c r="H32" s="4" t="s">
        <v>2052</v>
      </c>
      <c r="I32" s="4" t="s">
        <v>1014</v>
      </c>
      <c r="J32" s="45" t="s">
        <v>1015</v>
      </c>
      <c r="K32" s="3" t="s">
        <v>186</v>
      </c>
      <c r="L32" s="52"/>
      <c r="M32" s="52"/>
    </row>
    <row r="33" spans="1:13" s="40" customFormat="1" ht="21" customHeight="1">
      <c r="A33" s="3" t="s">
        <v>495</v>
      </c>
      <c r="B33" s="44" t="s">
        <v>521</v>
      </c>
      <c r="C33" s="44" t="s">
        <v>522</v>
      </c>
      <c r="D33" s="2">
        <f t="shared" si="0"/>
        <v>4</v>
      </c>
      <c r="E33" s="44" t="s">
        <v>508</v>
      </c>
      <c r="F33" s="3" t="s">
        <v>39</v>
      </c>
      <c r="G33" s="59" t="s">
        <v>509</v>
      </c>
      <c r="H33" s="4" t="s">
        <v>2053</v>
      </c>
      <c r="I33" s="4"/>
      <c r="J33" s="45" t="s">
        <v>2065</v>
      </c>
      <c r="K33" s="3" t="s">
        <v>175</v>
      </c>
      <c r="L33" s="52"/>
      <c r="M33" s="52"/>
    </row>
    <row r="34" spans="1:13" s="40" customFormat="1" ht="21" customHeight="1">
      <c r="A34" s="3" t="s">
        <v>495</v>
      </c>
      <c r="B34" s="44" t="s">
        <v>521</v>
      </c>
      <c r="C34" s="44" t="s">
        <v>522</v>
      </c>
      <c r="D34" s="2">
        <f t="shared" si="0"/>
        <v>5</v>
      </c>
      <c r="E34" s="44" t="s">
        <v>510</v>
      </c>
      <c r="F34" s="3" t="s">
        <v>40</v>
      </c>
      <c r="G34" s="59" t="s">
        <v>520</v>
      </c>
      <c r="H34" s="4" t="s">
        <v>2055</v>
      </c>
      <c r="I34" s="4"/>
      <c r="J34" s="45" t="s">
        <v>2066</v>
      </c>
      <c r="K34" s="3" t="s">
        <v>186</v>
      </c>
      <c r="L34" s="52"/>
      <c r="M34" s="52"/>
    </row>
    <row r="35" spans="1:13" s="40" customFormat="1" ht="21" customHeight="1">
      <c r="A35" s="3" t="s">
        <v>495</v>
      </c>
      <c r="B35" s="44" t="s">
        <v>521</v>
      </c>
      <c r="C35" s="44" t="s">
        <v>522</v>
      </c>
      <c r="D35" s="2">
        <f t="shared" si="0"/>
        <v>6</v>
      </c>
      <c r="E35" s="44" t="s">
        <v>523</v>
      </c>
      <c r="F35" s="3" t="s">
        <v>50</v>
      </c>
      <c r="G35" s="59" t="s">
        <v>524</v>
      </c>
      <c r="H35" s="4" t="s">
        <v>2056</v>
      </c>
      <c r="I35" s="44" t="s">
        <v>848</v>
      </c>
      <c r="J35" s="45" t="s">
        <v>2067</v>
      </c>
      <c r="K35" s="3" t="s">
        <v>844</v>
      </c>
      <c r="L35" s="52"/>
      <c r="M35" s="52"/>
    </row>
    <row r="36" spans="1:13" s="40" customFormat="1" ht="21" customHeight="1">
      <c r="A36" s="3" t="s">
        <v>495</v>
      </c>
      <c r="B36" s="44" t="s">
        <v>521</v>
      </c>
      <c r="C36" s="44" t="s">
        <v>522</v>
      </c>
      <c r="D36" s="2">
        <f t="shared" si="0"/>
        <v>7</v>
      </c>
      <c r="E36" s="44" t="s">
        <v>441</v>
      </c>
      <c r="F36" s="3" t="s">
        <v>51</v>
      </c>
      <c r="G36" s="59" t="s">
        <v>442</v>
      </c>
      <c r="H36" s="4" t="s">
        <v>2057</v>
      </c>
      <c r="I36" s="44" t="s">
        <v>848</v>
      </c>
      <c r="J36" s="45" t="s">
        <v>2068</v>
      </c>
      <c r="K36" s="3" t="s">
        <v>844</v>
      </c>
      <c r="L36" s="52"/>
      <c r="M36" s="52"/>
    </row>
    <row r="37" spans="1:13" s="40" customFormat="1" ht="21" customHeight="1">
      <c r="A37" s="3" t="s">
        <v>495</v>
      </c>
      <c r="B37" s="44" t="s">
        <v>521</v>
      </c>
      <c r="C37" s="44" t="s">
        <v>522</v>
      </c>
      <c r="D37" s="2">
        <f t="shared" si="0"/>
        <v>8</v>
      </c>
      <c r="E37" s="44" t="s">
        <v>307</v>
      </c>
      <c r="F37" s="3" t="s">
        <v>44</v>
      </c>
      <c r="G37" s="59" t="s">
        <v>264</v>
      </c>
      <c r="H37" s="4" t="s">
        <v>2058</v>
      </c>
      <c r="I37" s="4"/>
      <c r="J37" s="45" t="s">
        <v>2069</v>
      </c>
      <c r="K37" s="3" t="s">
        <v>260</v>
      </c>
      <c r="L37" s="52"/>
      <c r="M37" s="52"/>
    </row>
    <row r="38" spans="1:13" s="40" customFormat="1" ht="21" customHeight="1">
      <c r="A38" s="3" t="s">
        <v>495</v>
      </c>
      <c r="B38" s="44" t="s">
        <v>521</v>
      </c>
      <c r="C38" s="44" t="s">
        <v>522</v>
      </c>
      <c r="D38" s="2">
        <f t="shared" si="0"/>
        <v>9</v>
      </c>
      <c r="E38" s="44" t="s">
        <v>309</v>
      </c>
      <c r="F38" s="3" t="s">
        <v>45</v>
      </c>
      <c r="G38" s="59" t="s">
        <v>265</v>
      </c>
      <c r="H38" s="4" t="s">
        <v>2059</v>
      </c>
      <c r="I38" s="4"/>
      <c r="J38" s="45" t="s">
        <v>2070</v>
      </c>
      <c r="K38" s="3" t="s">
        <v>262</v>
      </c>
      <c r="L38" s="52"/>
      <c r="M38" s="52"/>
    </row>
    <row r="39" spans="1:13" s="40" customFormat="1" ht="21" customHeight="1">
      <c r="A39" s="3" t="s">
        <v>495</v>
      </c>
      <c r="B39" s="44" t="s">
        <v>521</v>
      </c>
      <c r="C39" s="44" t="s">
        <v>522</v>
      </c>
      <c r="D39" s="2">
        <f t="shared" si="0"/>
        <v>10</v>
      </c>
      <c r="E39" s="44" t="s">
        <v>313</v>
      </c>
      <c r="F39" s="3" t="s">
        <v>46</v>
      </c>
      <c r="G39" s="59" t="s">
        <v>266</v>
      </c>
      <c r="H39" s="4" t="s">
        <v>2060</v>
      </c>
      <c r="I39" s="4"/>
      <c r="J39" s="45" t="s">
        <v>2071</v>
      </c>
      <c r="K39" s="3" t="s">
        <v>260</v>
      </c>
      <c r="L39" s="52"/>
      <c r="M39" s="52"/>
    </row>
    <row r="40" spans="1:13" s="40" customFormat="1" ht="21" customHeight="1">
      <c r="A40" s="3" t="s">
        <v>495</v>
      </c>
      <c r="B40" s="44" t="s">
        <v>521</v>
      </c>
      <c r="C40" s="44" t="s">
        <v>522</v>
      </c>
      <c r="D40" s="2">
        <f t="shared" si="0"/>
        <v>11</v>
      </c>
      <c r="E40" s="44" t="s">
        <v>315</v>
      </c>
      <c r="F40" s="3" t="s">
        <v>47</v>
      </c>
      <c r="G40" s="59" t="s">
        <v>267</v>
      </c>
      <c r="H40" s="4" t="s">
        <v>2061</v>
      </c>
      <c r="I40" s="4"/>
      <c r="J40" s="45" t="s">
        <v>2072</v>
      </c>
      <c r="K40" s="3" t="s">
        <v>262</v>
      </c>
      <c r="L40" s="52"/>
      <c r="M40" s="52"/>
    </row>
    <row r="41" spans="1:13" s="40" customFormat="1" ht="21" customHeight="1">
      <c r="A41" s="3" t="s">
        <v>495</v>
      </c>
      <c r="B41" s="44" t="s">
        <v>521</v>
      </c>
      <c r="C41" s="44" t="s">
        <v>522</v>
      </c>
      <c r="D41" s="2">
        <f t="shared" si="0"/>
        <v>12</v>
      </c>
      <c r="E41" s="44" t="s">
        <v>319</v>
      </c>
      <c r="F41" s="3" t="s">
        <v>48</v>
      </c>
      <c r="G41" s="59" t="s">
        <v>268</v>
      </c>
      <c r="H41" s="4" t="s">
        <v>2062</v>
      </c>
      <c r="I41" s="4"/>
      <c r="J41" s="45" t="s">
        <v>2073</v>
      </c>
      <c r="K41" s="3" t="s">
        <v>260</v>
      </c>
      <c r="L41" s="52"/>
      <c r="M41" s="52"/>
    </row>
    <row r="42" spans="1:13" s="40" customFormat="1" ht="21" customHeight="1">
      <c r="A42" s="3" t="s">
        <v>495</v>
      </c>
      <c r="B42" s="44" t="s">
        <v>521</v>
      </c>
      <c r="C42" s="44" t="s">
        <v>522</v>
      </c>
      <c r="D42" s="2">
        <f t="shared" si="0"/>
        <v>13</v>
      </c>
      <c r="E42" s="44" t="s">
        <v>321</v>
      </c>
      <c r="F42" s="3" t="s">
        <v>49</v>
      </c>
      <c r="G42" s="59" t="s">
        <v>269</v>
      </c>
      <c r="H42" s="4" t="s">
        <v>2063</v>
      </c>
      <c r="I42" s="4"/>
      <c r="J42" s="45" t="s">
        <v>2073</v>
      </c>
      <c r="K42" s="3" t="s">
        <v>262</v>
      </c>
      <c r="L42" s="52"/>
      <c r="M42" s="52"/>
    </row>
    <row r="43" spans="1:13" s="40" customFormat="1" ht="21" customHeight="1">
      <c r="A43" s="3" t="s">
        <v>494</v>
      </c>
      <c r="B43" s="44" t="s">
        <v>521</v>
      </c>
      <c r="C43" s="44" t="s">
        <v>522</v>
      </c>
      <c r="D43" s="2">
        <f t="shared" si="0"/>
        <v>14</v>
      </c>
      <c r="E43" s="44" t="s">
        <v>845</v>
      </c>
      <c r="F43" s="44" t="s">
        <v>2025</v>
      </c>
      <c r="G43" s="59" t="s">
        <v>846</v>
      </c>
      <c r="H43" s="44" t="s">
        <v>847</v>
      </c>
      <c r="I43" s="44" t="s">
        <v>848</v>
      </c>
      <c r="J43" s="106" t="s">
        <v>2074</v>
      </c>
      <c r="K43" s="3" t="s">
        <v>844</v>
      </c>
      <c r="L43" s="52"/>
      <c r="M43" s="52"/>
    </row>
    <row r="44" spans="1:13" s="40" customFormat="1" ht="21" customHeight="1">
      <c r="A44" s="3" t="s">
        <v>494</v>
      </c>
      <c r="B44" s="44" t="s">
        <v>521</v>
      </c>
      <c r="C44" s="44" t="s">
        <v>522</v>
      </c>
      <c r="D44" s="2">
        <f t="shared" si="0"/>
        <v>15</v>
      </c>
      <c r="E44" s="44" t="s">
        <v>166</v>
      </c>
      <c r="F44" s="3" t="s">
        <v>32</v>
      </c>
      <c r="G44" s="59" t="s">
        <v>177</v>
      </c>
      <c r="H44" s="4" t="s">
        <v>178</v>
      </c>
      <c r="I44" s="4" t="s">
        <v>179</v>
      </c>
      <c r="J44" s="45" t="s">
        <v>2075</v>
      </c>
      <c r="K44" s="3" t="s">
        <v>180</v>
      </c>
      <c r="L44" s="52"/>
      <c r="M44" s="52"/>
    </row>
    <row r="45" spans="1:13" s="40" customFormat="1" ht="21" customHeight="1">
      <c r="A45" s="3" t="s">
        <v>495</v>
      </c>
      <c r="B45" s="44" t="s">
        <v>525</v>
      </c>
      <c r="C45" s="44" t="s">
        <v>968</v>
      </c>
      <c r="D45" s="2">
        <f>IF($C45=$C42,$D42+1,1)</f>
        <v>1</v>
      </c>
      <c r="E45" s="44" t="s">
        <v>498</v>
      </c>
      <c r="F45" s="3" t="s">
        <v>33</v>
      </c>
      <c r="G45" s="59" t="s">
        <v>182</v>
      </c>
      <c r="H45" s="4" t="s">
        <v>2027</v>
      </c>
      <c r="I45" s="4" t="s">
        <v>183</v>
      </c>
      <c r="J45" s="45" t="s">
        <v>184</v>
      </c>
      <c r="K45" s="3" t="s">
        <v>175</v>
      </c>
      <c r="L45" s="52"/>
      <c r="M45" s="52"/>
    </row>
    <row r="46" spans="1:13" s="40" customFormat="1" ht="21" customHeight="1">
      <c r="A46" s="3" t="s">
        <v>495</v>
      </c>
      <c r="B46" s="44" t="s">
        <v>525</v>
      </c>
      <c r="C46" s="44" t="s">
        <v>526</v>
      </c>
      <c r="D46" s="2">
        <f t="shared" si="0"/>
        <v>2</v>
      </c>
      <c r="E46" s="89" t="s">
        <v>2022</v>
      </c>
      <c r="F46" s="88" t="s">
        <v>2020</v>
      </c>
      <c r="G46" s="59" t="s">
        <v>850</v>
      </c>
      <c r="H46" s="4" t="s">
        <v>2028</v>
      </c>
      <c r="I46" s="4"/>
      <c r="J46" s="45" t="s">
        <v>2038</v>
      </c>
      <c r="K46" s="3" t="s">
        <v>287</v>
      </c>
      <c r="L46" s="52"/>
      <c r="M46" s="52"/>
    </row>
    <row r="47" spans="1:13" s="40" customFormat="1" ht="21" customHeight="1">
      <c r="A47" s="3" t="s">
        <v>495</v>
      </c>
      <c r="B47" s="44" t="s">
        <v>525</v>
      </c>
      <c r="C47" s="44" t="s">
        <v>526</v>
      </c>
      <c r="D47" s="2">
        <f t="shared" si="0"/>
        <v>3</v>
      </c>
      <c r="E47" s="89" t="s">
        <v>1997</v>
      </c>
      <c r="F47" s="88" t="s">
        <v>1955</v>
      </c>
      <c r="G47" s="59" t="s">
        <v>185</v>
      </c>
      <c r="H47" s="4" t="s">
        <v>2029</v>
      </c>
      <c r="I47" s="4" t="s">
        <v>2023</v>
      </c>
      <c r="J47" s="45" t="s">
        <v>1976</v>
      </c>
      <c r="K47" s="3" t="s">
        <v>186</v>
      </c>
      <c r="L47" s="52"/>
      <c r="M47" s="52"/>
    </row>
    <row r="48" spans="1:13" s="40" customFormat="1" ht="21" customHeight="1">
      <c r="A48" s="3" t="s">
        <v>495</v>
      </c>
      <c r="B48" s="44" t="s">
        <v>525</v>
      </c>
      <c r="C48" s="44" t="s">
        <v>526</v>
      </c>
      <c r="D48" s="2">
        <f t="shared" si="0"/>
        <v>4</v>
      </c>
      <c r="E48" s="44" t="s">
        <v>508</v>
      </c>
      <c r="F48" s="3" t="s">
        <v>39</v>
      </c>
      <c r="G48" s="59" t="s">
        <v>509</v>
      </c>
      <c r="H48" s="4" t="s">
        <v>2030</v>
      </c>
      <c r="I48" s="4"/>
      <c r="J48" s="45" t="s">
        <v>2039</v>
      </c>
      <c r="K48" s="3" t="s">
        <v>175</v>
      </c>
      <c r="L48" s="52"/>
      <c r="M48" s="52"/>
    </row>
    <row r="49" spans="1:13" s="40" customFormat="1" ht="21" customHeight="1">
      <c r="A49" s="3" t="s">
        <v>495</v>
      </c>
      <c r="B49" s="44" t="s">
        <v>525</v>
      </c>
      <c r="C49" s="44" t="s">
        <v>526</v>
      </c>
      <c r="D49" s="2">
        <f t="shared" si="0"/>
        <v>5</v>
      </c>
      <c r="E49" s="44" t="s">
        <v>510</v>
      </c>
      <c r="F49" s="3" t="s">
        <v>40</v>
      </c>
      <c r="G49" s="59" t="s">
        <v>520</v>
      </c>
      <c r="H49" s="4" t="s">
        <v>2031</v>
      </c>
      <c r="I49" s="4"/>
      <c r="J49" s="45" t="s">
        <v>2040</v>
      </c>
      <c r="K49" s="3" t="s">
        <v>186</v>
      </c>
      <c r="L49" s="52"/>
      <c r="M49" s="52"/>
    </row>
    <row r="50" spans="1:13" s="40" customFormat="1" ht="21" customHeight="1">
      <c r="A50" s="3" t="s">
        <v>495</v>
      </c>
      <c r="B50" s="44" t="s">
        <v>525</v>
      </c>
      <c r="C50" s="44" t="s">
        <v>526</v>
      </c>
      <c r="D50" s="2">
        <f t="shared" si="0"/>
        <v>6</v>
      </c>
      <c r="E50" s="44" t="s">
        <v>307</v>
      </c>
      <c r="F50" s="3" t="s">
        <v>44</v>
      </c>
      <c r="G50" s="59" t="s">
        <v>264</v>
      </c>
      <c r="H50" s="4" t="s">
        <v>2032</v>
      </c>
      <c r="I50" s="4"/>
      <c r="J50" s="45" t="s">
        <v>2041</v>
      </c>
      <c r="K50" s="3" t="s">
        <v>260</v>
      </c>
      <c r="L50" s="52"/>
      <c r="M50" s="52"/>
    </row>
    <row r="51" spans="1:13" s="40" customFormat="1" ht="21" customHeight="1">
      <c r="A51" s="3" t="s">
        <v>495</v>
      </c>
      <c r="B51" s="44" t="s">
        <v>525</v>
      </c>
      <c r="C51" s="44" t="s">
        <v>526</v>
      </c>
      <c r="D51" s="2">
        <f t="shared" si="0"/>
        <v>7</v>
      </c>
      <c r="E51" s="44" t="s">
        <v>309</v>
      </c>
      <c r="F51" s="3" t="s">
        <v>45</v>
      </c>
      <c r="G51" s="59" t="s">
        <v>265</v>
      </c>
      <c r="H51" s="4" t="s">
        <v>2033</v>
      </c>
      <c r="I51" s="4"/>
      <c r="J51" s="45" t="s">
        <v>2042</v>
      </c>
      <c r="K51" s="3" t="s">
        <v>262</v>
      </c>
      <c r="L51" s="52"/>
      <c r="M51" s="52"/>
    </row>
    <row r="52" spans="1:13" s="40" customFormat="1" ht="21" customHeight="1">
      <c r="A52" s="3" t="s">
        <v>495</v>
      </c>
      <c r="B52" s="44" t="s">
        <v>525</v>
      </c>
      <c r="C52" s="44" t="s">
        <v>526</v>
      </c>
      <c r="D52" s="2">
        <f t="shared" si="0"/>
        <v>8</v>
      </c>
      <c r="E52" s="44" t="s">
        <v>313</v>
      </c>
      <c r="F52" s="3" t="s">
        <v>46</v>
      </c>
      <c r="G52" s="59" t="s">
        <v>266</v>
      </c>
      <c r="H52" s="4" t="s">
        <v>2034</v>
      </c>
      <c r="I52" s="4"/>
      <c r="J52" s="45" t="s">
        <v>2043</v>
      </c>
      <c r="K52" s="3" t="s">
        <v>260</v>
      </c>
      <c r="L52" s="52"/>
      <c r="M52" s="52"/>
    </row>
    <row r="53" spans="1:13" s="40" customFormat="1" ht="21" customHeight="1">
      <c r="A53" s="3" t="s">
        <v>495</v>
      </c>
      <c r="B53" s="44" t="s">
        <v>525</v>
      </c>
      <c r="C53" s="44" t="s">
        <v>526</v>
      </c>
      <c r="D53" s="2">
        <f t="shared" si="0"/>
        <v>9</v>
      </c>
      <c r="E53" s="44" t="s">
        <v>315</v>
      </c>
      <c r="F53" s="3" t="s">
        <v>47</v>
      </c>
      <c r="G53" s="59" t="s">
        <v>267</v>
      </c>
      <c r="H53" s="4" t="s">
        <v>2035</v>
      </c>
      <c r="I53" s="4"/>
      <c r="J53" s="45" t="s">
        <v>2044</v>
      </c>
      <c r="K53" s="3" t="s">
        <v>262</v>
      </c>
      <c r="L53" s="52"/>
      <c r="M53" s="52"/>
    </row>
    <row r="54" spans="1:13" s="40" customFormat="1" ht="21" customHeight="1">
      <c r="A54" s="3" t="s">
        <v>495</v>
      </c>
      <c r="B54" s="44" t="s">
        <v>525</v>
      </c>
      <c r="C54" s="44" t="s">
        <v>526</v>
      </c>
      <c r="D54" s="2">
        <f t="shared" si="0"/>
        <v>10</v>
      </c>
      <c r="E54" s="44" t="s">
        <v>319</v>
      </c>
      <c r="F54" s="3" t="s">
        <v>48</v>
      </c>
      <c r="G54" s="59" t="s">
        <v>268</v>
      </c>
      <c r="H54" s="4" t="s">
        <v>2036</v>
      </c>
      <c r="I54" s="4"/>
      <c r="J54" s="45" t="s">
        <v>2045</v>
      </c>
      <c r="K54" s="3" t="s">
        <v>260</v>
      </c>
      <c r="L54" s="52"/>
      <c r="M54" s="52"/>
    </row>
    <row r="55" spans="1:13" s="40" customFormat="1" ht="21" customHeight="1">
      <c r="A55" s="3" t="s">
        <v>495</v>
      </c>
      <c r="B55" s="44" t="s">
        <v>525</v>
      </c>
      <c r="C55" s="44" t="s">
        <v>968</v>
      </c>
      <c r="D55" s="2">
        <f t="shared" si="0"/>
        <v>11</v>
      </c>
      <c r="E55" s="44" t="s">
        <v>321</v>
      </c>
      <c r="F55" s="3" t="s">
        <v>49</v>
      </c>
      <c r="G55" s="59" t="s">
        <v>269</v>
      </c>
      <c r="H55" s="4" t="s">
        <v>2037</v>
      </c>
      <c r="I55" s="4"/>
      <c r="J55" s="45" t="s">
        <v>1084</v>
      </c>
      <c r="K55" s="3" t="s">
        <v>262</v>
      </c>
      <c r="L55" s="52"/>
      <c r="M55" s="52"/>
    </row>
    <row r="56" spans="1:13" s="40" customFormat="1" ht="21" customHeight="1">
      <c r="A56" s="3" t="s">
        <v>495</v>
      </c>
      <c r="B56" s="44" t="s">
        <v>525</v>
      </c>
      <c r="C56" s="44" t="s">
        <v>526</v>
      </c>
      <c r="D56" s="2">
        <f t="shared" si="0"/>
        <v>12</v>
      </c>
      <c r="E56" s="44" t="s">
        <v>845</v>
      </c>
      <c r="F56" s="44" t="s">
        <v>2025</v>
      </c>
      <c r="G56" s="59" t="s">
        <v>846</v>
      </c>
      <c r="H56" s="44" t="s">
        <v>847</v>
      </c>
      <c r="I56" s="44" t="s">
        <v>848</v>
      </c>
      <c r="J56" s="106" t="s">
        <v>2046</v>
      </c>
      <c r="K56" s="3" t="s">
        <v>844</v>
      </c>
      <c r="L56" s="52"/>
      <c r="M56" s="52"/>
    </row>
    <row r="57" spans="1:13" s="40" customFormat="1" ht="21" customHeight="1">
      <c r="A57" s="3" t="s">
        <v>495</v>
      </c>
      <c r="B57" s="44" t="s">
        <v>525</v>
      </c>
      <c r="C57" s="44" t="s">
        <v>526</v>
      </c>
      <c r="D57" s="2">
        <f t="shared" si="0"/>
        <v>13</v>
      </c>
      <c r="E57" s="44" t="s">
        <v>297</v>
      </c>
      <c r="F57" s="3" t="s">
        <v>52</v>
      </c>
      <c r="G57" s="59" t="s">
        <v>177</v>
      </c>
      <c r="H57" s="4" t="s">
        <v>178</v>
      </c>
      <c r="I57" s="4" t="s">
        <v>2026</v>
      </c>
      <c r="J57" s="45" t="s">
        <v>2047</v>
      </c>
      <c r="K57" s="3" t="s">
        <v>180</v>
      </c>
      <c r="L57" s="51"/>
      <c r="M57" s="52"/>
    </row>
  </sheetData>
  <autoFilter ref="A1:M57"/>
  <phoneticPr fontId="2" type="noConversion"/>
  <pageMargins left="0.7" right="0.7" top="0.75" bottom="0.75" header="0.3" footer="0.3"/>
  <pageSetup paperSize="9" orientation="portrait" horizontalDpi="200" verticalDpi="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70C0"/>
  </sheetPr>
  <dimension ref="A1:M120"/>
  <sheetViews>
    <sheetView zoomScale="90" zoomScaleNormal="90" workbookViewId="0">
      <pane ySplit="1" topLeftCell="A2" activePane="bottomLeft" state="frozen"/>
      <selection pane="bottomLeft" activeCell="E12" sqref="E12"/>
    </sheetView>
  </sheetViews>
  <sheetFormatPr defaultColWidth="9" defaultRowHeight="21" customHeight="1"/>
  <cols>
    <col min="1" max="1" width="9" style="25" customWidth="1"/>
    <col min="2" max="2" width="14.42578125" style="25" customWidth="1"/>
    <col min="3" max="3" width="21.7109375" style="25" customWidth="1"/>
    <col min="4" max="4" width="9.42578125" style="34" customWidth="1"/>
    <col min="5" max="5" width="18.5703125" style="25" customWidth="1"/>
    <col min="6" max="6" width="16.7109375" style="25" customWidth="1"/>
    <col min="7" max="7" width="20.42578125" style="84" customWidth="1"/>
    <col min="8" max="8" width="23.28515625" style="25" customWidth="1"/>
    <col min="9" max="9" width="16.5703125" style="84" customWidth="1"/>
    <col min="10" max="10" width="14" style="137" customWidth="1"/>
    <col min="11" max="11" width="12.28515625" style="25" customWidth="1"/>
    <col min="12" max="12" width="12.85546875" style="25" customWidth="1"/>
    <col min="13" max="13" width="9.42578125" style="25" customWidth="1"/>
    <col min="14" max="16384" width="9" style="25"/>
  </cols>
  <sheetData>
    <row r="1" spans="1:13" s="57" customFormat="1" ht="21" customHeight="1">
      <c r="A1" s="38" t="s">
        <v>352</v>
      </c>
      <c r="B1" s="38" t="s">
        <v>353</v>
      </c>
      <c r="C1" s="38" t="s">
        <v>354</v>
      </c>
      <c r="D1" s="1" t="s">
        <v>355</v>
      </c>
      <c r="E1" s="38" t="s">
        <v>356</v>
      </c>
      <c r="F1" s="38" t="s">
        <v>357</v>
      </c>
      <c r="G1" s="73" t="s">
        <v>358</v>
      </c>
      <c r="H1" s="38" t="s">
        <v>359</v>
      </c>
      <c r="I1" s="73" t="s">
        <v>360</v>
      </c>
      <c r="J1" s="39" t="s">
        <v>361</v>
      </c>
      <c r="K1" s="38" t="s">
        <v>362</v>
      </c>
      <c r="L1" s="38" t="s">
        <v>363</v>
      </c>
      <c r="M1" s="38" t="s">
        <v>364</v>
      </c>
    </row>
    <row r="2" spans="1:13" s="57" customFormat="1" ht="21" customHeight="1">
      <c r="A2" s="3" t="s">
        <v>283</v>
      </c>
      <c r="B2" s="44" t="s">
        <v>284</v>
      </c>
      <c r="C2" s="44" t="s">
        <v>285</v>
      </c>
      <c r="D2" s="2">
        <f>IF($C2=$C1,$D1+1,1)</f>
        <v>1</v>
      </c>
      <c r="E2" s="44" t="s">
        <v>286</v>
      </c>
      <c r="F2" s="3" t="s">
        <v>43</v>
      </c>
      <c r="G2" s="59" t="s">
        <v>1340</v>
      </c>
      <c r="H2" s="4" t="s">
        <v>1547</v>
      </c>
      <c r="I2" s="4"/>
      <c r="J2" s="45" t="s">
        <v>1554</v>
      </c>
      <c r="K2" s="3" t="s">
        <v>287</v>
      </c>
      <c r="L2" s="58"/>
      <c r="M2" s="58"/>
    </row>
    <row r="3" spans="1:13" s="57" customFormat="1" ht="21" customHeight="1">
      <c r="A3" s="3" t="s">
        <v>283</v>
      </c>
      <c r="B3" s="44" t="s">
        <v>284</v>
      </c>
      <c r="C3" s="44" t="s">
        <v>285</v>
      </c>
      <c r="D3" s="2">
        <f t="shared" ref="D3:D68" si="0">IF($C3=$C2,$D2+1,1)</f>
        <v>2</v>
      </c>
      <c r="E3" s="44" t="s">
        <v>288</v>
      </c>
      <c r="F3" s="3" t="s">
        <v>56</v>
      </c>
      <c r="G3" s="59" t="s">
        <v>289</v>
      </c>
      <c r="H3" s="4" t="s">
        <v>1548</v>
      </c>
      <c r="I3" s="4"/>
      <c r="J3" s="45" t="s">
        <v>1555</v>
      </c>
      <c r="K3" s="3" t="s">
        <v>260</v>
      </c>
      <c r="L3" s="58"/>
      <c r="M3" s="58"/>
    </row>
    <row r="4" spans="1:13" s="57" customFormat="1" ht="21" customHeight="1">
      <c r="A4" s="3" t="s">
        <v>283</v>
      </c>
      <c r="B4" s="44" t="s">
        <v>284</v>
      </c>
      <c r="C4" s="44" t="s">
        <v>285</v>
      </c>
      <c r="D4" s="2">
        <f t="shared" si="0"/>
        <v>3</v>
      </c>
      <c r="E4" s="44" t="s">
        <v>290</v>
      </c>
      <c r="F4" s="3" t="s">
        <v>57</v>
      </c>
      <c r="G4" s="59" t="s">
        <v>270</v>
      </c>
      <c r="H4" s="4" t="s">
        <v>1549</v>
      </c>
      <c r="I4" s="4"/>
      <c r="J4" s="45" t="s">
        <v>1556</v>
      </c>
      <c r="K4" s="3" t="s">
        <v>260</v>
      </c>
      <c r="L4" s="58"/>
      <c r="M4" s="58"/>
    </row>
    <row r="5" spans="1:13" s="57" customFormat="1" ht="21" customHeight="1">
      <c r="A5" s="3" t="s">
        <v>283</v>
      </c>
      <c r="B5" s="44" t="s">
        <v>284</v>
      </c>
      <c r="C5" s="44" t="s">
        <v>285</v>
      </c>
      <c r="D5" s="2">
        <f t="shared" si="0"/>
        <v>4</v>
      </c>
      <c r="E5" s="44" t="s">
        <v>291</v>
      </c>
      <c r="F5" s="3" t="s">
        <v>58</v>
      </c>
      <c r="G5" s="59" t="s">
        <v>271</v>
      </c>
      <c r="H5" s="4" t="s">
        <v>1550</v>
      </c>
      <c r="I5" s="4"/>
      <c r="J5" s="45" t="s">
        <v>1557</v>
      </c>
      <c r="K5" s="3" t="s">
        <v>260</v>
      </c>
      <c r="L5" s="58"/>
      <c r="M5" s="58"/>
    </row>
    <row r="6" spans="1:13" s="57" customFormat="1" ht="21" customHeight="1">
      <c r="A6" s="3" t="s">
        <v>283</v>
      </c>
      <c r="B6" s="44" t="s">
        <v>284</v>
      </c>
      <c r="C6" s="44" t="s">
        <v>285</v>
      </c>
      <c r="D6" s="2">
        <f t="shared" si="0"/>
        <v>5</v>
      </c>
      <c r="E6" s="44" t="s">
        <v>292</v>
      </c>
      <c r="F6" s="3" t="s">
        <v>59</v>
      </c>
      <c r="G6" s="59" t="s">
        <v>272</v>
      </c>
      <c r="H6" s="4" t="s">
        <v>1551</v>
      </c>
      <c r="I6" s="4"/>
      <c r="J6" s="45" t="s">
        <v>1558</v>
      </c>
      <c r="K6" s="3" t="s">
        <v>260</v>
      </c>
      <c r="L6" s="58"/>
      <c r="M6" s="58"/>
    </row>
    <row r="7" spans="1:13" s="57" customFormat="1" ht="21" customHeight="1">
      <c r="A7" s="3" t="s">
        <v>283</v>
      </c>
      <c r="B7" s="44" t="s">
        <v>284</v>
      </c>
      <c r="C7" s="44" t="s">
        <v>285</v>
      </c>
      <c r="D7" s="2">
        <f t="shared" si="0"/>
        <v>6</v>
      </c>
      <c r="E7" s="44" t="s">
        <v>293</v>
      </c>
      <c r="F7" s="3" t="s">
        <v>60</v>
      </c>
      <c r="G7" s="59" t="s">
        <v>273</v>
      </c>
      <c r="H7" s="4" t="s">
        <v>1552</v>
      </c>
      <c r="I7" s="4"/>
      <c r="J7" s="45" t="s">
        <v>1559</v>
      </c>
      <c r="K7" s="3" t="s">
        <v>260</v>
      </c>
      <c r="L7" s="58"/>
      <c r="M7" s="58"/>
    </row>
    <row r="8" spans="1:13" s="57" customFormat="1" ht="21" customHeight="1">
      <c r="A8" s="3" t="s">
        <v>283</v>
      </c>
      <c r="B8" s="44" t="s">
        <v>284</v>
      </c>
      <c r="C8" s="44" t="s">
        <v>285</v>
      </c>
      <c r="D8" s="2">
        <f t="shared" si="0"/>
        <v>7</v>
      </c>
      <c r="E8" s="44" t="s">
        <v>294</v>
      </c>
      <c r="F8" s="3" t="s">
        <v>61</v>
      </c>
      <c r="G8" s="59" t="s">
        <v>274</v>
      </c>
      <c r="H8" s="4" t="s">
        <v>1553</v>
      </c>
      <c r="I8" s="4"/>
      <c r="J8" s="45" t="s">
        <v>1560</v>
      </c>
      <c r="K8" s="3" t="s">
        <v>260</v>
      </c>
      <c r="L8" s="58"/>
      <c r="M8" s="58"/>
    </row>
    <row r="9" spans="1:13" s="57" customFormat="1" ht="21" customHeight="1">
      <c r="A9" s="3" t="s">
        <v>281</v>
      </c>
      <c r="B9" s="44" t="s">
        <v>284</v>
      </c>
      <c r="C9" s="44" t="s">
        <v>285</v>
      </c>
      <c r="D9" s="2">
        <f t="shared" si="0"/>
        <v>8</v>
      </c>
      <c r="E9" s="44" t="s">
        <v>1546</v>
      </c>
      <c r="F9" s="3" t="s">
        <v>952</v>
      </c>
      <c r="G9" s="78" t="s">
        <v>1241</v>
      </c>
      <c r="H9" s="75" t="s">
        <v>1242</v>
      </c>
      <c r="I9" s="76" t="s">
        <v>1002</v>
      </c>
      <c r="J9" s="77" t="s">
        <v>1561</v>
      </c>
      <c r="K9" s="76" t="s">
        <v>844</v>
      </c>
      <c r="L9" s="58"/>
      <c r="M9" s="58"/>
    </row>
    <row r="10" spans="1:13" s="57" customFormat="1" ht="21" customHeight="1">
      <c r="A10" s="3" t="s">
        <v>281</v>
      </c>
      <c r="B10" s="44" t="s">
        <v>365</v>
      </c>
      <c r="C10" s="44" t="s">
        <v>366</v>
      </c>
      <c r="D10" s="2">
        <f t="shared" si="0"/>
        <v>9</v>
      </c>
      <c r="E10" s="44" t="s">
        <v>367</v>
      </c>
      <c r="F10" s="3" t="s">
        <v>32</v>
      </c>
      <c r="G10" s="59" t="s">
        <v>177</v>
      </c>
      <c r="H10" s="4" t="s">
        <v>178</v>
      </c>
      <c r="I10" s="4" t="s">
        <v>179</v>
      </c>
      <c r="J10" s="45" t="s">
        <v>1466</v>
      </c>
      <c r="K10" s="3" t="s">
        <v>180</v>
      </c>
      <c r="L10" s="58"/>
      <c r="M10" s="58"/>
    </row>
    <row r="11" spans="1:13" s="57" customFormat="1" ht="21" customHeight="1">
      <c r="A11" s="3" t="s">
        <v>283</v>
      </c>
      <c r="B11" s="44" t="s">
        <v>295</v>
      </c>
      <c r="C11" s="44" t="s">
        <v>2000</v>
      </c>
      <c r="D11" s="2">
        <f t="shared" si="0"/>
        <v>1</v>
      </c>
      <c r="E11" s="44" t="s">
        <v>286</v>
      </c>
      <c r="F11" s="3" t="s">
        <v>43</v>
      </c>
      <c r="G11" s="59" t="s">
        <v>1340</v>
      </c>
      <c r="H11" s="4" t="s">
        <v>1563</v>
      </c>
      <c r="I11" s="4"/>
      <c r="J11" s="45" t="s">
        <v>1570</v>
      </c>
      <c r="K11" s="3" t="s">
        <v>287</v>
      </c>
      <c r="L11" s="58"/>
      <c r="M11" s="58"/>
    </row>
    <row r="12" spans="1:13" s="57" customFormat="1" ht="21" customHeight="1">
      <c r="A12" s="3" t="s">
        <v>283</v>
      </c>
      <c r="B12" s="44" t="s">
        <v>295</v>
      </c>
      <c r="C12" s="44" t="s">
        <v>296</v>
      </c>
      <c r="D12" s="2">
        <f t="shared" si="0"/>
        <v>2</v>
      </c>
      <c r="E12" s="44" t="s">
        <v>288</v>
      </c>
      <c r="F12" s="3" t="s">
        <v>56</v>
      </c>
      <c r="G12" s="59" t="s">
        <v>275</v>
      </c>
      <c r="H12" s="4" t="s">
        <v>1566</v>
      </c>
      <c r="I12" s="4"/>
      <c r="J12" s="45" t="s">
        <v>1571</v>
      </c>
      <c r="K12" s="3" t="s">
        <v>260</v>
      </c>
      <c r="L12" s="58"/>
      <c r="M12" s="58"/>
    </row>
    <row r="13" spans="1:13" s="57" customFormat="1" ht="21" customHeight="1">
      <c r="A13" s="3" t="s">
        <v>283</v>
      </c>
      <c r="B13" s="44" t="s">
        <v>295</v>
      </c>
      <c r="C13" s="44" t="s">
        <v>296</v>
      </c>
      <c r="D13" s="2">
        <f t="shared" si="0"/>
        <v>3</v>
      </c>
      <c r="E13" s="44" t="s">
        <v>290</v>
      </c>
      <c r="F13" s="3" t="s">
        <v>57</v>
      </c>
      <c r="G13" s="59" t="s">
        <v>276</v>
      </c>
      <c r="H13" s="4" t="s">
        <v>1565</v>
      </c>
      <c r="I13" s="4"/>
      <c r="J13" s="45" t="s">
        <v>1572</v>
      </c>
      <c r="K13" s="3" t="s">
        <v>260</v>
      </c>
      <c r="L13" s="58"/>
      <c r="M13" s="58"/>
    </row>
    <row r="14" spans="1:13" s="57" customFormat="1" ht="21" customHeight="1">
      <c r="A14" s="3" t="s">
        <v>283</v>
      </c>
      <c r="B14" s="44" t="s">
        <v>295</v>
      </c>
      <c r="C14" s="44" t="s">
        <v>296</v>
      </c>
      <c r="D14" s="2">
        <f t="shared" si="0"/>
        <v>4</v>
      </c>
      <c r="E14" s="44" t="s">
        <v>291</v>
      </c>
      <c r="F14" s="3" t="s">
        <v>58</v>
      </c>
      <c r="G14" s="59" t="s">
        <v>277</v>
      </c>
      <c r="H14" s="4" t="s">
        <v>1564</v>
      </c>
      <c r="I14" s="4"/>
      <c r="J14" s="45" t="s">
        <v>1573</v>
      </c>
      <c r="K14" s="3" t="s">
        <v>260</v>
      </c>
      <c r="L14" s="58"/>
      <c r="M14" s="58"/>
    </row>
    <row r="15" spans="1:13" s="57" customFormat="1" ht="21" customHeight="1">
      <c r="A15" s="3" t="s">
        <v>283</v>
      </c>
      <c r="B15" s="44" t="s">
        <v>295</v>
      </c>
      <c r="C15" s="44" t="s">
        <v>296</v>
      </c>
      <c r="D15" s="2">
        <f t="shared" si="0"/>
        <v>5</v>
      </c>
      <c r="E15" s="44" t="s">
        <v>292</v>
      </c>
      <c r="F15" s="3" t="s">
        <v>59</v>
      </c>
      <c r="G15" s="59" t="s">
        <v>278</v>
      </c>
      <c r="H15" s="4" t="s">
        <v>1567</v>
      </c>
      <c r="I15" s="4"/>
      <c r="J15" s="45" t="s">
        <v>1574</v>
      </c>
      <c r="K15" s="3" t="s">
        <v>260</v>
      </c>
      <c r="L15" s="58"/>
      <c r="M15" s="58"/>
    </row>
    <row r="16" spans="1:13" s="57" customFormat="1" ht="21" customHeight="1">
      <c r="A16" s="3" t="s">
        <v>283</v>
      </c>
      <c r="B16" s="44" t="s">
        <v>295</v>
      </c>
      <c r="C16" s="44" t="s">
        <v>296</v>
      </c>
      <c r="D16" s="2">
        <f t="shared" si="0"/>
        <v>6</v>
      </c>
      <c r="E16" s="44" t="s">
        <v>293</v>
      </c>
      <c r="F16" s="3" t="s">
        <v>60</v>
      </c>
      <c r="G16" s="59" t="s">
        <v>279</v>
      </c>
      <c r="H16" s="4" t="s">
        <v>1568</v>
      </c>
      <c r="I16" s="4"/>
      <c r="J16" s="45" t="s">
        <v>1575</v>
      </c>
      <c r="K16" s="3" t="s">
        <v>260</v>
      </c>
      <c r="L16" s="58"/>
      <c r="M16" s="58"/>
    </row>
    <row r="17" spans="1:13" s="57" customFormat="1" ht="21" customHeight="1">
      <c r="A17" s="3" t="s">
        <v>283</v>
      </c>
      <c r="B17" s="44" t="s">
        <v>295</v>
      </c>
      <c r="C17" s="44" t="s">
        <v>296</v>
      </c>
      <c r="D17" s="2">
        <f t="shared" si="0"/>
        <v>7</v>
      </c>
      <c r="E17" s="44" t="s">
        <v>294</v>
      </c>
      <c r="F17" s="3" t="s">
        <v>61</v>
      </c>
      <c r="G17" s="59" t="s">
        <v>280</v>
      </c>
      <c r="H17" s="4" t="s">
        <v>1569</v>
      </c>
      <c r="I17" s="4"/>
      <c r="J17" s="45" t="s">
        <v>1576</v>
      </c>
      <c r="K17" s="3" t="s">
        <v>260</v>
      </c>
      <c r="L17" s="58"/>
      <c r="M17" s="58"/>
    </row>
    <row r="18" spans="1:13" s="57" customFormat="1" ht="21" customHeight="1">
      <c r="A18" s="3" t="s">
        <v>281</v>
      </c>
      <c r="B18" s="44" t="s">
        <v>295</v>
      </c>
      <c r="C18" s="44" t="s">
        <v>296</v>
      </c>
      <c r="D18" s="2">
        <f t="shared" si="0"/>
        <v>8</v>
      </c>
      <c r="E18" s="44" t="s">
        <v>1562</v>
      </c>
      <c r="F18" s="69" t="s">
        <v>1243</v>
      </c>
      <c r="G18" s="78" t="s">
        <v>1241</v>
      </c>
      <c r="H18" s="75" t="s">
        <v>1242</v>
      </c>
      <c r="I18" s="76" t="s">
        <v>1002</v>
      </c>
      <c r="J18" s="77" t="s">
        <v>1577</v>
      </c>
      <c r="K18" s="76" t="s">
        <v>844</v>
      </c>
      <c r="L18" s="58"/>
      <c r="M18" s="58"/>
    </row>
    <row r="19" spans="1:13" s="57" customFormat="1" ht="21" customHeight="1">
      <c r="A19" s="3" t="s">
        <v>281</v>
      </c>
      <c r="B19" s="44" t="s">
        <v>295</v>
      </c>
      <c r="C19" s="44" t="s">
        <v>296</v>
      </c>
      <c r="D19" s="2">
        <f t="shared" si="0"/>
        <v>9</v>
      </c>
      <c r="E19" s="44" t="s">
        <v>297</v>
      </c>
      <c r="F19" s="3" t="s">
        <v>32</v>
      </c>
      <c r="G19" s="59" t="s">
        <v>177</v>
      </c>
      <c r="H19" s="4" t="s">
        <v>178</v>
      </c>
      <c r="I19" s="4" t="s">
        <v>179</v>
      </c>
      <c r="J19" s="45" t="s">
        <v>1578</v>
      </c>
      <c r="K19" s="3" t="s">
        <v>180</v>
      </c>
      <c r="L19" s="58"/>
      <c r="M19" s="58"/>
    </row>
    <row r="20" spans="1:13" s="57" customFormat="1" ht="21" customHeight="1">
      <c r="A20" s="3" t="s">
        <v>281</v>
      </c>
      <c r="B20" s="44" t="s">
        <v>298</v>
      </c>
      <c r="C20" s="44" t="s">
        <v>2423</v>
      </c>
      <c r="D20" s="2">
        <f t="shared" si="0"/>
        <v>1</v>
      </c>
      <c r="E20" s="44" t="s">
        <v>2420</v>
      </c>
      <c r="F20" s="3" t="s">
        <v>2419</v>
      </c>
      <c r="G20" s="79" t="s">
        <v>2340</v>
      </c>
      <c r="H20" s="4" t="s">
        <v>2424</v>
      </c>
      <c r="I20" s="4"/>
      <c r="J20" s="45" t="s">
        <v>2445</v>
      </c>
      <c r="K20" s="3" t="s">
        <v>2466</v>
      </c>
      <c r="L20" s="58"/>
      <c r="M20" s="58"/>
    </row>
    <row r="21" spans="1:13" s="57" customFormat="1" ht="21" customHeight="1">
      <c r="A21" s="3" t="s">
        <v>283</v>
      </c>
      <c r="B21" s="44" t="s">
        <v>298</v>
      </c>
      <c r="C21" s="44" t="s">
        <v>2418</v>
      </c>
      <c r="D21" s="2">
        <f t="shared" si="0"/>
        <v>2</v>
      </c>
      <c r="E21" s="135" t="s">
        <v>2467</v>
      </c>
      <c r="F21" s="88" t="s">
        <v>2338</v>
      </c>
      <c r="G21" s="79" t="s">
        <v>2341</v>
      </c>
      <c r="H21" s="4" t="s">
        <v>2425</v>
      </c>
      <c r="I21" s="4" t="s">
        <v>2468</v>
      </c>
      <c r="J21" s="45" t="s">
        <v>2446</v>
      </c>
      <c r="K21" s="3" t="s">
        <v>2469</v>
      </c>
      <c r="L21" s="58"/>
      <c r="M21" s="58"/>
    </row>
    <row r="22" spans="1:13" s="57" customFormat="1" ht="21" customHeight="1">
      <c r="A22" s="3" t="s">
        <v>283</v>
      </c>
      <c r="B22" s="44" t="s">
        <v>298</v>
      </c>
      <c r="C22" s="44" t="s">
        <v>299</v>
      </c>
      <c r="D22" s="2">
        <f t="shared" si="0"/>
        <v>3</v>
      </c>
      <c r="E22" s="44" t="s">
        <v>2315</v>
      </c>
      <c r="F22" s="3" t="s">
        <v>1520</v>
      </c>
      <c r="G22" s="79" t="s">
        <v>2342</v>
      </c>
      <c r="H22" s="4" t="s">
        <v>2426</v>
      </c>
      <c r="I22" s="76" t="s">
        <v>2416</v>
      </c>
      <c r="J22" s="45" t="s">
        <v>2447</v>
      </c>
      <c r="K22" s="76" t="s">
        <v>844</v>
      </c>
      <c r="L22" s="58"/>
      <c r="M22" s="58"/>
    </row>
    <row r="23" spans="1:13" s="57" customFormat="1" ht="21" customHeight="1">
      <c r="A23" s="3" t="s">
        <v>283</v>
      </c>
      <c r="B23" s="44" t="s">
        <v>298</v>
      </c>
      <c r="C23" s="44" t="s">
        <v>299</v>
      </c>
      <c r="D23" s="2">
        <f t="shared" si="0"/>
        <v>4</v>
      </c>
      <c r="E23" s="44" t="s">
        <v>1506</v>
      </c>
      <c r="F23" s="3" t="s">
        <v>2486</v>
      </c>
      <c r="G23" s="79" t="s">
        <v>2349</v>
      </c>
      <c r="H23" s="4" t="s">
        <v>2427</v>
      </c>
      <c r="I23" s="4" t="s">
        <v>2470</v>
      </c>
      <c r="J23" s="45" t="s">
        <v>2448</v>
      </c>
      <c r="K23" s="3" t="s">
        <v>2471</v>
      </c>
      <c r="L23" s="58"/>
      <c r="M23" s="58"/>
    </row>
    <row r="24" spans="1:13" s="57" customFormat="1" ht="21" customHeight="1">
      <c r="A24" s="3" t="s">
        <v>283</v>
      </c>
      <c r="B24" s="44" t="s">
        <v>298</v>
      </c>
      <c r="C24" s="44" t="s">
        <v>299</v>
      </c>
      <c r="D24" s="2">
        <f t="shared" si="0"/>
        <v>5</v>
      </c>
      <c r="E24" s="44" t="s">
        <v>1507</v>
      </c>
      <c r="F24" s="3" t="s">
        <v>2485</v>
      </c>
      <c r="G24" s="79" t="s">
        <v>2350</v>
      </c>
      <c r="H24" s="4" t="s">
        <v>2428</v>
      </c>
      <c r="I24" s="4" t="s">
        <v>2348</v>
      </c>
      <c r="J24" s="45" t="s">
        <v>1084</v>
      </c>
      <c r="K24" s="3" t="s">
        <v>385</v>
      </c>
      <c r="L24" s="58"/>
      <c r="M24" s="58"/>
    </row>
    <row r="25" spans="1:13" s="57" customFormat="1" ht="21" customHeight="1">
      <c r="A25" s="3" t="s">
        <v>283</v>
      </c>
      <c r="B25" s="44" t="s">
        <v>298</v>
      </c>
      <c r="C25" s="44" t="s">
        <v>299</v>
      </c>
      <c r="D25" s="2">
        <f t="shared" si="0"/>
        <v>6</v>
      </c>
      <c r="E25" s="44" t="s">
        <v>1508</v>
      </c>
      <c r="F25" s="3" t="s">
        <v>2484</v>
      </c>
      <c r="G25" s="79" t="s">
        <v>1929</v>
      </c>
      <c r="H25" s="4" t="s">
        <v>2429</v>
      </c>
      <c r="I25" s="4"/>
      <c r="J25" s="45" t="s">
        <v>2449</v>
      </c>
      <c r="K25" s="3" t="s">
        <v>287</v>
      </c>
      <c r="L25" s="58"/>
      <c r="M25" s="58"/>
    </row>
    <row r="26" spans="1:13" s="57" customFormat="1" ht="21" customHeight="1">
      <c r="A26" s="3" t="s">
        <v>283</v>
      </c>
      <c r="B26" s="44" t="s">
        <v>298</v>
      </c>
      <c r="C26" s="44" t="s">
        <v>299</v>
      </c>
      <c r="D26" s="2">
        <f t="shared" si="0"/>
        <v>7</v>
      </c>
      <c r="E26" s="89" t="s">
        <v>2422</v>
      </c>
      <c r="F26" s="88" t="s">
        <v>2483</v>
      </c>
      <c r="G26" s="79" t="s">
        <v>2357</v>
      </c>
      <c r="H26" s="4" t="s">
        <v>2430</v>
      </c>
      <c r="I26" s="4"/>
      <c r="J26" s="45" t="s">
        <v>2450</v>
      </c>
      <c r="K26" s="3" t="s">
        <v>287</v>
      </c>
      <c r="L26" s="58"/>
      <c r="M26" s="58"/>
    </row>
    <row r="27" spans="1:13" s="57" customFormat="1" ht="21" customHeight="1">
      <c r="A27" s="3" t="s">
        <v>283</v>
      </c>
      <c r="B27" s="44" t="s">
        <v>298</v>
      </c>
      <c r="C27" s="44" t="s">
        <v>299</v>
      </c>
      <c r="D27" s="2">
        <f t="shared" si="0"/>
        <v>8</v>
      </c>
      <c r="E27" s="44" t="s">
        <v>593</v>
      </c>
      <c r="F27" s="3" t="s">
        <v>98</v>
      </c>
      <c r="G27" s="79" t="s">
        <v>2358</v>
      </c>
      <c r="H27" s="4" t="s">
        <v>2431</v>
      </c>
      <c r="I27" s="4"/>
      <c r="J27" s="45" t="s">
        <v>2451</v>
      </c>
      <c r="K27" s="3" t="s">
        <v>287</v>
      </c>
      <c r="L27" s="58"/>
      <c r="M27" s="58"/>
    </row>
    <row r="28" spans="1:13" s="57" customFormat="1" ht="21" customHeight="1">
      <c r="A28" s="3" t="s">
        <v>283</v>
      </c>
      <c r="B28" s="44" t="s">
        <v>298</v>
      </c>
      <c r="C28" s="44" t="s">
        <v>299</v>
      </c>
      <c r="D28" s="2">
        <f t="shared" si="0"/>
        <v>9</v>
      </c>
      <c r="E28" s="44" t="s">
        <v>2482</v>
      </c>
      <c r="F28" s="3" t="s">
        <v>1521</v>
      </c>
      <c r="G28" s="79" t="s">
        <v>2360</v>
      </c>
      <c r="H28" s="4" t="s">
        <v>2432</v>
      </c>
      <c r="I28" s="4"/>
      <c r="J28" s="45" t="s">
        <v>2452</v>
      </c>
      <c r="K28" s="3" t="s">
        <v>287</v>
      </c>
      <c r="L28" s="58"/>
      <c r="M28" s="58"/>
    </row>
    <row r="29" spans="1:13" s="57" customFormat="1" ht="21" customHeight="1">
      <c r="A29" s="3" t="s">
        <v>283</v>
      </c>
      <c r="B29" s="44" t="s">
        <v>298</v>
      </c>
      <c r="C29" s="44" t="s">
        <v>299</v>
      </c>
      <c r="D29" s="2">
        <f t="shared" si="0"/>
        <v>10</v>
      </c>
      <c r="E29" s="44" t="s">
        <v>2306</v>
      </c>
      <c r="F29" s="3" t="s">
        <v>1522</v>
      </c>
      <c r="G29" s="79" t="s">
        <v>2363</v>
      </c>
      <c r="H29" s="4" t="s">
        <v>2433</v>
      </c>
      <c r="I29" s="4"/>
      <c r="J29" s="45" t="s">
        <v>2453</v>
      </c>
      <c r="K29" s="3" t="s">
        <v>2472</v>
      </c>
      <c r="L29" s="58"/>
      <c r="M29" s="58"/>
    </row>
    <row r="30" spans="1:13" s="57" customFormat="1" ht="21" customHeight="1">
      <c r="A30" s="3" t="s">
        <v>283</v>
      </c>
      <c r="B30" s="44" t="s">
        <v>298</v>
      </c>
      <c r="C30" s="44" t="s">
        <v>299</v>
      </c>
      <c r="D30" s="2">
        <f t="shared" si="0"/>
        <v>11</v>
      </c>
      <c r="E30" s="44" t="s">
        <v>1511</v>
      </c>
      <c r="F30" s="3" t="s">
        <v>1523</v>
      </c>
      <c r="G30" s="79" t="s">
        <v>2364</v>
      </c>
      <c r="H30" s="4" t="s">
        <v>2434</v>
      </c>
      <c r="I30" s="4"/>
      <c r="J30" s="45" t="s">
        <v>2454</v>
      </c>
      <c r="K30" s="3" t="s">
        <v>2472</v>
      </c>
      <c r="L30" s="58"/>
      <c r="M30" s="58"/>
    </row>
    <row r="31" spans="1:13" s="57" customFormat="1" ht="21" customHeight="1">
      <c r="A31" s="3" t="s">
        <v>283</v>
      </c>
      <c r="B31" s="44" t="s">
        <v>298</v>
      </c>
      <c r="C31" s="44" t="s">
        <v>299</v>
      </c>
      <c r="D31" s="2">
        <f t="shared" si="0"/>
        <v>12</v>
      </c>
      <c r="E31" s="44" t="s">
        <v>2481</v>
      </c>
      <c r="F31" s="3" t="s">
        <v>1524</v>
      </c>
      <c r="G31" s="79" t="s">
        <v>2365</v>
      </c>
      <c r="H31" s="4" t="s">
        <v>2435</v>
      </c>
      <c r="I31" s="4"/>
      <c r="J31" s="57">
        <v>3</v>
      </c>
      <c r="K31" s="3" t="s">
        <v>2472</v>
      </c>
      <c r="L31" s="58"/>
      <c r="M31" s="58"/>
    </row>
    <row r="32" spans="1:13" s="57" customFormat="1" ht="21" customHeight="1">
      <c r="A32" s="3" t="s">
        <v>283</v>
      </c>
      <c r="B32" s="44" t="s">
        <v>298</v>
      </c>
      <c r="C32" s="44" t="s">
        <v>299</v>
      </c>
      <c r="D32" s="2">
        <f t="shared" si="0"/>
        <v>13</v>
      </c>
      <c r="E32" s="44" t="s">
        <v>2480</v>
      </c>
      <c r="F32" s="3" t="s">
        <v>1525</v>
      </c>
      <c r="G32" s="79" t="s">
        <v>2366</v>
      </c>
      <c r="H32" s="4" t="s">
        <v>2436</v>
      </c>
      <c r="I32" s="4"/>
      <c r="J32" s="45" t="s">
        <v>2458</v>
      </c>
      <c r="K32" s="3" t="s">
        <v>2472</v>
      </c>
      <c r="L32" s="58"/>
      <c r="M32" s="58"/>
    </row>
    <row r="33" spans="1:13" s="57" customFormat="1" ht="21" customHeight="1">
      <c r="A33" s="3" t="s">
        <v>283</v>
      </c>
      <c r="B33" s="44" t="s">
        <v>298</v>
      </c>
      <c r="C33" s="44" t="s">
        <v>299</v>
      </c>
      <c r="D33" s="2">
        <f t="shared" si="0"/>
        <v>14</v>
      </c>
      <c r="E33" s="44" t="s">
        <v>1512</v>
      </c>
      <c r="F33" s="3" t="s">
        <v>2479</v>
      </c>
      <c r="G33" s="79" t="s">
        <v>2368</v>
      </c>
      <c r="H33" s="4" t="s">
        <v>2437</v>
      </c>
      <c r="I33" s="4"/>
      <c r="J33" s="45" t="s">
        <v>2455</v>
      </c>
      <c r="K33" s="3" t="s">
        <v>2472</v>
      </c>
      <c r="L33" s="58"/>
      <c r="M33" s="58"/>
    </row>
    <row r="34" spans="1:13" s="57" customFormat="1" ht="21" customHeight="1">
      <c r="A34" s="3" t="s">
        <v>283</v>
      </c>
      <c r="B34" s="44" t="s">
        <v>298</v>
      </c>
      <c r="C34" s="44" t="s">
        <v>299</v>
      </c>
      <c r="D34" s="2">
        <f t="shared" si="0"/>
        <v>15</v>
      </c>
      <c r="E34" s="44" t="s">
        <v>2478</v>
      </c>
      <c r="F34" s="3" t="s">
        <v>1527</v>
      </c>
      <c r="G34" s="79" t="s">
        <v>2370</v>
      </c>
      <c r="H34" s="4" t="s">
        <v>2438</v>
      </c>
      <c r="I34" s="4"/>
      <c r="J34" s="45" t="s">
        <v>2457</v>
      </c>
      <c r="K34" s="3" t="s">
        <v>2472</v>
      </c>
      <c r="L34" s="58"/>
      <c r="M34" s="58"/>
    </row>
    <row r="35" spans="1:13" s="57" customFormat="1" ht="21" customHeight="1">
      <c r="A35" s="3" t="s">
        <v>283</v>
      </c>
      <c r="B35" s="44" t="s">
        <v>298</v>
      </c>
      <c r="C35" s="44" t="s">
        <v>299</v>
      </c>
      <c r="D35" s="2">
        <f t="shared" si="0"/>
        <v>16</v>
      </c>
      <c r="E35" s="44" t="s">
        <v>2477</v>
      </c>
      <c r="F35" s="3" t="s">
        <v>1528</v>
      </c>
      <c r="G35" s="79" t="s">
        <v>2371</v>
      </c>
      <c r="H35" s="4" t="s">
        <v>2439</v>
      </c>
      <c r="I35" s="4"/>
      <c r="J35" s="45" t="s">
        <v>2456</v>
      </c>
      <c r="K35" s="3" t="s">
        <v>2472</v>
      </c>
      <c r="L35" s="58"/>
      <c r="M35" s="58"/>
    </row>
    <row r="36" spans="1:13" s="57" customFormat="1" ht="21" customHeight="1">
      <c r="A36" s="3" t="s">
        <v>283</v>
      </c>
      <c r="B36" s="44" t="s">
        <v>298</v>
      </c>
      <c r="C36" s="44" t="s">
        <v>299</v>
      </c>
      <c r="D36" s="2">
        <f t="shared" si="0"/>
        <v>17</v>
      </c>
      <c r="E36" s="44" t="s">
        <v>1514</v>
      </c>
      <c r="F36" s="3" t="s">
        <v>1529</v>
      </c>
      <c r="G36" s="79" t="s">
        <v>2476</v>
      </c>
      <c r="H36" s="4" t="s">
        <v>2440</v>
      </c>
      <c r="I36" s="4"/>
      <c r="J36" s="45" t="s">
        <v>2459</v>
      </c>
      <c r="K36" s="3" t="s">
        <v>2472</v>
      </c>
      <c r="L36" s="58"/>
      <c r="M36" s="58"/>
    </row>
    <row r="37" spans="1:13" s="57" customFormat="1" ht="21" customHeight="1">
      <c r="A37" s="3" t="s">
        <v>281</v>
      </c>
      <c r="B37" s="44" t="s">
        <v>298</v>
      </c>
      <c r="C37" s="44" t="s">
        <v>299</v>
      </c>
      <c r="D37" s="2">
        <f t="shared" si="0"/>
        <v>18</v>
      </c>
      <c r="E37" s="57" t="s">
        <v>1515</v>
      </c>
      <c r="F37" s="3" t="s">
        <v>116</v>
      </c>
      <c r="G37" s="79" t="s">
        <v>2475</v>
      </c>
      <c r="H37" s="4" t="s">
        <v>2441</v>
      </c>
      <c r="I37" s="4"/>
      <c r="J37" s="45" t="s">
        <v>2460</v>
      </c>
      <c r="K37" s="3" t="s">
        <v>2472</v>
      </c>
      <c r="L37" s="58"/>
      <c r="M37" s="58"/>
    </row>
    <row r="38" spans="1:13" s="57" customFormat="1" ht="21" customHeight="1">
      <c r="A38" s="3" t="s">
        <v>281</v>
      </c>
      <c r="B38" s="44" t="s">
        <v>298</v>
      </c>
      <c r="C38" s="44" t="s">
        <v>299</v>
      </c>
      <c r="D38" s="2">
        <f t="shared" si="0"/>
        <v>19</v>
      </c>
      <c r="E38" s="44" t="s">
        <v>1516</v>
      </c>
      <c r="F38" s="3" t="s">
        <v>118</v>
      </c>
      <c r="G38" s="79" t="s">
        <v>2375</v>
      </c>
      <c r="H38" s="4" t="s">
        <v>2442</v>
      </c>
      <c r="I38" s="4"/>
      <c r="J38" s="45" t="s">
        <v>2461</v>
      </c>
      <c r="K38" s="3" t="s">
        <v>2472</v>
      </c>
      <c r="L38" s="58"/>
      <c r="M38" s="58"/>
    </row>
    <row r="39" spans="1:13" s="57" customFormat="1" ht="21" customHeight="1">
      <c r="A39" s="3" t="s">
        <v>281</v>
      </c>
      <c r="B39" s="44" t="s">
        <v>298</v>
      </c>
      <c r="C39" s="44" t="s">
        <v>299</v>
      </c>
      <c r="D39" s="2">
        <f t="shared" si="0"/>
        <v>20</v>
      </c>
      <c r="E39" s="44" t="s">
        <v>1517</v>
      </c>
      <c r="F39" s="3" t="s">
        <v>1530</v>
      </c>
      <c r="G39" s="79" t="s">
        <v>2376</v>
      </c>
      <c r="H39" s="4" t="s">
        <v>2443</v>
      </c>
      <c r="I39" s="4"/>
      <c r="J39" s="45" t="s">
        <v>2462</v>
      </c>
      <c r="K39" s="3" t="s">
        <v>2472</v>
      </c>
      <c r="L39" s="58"/>
      <c r="M39" s="58"/>
    </row>
    <row r="40" spans="1:13" s="57" customFormat="1" ht="21" customHeight="1">
      <c r="A40" s="3" t="s">
        <v>281</v>
      </c>
      <c r="B40" s="44" t="s">
        <v>298</v>
      </c>
      <c r="C40" s="44" t="s">
        <v>299</v>
      </c>
      <c r="D40" s="2">
        <f t="shared" si="0"/>
        <v>21</v>
      </c>
      <c r="E40" s="44" t="s">
        <v>2473</v>
      </c>
      <c r="F40" s="3" t="s">
        <v>2474</v>
      </c>
      <c r="G40" s="79" t="s">
        <v>2377</v>
      </c>
      <c r="H40" s="4" t="s">
        <v>2444</v>
      </c>
      <c r="I40" s="4"/>
      <c r="J40" s="45" t="s">
        <v>2463</v>
      </c>
      <c r="K40" s="3" t="s">
        <v>2472</v>
      </c>
      <c r="L40" s="58"/>
      <c r="M40" s="58"/>
    </row>
    <row r="41" spans="1:13" s="57" customFormat="1" ht="21" customHeight="1">
      <c r="A41" s="3" t="s">
        <v>281</v>
      </c>
      <c r="B41" s="44" t="s">
        <v>298</v>
      </c>
      <c r="C41" s="44" t="s">
        <v>299</v>
      </c>
      <c r="D41" s="2">
        <f t="shared" si="0"/>
        <v>22</v>
      </c>
      <c r="E41" s="44" t="s">
        <v>845</v>
      </c>
      <c r="F41" s="3" t="s">
        <v>1263</v>
      </c>
      <c r="G41" s="78" t="s">
        <v>1392</v>
      </c>
      <c r="H41" s="75" t="s">
        <v>1393</v>
      </c>
      <c r="I41" s="76" t="s">
        <v>2416</v>
      </c>
      <c r="J41" s="77" t="s">
        <v>2464</v>
      </c>
      <c r="K41" s="76" t="s">
        <v>844</v>
      </c>
      <c r="L41" s="58"/>
      <c r="M41" s="58"/>
    </row>
    <row r="42" spans="1:13" s="57" customFormat="1" ht="21" customHeight="1">
      <c r="A42" s="3" t="s">
        <v>281</v>
      </c>
      <c r="B42" s="44" t="s">
        <v>298</v>
      </c>
      <c r="C42" s="44" t="s">
        <v>299</v>
      </c>
      <c r="D42" s="2">
        <f t="shared" si="0"/>
        <v>23</v>
      </c>
      <c r="E42" s="44" t="s">
        <v>166</v>
      </c>
      <c r="F42" s="3" t="s">
        <v>32</v>
      </c>
      <c r="G42" s="79" t="s">
        <v>1397</v>
      </c>
      <c r="H42" s="86" t="s">
        <v>847</v>
      </c>
      <c r="I42" s="86" t="s">
        <v>1398</v>
      </c>
      <c r="J42" s="5">
        <v>20170701</v>
      </c>
      <c r="K42" s="86" t="s">
        <v>1399</v>
      </c>
      <c r="L42" s="58"/>
      <c r="M42" s="58"/>
    </row>
    <row r="43" spans="1:13" s="57" customFormat="1" ht="21" customHeight="1">
      <c r="A43" s="3" t="s">
        <v>281</v>
      </c>
      <c r="B43" s="44" t="s">
        <v>1534</v>
      </c>
      <c r="C43" s="44" t="s">
        <v>1531</v>
      </c>
      <c r="D43" s="2">
        <f t="shared" si="0"/>
        <v>1</v>
      </c>
      <c r="E43" s="44" t="s">
        <v>1540</v>
      </c>
      <c r="F43" s="3" t="s">
        <v>1535</v>
      </c>
      <c r="G43" s="79" t="s">
        <v>927</v>
      </c>
      <c r="H43" s="79" t="s">
        <v>2322</v>
      </c>
      <c r="I43" s="79" t="s">
        <v>2354</v>
      </c>
      <c r="J43" s="70" t="s">
        <v>2398</v>
      </c>
      <c r="K43" s="86" t="s">
        <v>2383</v>
      </c>
      <c r="L43" s="58"/>
      <c r="M43" s="58"/>
    </row>
    <row r="44" spans="1:13" s="57" customFormat="1" ht="21" customHeight="1">
      <c r="A44" s="3" t="s">
        <v>281</v>
      </c>
      <c r="B44" s="44" t="s">
        <v>1534</v>
      </c>
      <c r="C44" s="44" t="s">
        <v>1531</v>
      </c>
      <c r="D44" s="2">
        <f t="shared" si="0"/>
        <v>2</v>
      </c>
      <c r="E44" s="44" t="s">
        <v>854</v>
      </c>
      <c r="F44" s="3" t="s">
        <v>15</v>
      </c>
      <c r="G44" s="79" t="s">
        <v>2323</v>
      </c>
      <c r="H44" s="79" t="s">
        <v>2288</v>
      </c>
      <c r="I44" s="79" t="s">
        <v>378</v>
      </c>
      <c r="J44" s="70" t="s">
        <v>1373</v>
      </c>
      <c r="K44" s="86" t="s">
        <v>287</v>
      </c>
      <c r="L44" s="58"/>
      <c r="M44" s="58"/>
    </row>
    <row r="45" spans="1:13" s="57" customFormat="1" ht="21" customHeight="1">
      <c r="A45" s="3" t="s">
        <v>281</v>
      </c>
      <c r="B45" s="44" t="s">
        <v>1534</v>
      </c>
      <c r="C45" s="44" t="s">
        <v>1531</v>
      </c>
      <c r="D45" s="2">
        <f t="shared" si="0"/>
        <v>3</v>
      </c>
      <c r="E45" s="44" t="s">
        <v>383</v>
      </c>
      <c r="F45" s="3" t="s">
        <v>2324</v>
      </c>
      <c r="G45" s="79" t="s">
        <v>2326</v>
      </c>
      <c r="H45" s="79" t="s">
        <v>2289</v>
      </c>
      <c r="I45" s="79"/>
      <c r="J45" s="70" t="s">
        <v>2400</v>
      </c>
      <c r="K45" s="86" t="s">
        <v>385</v>
      </c>
      <c r="L45" s="58"/>
      <c r="M45" s="58"/>
    </row>
    <row r="46" spans="1:13" s="57" customFormat="1" ht="21" customHeight="1">
      <c r="A46" s="3" t="s">
        <v>2290</v>
      </c>
      <c r="B46" s="44" t="s">
        <v>1534</v>
      </c>
      <c r="C46" s="44" t="s">
        <v>1531</v>
      </c>
      <c r="D46" s="2">
        <f t="shared" si="0"/>
        <v>4</v>
      </c>
      <c r="E46" s="44" t="s">
        <v>1376</v>
      </c>
      <c r="F46" s="3" t="s">
        <v>17</v>
      </c>
      <c r="G46" s="79" t="s">
        <v>2327</v>
      </c>
      <c r="H46" s="79" t="s">
        <v>2291</v>
      </c>
      <c r="I46" s="79"/>
      <c r="J46" s="70" t="s">
        <v>1380</v>
      </c>
      <c r="K46" s="86" t="s">
        <v>2388</v>
      </c>
      <c r="L46" s="58"/>
      <c r="M46" s="58"/>
    </row>
    <row r="47" spans="1:13" s="57" customFormat="1" ht="21" customHeight="1">
      <c r="A47" s="3" t="s">
        <v>281</v>
      </c>
      <c r="B47" s="44" t="s">
        <v>1534</v>
      </c>
      <c r="C47" s="44" t="s">
        <v>1531</v>
      </c>
      <c r="D47" s="2">
        <f t="shared" si="0"/>
        <v>5</v>
      </c>
      <c r="E47" s="44" t="s">
        <v>630</v>
      </c>
      <c r="F47" s="3" t="s">
        <v>862</v>
      </c>
      <c r="G47" s="79" t="s">
        <v>2329</v>
      </c>
      <c r="H47" s="79" t="s">
        <v>2292</v>
      </c>
      <c r="I47" s="79"/>
      <c r="J47" s="70" t="s">
        <v>2401</v>
      </c>
      <c r="K47" s="86" t="s">
        <v>2390</v>
      </c>
      <c r="L47" s="58"/>
      <c r="M47" s="58"/>
    </row>
    <row r="48" spans="1:13" s="57" customFormat="1" ht="21" customHeight="1">
      <c r="A48" s="3" t="s">
        <v>281</v>
      </c>
      <c r="B48" s="44" t="s">
        <v>1534</v>
      </c>
      <c r="C48" s="44" t="s">
        <v>1531</v>
      </c>
      <c r="D48" s="2">
        <f t="shared" si="0"/>
        <v>6</v>
      </c>
      <c r="E48" s="44" t="s">
        <v>855</v>
      </c>
      <c r="F48" s="3" t="s">
        <v>18</v>
      </c>
      <c r="G48" s="79" t="s">
        <v>2330</v>
      </c>
      <c r="H48" s="79" t="s">
        <v>2293</v>
      </c>
      <c r="I48" s="79"/>
      <c r="J48" s="70" t="s">
        <v>2402</v>
      </c>
      <c r="K48" s="86" t="s">
        <v>2391</v>
      </c>
      <c r="L48" s="58"/>
      <c r="M48" s="58"/>
    </row>
    <row r="49" spans="1:13" s="57" customFormat="1" ht="21" customHeight="1">
      <c r="A49" s="3" t="s">
        <v>281</v>
      </c>
      <c r="B49" s="44" t="s">
        <v>1534</v>
      </c>
      <c r="C49" s="44" t="s">
        <v>1531</v>
      </c>
      <c r="D49" s="2">
        <f t="shared" si="0"/>
        <v>7</v>
      </c>
      <c r="E49" s="44" t="s">
        <v>856</v>
      </c>
      <c r="F49" s="3" t="s">
        <v>2294</v>
      </c>
      <c r="G49" s="79" t="s">
        <v>2331</v>
      </c>
      <c r="H49" s="79" t="s">
        <v>2295</v>
      </c>
      <c r="I49" s="79"/>
      <c r="J49" s="70" t="s">
        <v>2403</v>
      </c>
      <c r="K49" s="86" t="s">
        <v>2392</v>
      </c>
      <c r="L49" s="58"/>
      <c r="M49" s="58"/>
    </row>
    <row r="50" spans="1:13" s="57" customFormat="1" ht="21" customHeight="1">
      <c r="A50" s="3" t="s">
        <v>281</v>
      </c>
      <c r="B50" s="44" t="s">
        <v>1534</v>
      </c>
      <c r="C50" s="44" t="s">
        <v>1531</v>
      </c>
      <c r="D50" s="2">
        <f t="shared" si="0"/>
        <v>8</v>
      </c>
      <c r="E50" s="44" t="s">
        <v>857</v>
      </c>
      <c r="F50" s="3" t="s">
        <v>864</v>
      </c>
      <c r="G50" s="79" t="s">
        <v>2333</v>
      </c>
      <c r="H50" s="79" t="s">
        <v>2296</v>
      </c>
      <c r="I50" s="79"/>
      <c r="J50" s="70" t="s">
        <v>2404</v>
      </c>
      <c r="K50" s="86" t="s">
        <v>388</v>
      </c>
      <c r="L50" s="58"/>
      <c r="M50" s="58"/>
    </row>
    <row r="51" spans="1:13" s="57" customFormat="1" ht="21" customHeight="1">
      <c r="A51" s="3" t="s">
        <v>281</v>
      </c>
      <c r="B51" s="44" t="s">
        <v>1534</v>
      </c>
      <c r="C51" s="44" t="s">
        <v>1531</v>
      </c>
      <c r="D51" s="2">
        <f t="shared" si="0"/>
        <v>9</v>
      </c>
      <c r="E51" s="44" t="s">
        <v>1541</v>
      </c>
      <c r="F51" s="3" t="s">
        <v>2335</v>
      </c>
      <c r="G51" s="79" t="s">
        <v>2336</v>
      </c>
      <c r="H51" s="79" t="s">
        <v>2334</v>
      </c>
      <c r="I51" s="79"/>
      <c r="J51" s="70" t="s">
        <v>2405</v>
      </c>
      <c r="K51" s="86" t="s">
        <v>388</v>
      </c>
      <c r="L51" s="58"/>
      <c r="M51" s="58"/>
    </row>
    <row r="52" spans="1:13" s="57" customFormat="1" ht="21" customHeight="1">
      <c r="A52" s="3" t="s">
        <v>281</v>
      </c>
      <c r="B52" s="44" t="s">
        <v>1534</v>
      </c>
      <c r="C52" s="44" t="s">
        <v>1531</v>
      </c>
      <c r="D52" s="2">
        <f t="shared" si="0"/>
        <v>10</v>
      </c>
      <c r="E52" s="44" t="s">
        <v>1504</v>
      </c>
      <c r="F52" s="3" t="s">
        <v>1519</v>
      </c>
      <c r="G52" s="79" t="s">
        <v>2340</v>
      </c>
      <c r="H52" s="79" t="s">
        <v>2337</v>
      </c>
      <c r="I52" s="79"/>
      <c r="J52" s="70" t="s">
        <v>2406</v>
      </c>
      <c r="K52" s="86" t="s">
        <v>2384</v>
      </c>
      <c r="L52" s="58"/>
      <c r="M52" s="58"/>
    </row>
    <row r="53" spans="1:13" s="57" customFormat="1" ht="21" customHeight="1">
      <c r="A53" s="3" t="s">
        <v>281</v>
      </c>
      <c r="B53" s="44" t="s">
        <v>1534</v>
      </c>
      <c r="C53" s="44" t="s">
        <v>1531</v>
      </c>
      <c r="D53" s="2">
        <f t="shared" si="0"/>
        <v>11</v>
      </c>
      <c r="E53" s="135" t="s">
        <v>1505</v>
      </c>
      <c r="F53" s="88" t="s">
        <v>2338</v>
      </c>
      <c r="G53" s="79" t="s">
        <v>2341</v>
      </c>
      <c r="H53" s="79" t="s">
        <v>2339</v>
      </c>
      <c r="I53" s="79" t="s">
        <v>2409</v>
      </c>
      <c r="J53" s="70" t="s">
        <v>2407</v>
      </c>
      <c r="K53" s="86" t="s">
        <v>2408</v>
      </c>
      <c r="L53" s="58"/>
      <c r="M53" s="58"/>
    </row>
    <row r="54" spans="1:13" s="57" customFormat="1" ht="21" customHeight="1">
      <c r="A54" s="3" t="s">
        <v>281</v>
      </c>
      <c r="B54" s="44" t="s">
        <v>1534</v>
      </c>
      <c r="C54" s="44" t="s">
        <v>1531</v>
      </c>
      <c r="D54" s="2">
        <f t="shared" si="0"/>
        <v>12</v>
      </c>
      <c r="E54" s="44" t="s">
        <v>2315</v>
      </c>
      <c r="F54" s="3" t="s">
        <v>2369</v>
      </c>
      <c r="G54" s="79" t="s">
        <v>2342</v>
      </c>
      <c r="H54" s="79" t="s">
        <v>2297</v>
      </c>
      <c r="I54" s="136" t="s">
        <v>1021</v>
      </c>
      <c r="J54" s="70" t="s">
        <v>2410</v>
      </c>
      <c r="K54" s="76" t="s">
        <v>844</v>
      </c>
      <c r="L54" s="58"/>
      <c r="M54" s="58"/>
    </row>
    <row r="55" spans="1:13" s="57" customFormat="1" ht="21" customHeight="1">
      <c r="A55" s="3" t="s">
        <v>281</v>
      </c>
      <c r="B55" s="44" t="s">
        <v>1534</v>
      </c>
      <c r="C55" s="44" t="s">
        <v>1531</v>
      </c>
      <c r="D55" s="2">
        <f t="shared" si="0"/>
        <v>13</v>
      </c>
      <c r="E55" s="44" t="s">
        <v>1506</v>
      </c>
      <c r="F55" s="3" t="s">
        <v>2343</v>
      </c>
      <c r="G55" s="79" t="s">
        <v>2349</v>
      </c>
      <c r="H55" s="79" t="s">
        <v>2344</v>
      </c>
      <c r="I55" s="79" t="s">
        <v>2345</v>
      </c>
      <c r="J55" s="70" t="s">
        <v>964</v>
      </c>
      <c r="K55" s="86" t="s">
        <v>2393</v>
      </c>
      <c r="L55" s="58"/>
      <c r="M55" s="58"/>
    </row>
    <row r="56" spans="1:13" s="57" customFormat="1" ht="21" customHeight="1">
      <c r="A56" s="3" t="s">
        <v>281</v>
      </c>
      <c r="B56" s="44" t="s">
        <v>1534</v>
      </c>
      <c r="C56" s="44" t="s">
        <v>1531</v>
      </c>
      <c r="D56" s="2">
        <f t="shared" si="0"/>
        <v>14</v>
      </c>
      <c r="E56" s="44" t="s">
        <v>1507</v>
      </c>
      <c r="F56" s="3" t="s">
        <v>2346</v>
      </c>
      <c r="G56" s="79" t="s">
        <v>2350</v>
      </c>
      <c r="H56" s="79" t="s">
        <v>2347</v>
      </c>
      <c r="I56" s="79" t="s">
        <v>2348</v>
      </c>
      <c r="J56" s="70" t="s">
        <v>1084</v>
      </c>
      <c r="K56" s="86" t="s">
        <v>2393</v>
      </c>
      <c r="L56" s="58"/>
      <c r="M56" s="58"/>
    </row>
    <row r="57" spans="1:13" s="57" customFormat="1" ht="21" customHeight="1">
      <c r="A57" s="3" t="s">
        <v>281</v>
      </c>
      <c r="B57" s="44" t="s">
        <v>1534</v>
      </c>
      <c r="C57" s="44" t="s">
        <v>1531</v>
      </c>
      <c r="D57" s="2">
        <f t="shared" si="0"/>
        <v>15</v>
      </c>
      <c r="E57" s="89" t="s">
        <v>1508</v>
      </c>
      <c r="F57" s="88" t="s">
        <v>105</v>
      </c>
      <c r="G57" s="79" t="s">
        <v>1929</v>
      </c>
      <c r="H57" s="79" t="s">
        <v>2351</v>
      </c>
      <c r="I57" s="79"/>
      <c r="J57" s="70" t="s">
        <v>964</v>
      </c>
      <c r="K57" s="86" t="s">
        <v>2384</v>
      </c>
      <c r="L57" s="58"/>
      <c r="M57" s="58"/>
    </row>
    <row r="58" spans="1:13" s="57" customFormat="1" ht="21" customHeight="1">
      <c r="A58" s="3" t="s">
        <v>281</v>
      </c>
      <c r="B58" s="44" t="s">
        <v>1534</v>
      </c>
      <c r="C58" s="44" t="s">
        <v>1531</v>
      </c>
      <c r="D58" s="2">
        <f t="shared" si="0"/>
        <v>16</v>
      </c>
      <c r="E58" s="44" t="s">
        <v>1542</v>
      </c>
      <c r="F58" s="3" t="s">
        <v>1536</v>
      </c>
      <c r="G58" s="79" t="s">
        <v>2353</v>
      </c>
      <c r="H58" s="79" t="s">
        <v>2352</v>
      </c>
      <c r="I58" s="79"/>
      <c r="J58" s="70" t="s">
        <v>2411</v>
      </c>
      <c r="K58" s="86" t="s">
        <v>175</v>
      </c>
      <c r="L58" s="58"/>
      <c r="M58" s="58"/>
    </row>
    <row r="59" spans="1:13" s="57" customFormat="1" ht="21" customHeight="1">
      <c r="A59" s="3" t="s">
        <v>281</v>
      </c>
      <c r="B59" s="44" t="s">
        <v>1534</v>
      </c>
      <c r="C59" s="44" t="s">
        <v>1531</v>
      </c>
      <c r="D59" s="2">
        <f t="shared" si="0"/>
        <v>17</v>
      </c>
      <c r="E59" s="89" t="s">
        <v>2421</v>
      </c>
      <c r="F59" s="88" t="s">
        <v>2356</v>
      </c>
      <c r="G59" s="79" t="s">
        <v>2357</v>
      </c>
      <c r="H59" s="79" t="s">
        <v>2298</v>
      </c>
      <c r="I59" s="79"/>
      <c r="J59" s="70" t="s">
        <v>2412</v>
      </c>
      <c r="K59" s="86" t="s">
        <v>175</v>
      </c>
      <c r="L59" s="58"/>
      <c r="M59" s="58"/>
    </row>
    <row r="60" spans="1:13" s="57" customFormat="1" ht="21" customHeight="1">
      <c r="A60" s="3" t="s">
        <v>281</v>
      </c>
      <c r="B60" s="44" t="s">
        <v>1534</v>
      </c>
      <c r="C60" s="44" t="s">
        <v>1531</v>
      </c>
      <c r="D60" s="2">
        <f t="shared" si="0"/>
        <v>18</v>
      </c>
      <c r="E60" s="44" t="s">
        <v>1509</v>
      </c>
      <c r="F60" s="3" t="s">
        <v>98</v>
      </c>
      <c r="G60" s="79" t="s">
        <v>2358</v>
      </c>
      <c r="H60" s="79" t="s">
        <v>2299</v>
      </c>
      <c r="I60" s="79"/>
      <c r="J60" s="70" t="s">
        <v>2413</v>
      </c>
      <c r="K60" s="86" t="s">
        <v>175</v>
      </c>
      <c r="L60" s="58"/>
      <c r="M60" s="58"/>
    </row>
    <row r="61" spans="1:13" s="57" customFormat="1" ht="21" customHeight="1">
      <c r="A61" s="3" t="s">
        <v>281</v>
      </c>
      <c r="B61" s="44" t="s">
        <v>1534</v>
      </c>
      <c r="C61" s="44" t="s">
        <v>1531</v>
      </c>
      <c r="D61" s="2">
        <f t="shared" si="0"/>
        <v>19</v>
      </c>
      <c r="E61" s="44" t="s">
        <v>1510</v>
      </c>
      <c r="F61" s="3" t="s">
        <v>1521</v>
      </c>
      <c r="G61" s="79" t="s">
        <v>2360</v>
      </c>
      <c r="H61" s="79" t="s">
        <v>2359</v>
      </c>
      <c r="I61" s="79"/>
      <c r="J61" s="70" t="s">
        <v>2414</v>
      </c>
      <c r="K61" s="86" t="s">
        <v>175</v>
      </c>
      <c r="L61" s="58"/>
      <c r="M61" s="58"/>
    </row>
    <row r="62" spans="1:13" s="57" customFormat="1" ht="21" customHeight="1">
      <c r="A62" s="3" t="s">
        <v>281</v>
      </c>
      <c r="B62" s="44" t="s">
        <v>1534</v>
      </c>
      <c r="C62" s="44" t="s">
        <v>1531</v>
      </c>
      <c r="D62" s="2">
        <f t="shared" si="0"/>
        <v>20</v>
      </c>
      <c r="E62" s="44" t="s">
        <v>2306</v>
      </c>
      <c r="F62" s="3" t="s">
        <v>2300</v>
      </c>
      <c r="G62" s="79" t="s">
        <v>2363</v>
      </c>
      <c r="H62" s="79" t="s">
        <v>2361</v>
      </c>
      <c r="I62" s="79"/>
      <c r="J62" s="70" t="s">
        <v>2415</v>
      </c>
      <c r="K62" s="86" t="s">
        <v>2386</v>
      </c>
      <c r="L62" s="58"/>
      <c r="M62" s="58"/>
    </row>
    <row r="63" spans="1:13" s="57" customFormat="1" ht="21" customHeight="1">
      <c r="A63" s="3" t="s">
        <v>281</v>
      </c>
      <c r="B63" s="44" t="s">
        <v>1534</v>
      </c>
      <c r="C63" s="44" t="s">
        <v>1531</v>
      </c>
      <c r="D63" s="2">
        <f t="shared" si="0"/>
        <v>21</v>
      </c>
      <c r="E63" s="44" t="s">
        <v>2312</v>
      </c>
      <c r="F63" s="3" t="s">
        <v>2301</v>
      </c>
      <c r="G63" s="79" t="s">
        <v>2364</v>
      </c>
      <c r="H63" s="79" t="s">
        <v>2362</v>
      </c>
      <c r="I63" s="79"/>
      <c r="J63" s="70" t="s">
        <v>2415</v>
      </c>
      <c r="K63" s="86" t="s">
        <v>2386</v>
      </c>
      <c r="L63" s="58"/>
      <c r="M63" s="58"/>
    </row>
    <row r="64" spans="1:13" s="57" customFormat="1" ht="21" customHeight="1">
      <c r="A64" s="3" t="s">
        <v>281</v>
      </c>
      <c r="B64" s="44" t="s">
        <v>1534</v>
      </c>
      <c r="C64" s="44" t="s">
        <v>1531</v>
      </c>
      <c r="D64" s="2">
        <f t="shared" si="0"/>
        <v>22</v>
      </c>
      <c r="E64" s="44" t="s">
        <v>2307</v>
      </c>
      <c r="F64" s="3" t="s">
        <v>1524</v>
      </c>
      <c r="G64" s="79" t="s">
        <v>2365</v>
      </c>
      <c r="H64" s="79" t="s">
        <v>2302</v>
      </c>
      <c r="I64" s="79"/>
      <c r="J64" s="70" t="s">
        <v>2415</v>
      </c>
      <c r="K64" s="86" t="s">
        <v>2386</v>
      </c>
      <c r="L64" s="58"/>
      <c r="M64" s="58"/>
    </row>
    <row r="65" spans="1:13" s="57" customFormat="1" ht="21" customHeight="1">
      <c r="A65" s="3" t="s">
        <v>281</v>
      </c>
      <c r="B65" s="44" t="s">
        <v>1534</v>
      </c>
      <c r="C65" s="44" t="s">
        <v>1531</v>
      </c>
      <c r="D65" s="2">
        <f t="shared" si="0"/>
        <v>23</v>
      </c>
      <c r="E65" s="44" t="s">
        <v>2313</v>
      </c>
      <c r="F65" s="3" t="s">
        <v>1525</v>
      </c>
      <c r="G65" s="79" t="s">
        <v>2366</v>
      </c>
      <c r="H65" s="79" t="s">
        <v>2303</v>
      </c>
      <c r="I65" s="79"/>
      <c r="J65" s="70" t="s">
        <v>2415</v>
      </c>
      <c r="K65" s="86" t="s">
        <v>2386</v>
      </c>
      <c r="L65" s="58"/>
      <c r="M65" s="58"/>
    </row>
    <row r="66" spans="1:13" s="57" customFormat="1" ht="21" customHeight="1">
      <c r="A66" s="3" t="s">
        <v>281</v>
      </c>
      <c r="B66" s="44" t="s">
        <v>1534</v>
      </c>
      <c r="C66" s="44" t="s">
        <v>1531</v>
      </c>
      <c r="D66" s="2">
        <f t="shared" si="0"/>
        <v>24</v>
      </c>
      <c r="E66" s="44" t="s">
        <v>2314</v>
      </c>
      <c r="F66" s="3" t="s">
        <v>1526</v>
      </c>
      <c r="G66" s="79" t="s">
        <v>2368</v>
      </c>
      <c r="H66" s="79" t="s">
        <v>2304</v>
      </c>
      <c r="I66" s="79"/>
      <c r="J66" s="70" t="s">
        <v>2415</v>
      </c>
      <c r="K66" s="86" t="s">
        <v>2386</v>
      </c>
      <c r="L66" s="58"/>
      <c r="M66" s="58"/>
    </row>
    <row r="67" spans="1:13" s="57" customFormat="1" ht="21" customHeight="1">
      <c r="A67" s="3" t="s">
        <v>281</v>
      </c>
      <c r="B67" s="44" t="s">
        <v>1534</v>
      </c>
      <c r="C67" s="44" t="s">
        <v>1531</v>
      </c>
      <c r="D67" s="2">
        <f t="shared" si="0"/>
        <v>25</v>
      </c>
      <c r="E67" s="44" t="s">
        <v>2308</v>
      </c>
      <c r="F67" s="3" t="s">
        <v>2305</v>
      </c>
      <c r="G67" s="79" t="s">
        <v>2370</v>
      </c>
      <c r="H67" s="79" t="s">
        <v>2367</v>
      </c>
      <c r="I67" s="79"/>
      <c r="J67" s="70" t="s">
        <v>2415</v>
      </c>
      <c r="K67" s="86" t="s">
        <v>2386</v>
      </c>
      <c r="L67" s="58"/>
      <c r="M67" s="58"/>
    </row>
    <row r="68" spans="1:13" s="57" customFormat="1" ht="21" customHeight="1">
      <c r="A68" s="3" t="s">
        <v>281</v>
      </c>
      <c r="B68" s="44" t="s">
        <v>1534</v>
      </c>
      <c r="C68" s="44" t="s">
        <v>1531</v>
      </c>
      <c r="D68" s="2">
        <f t="shared" si="0"/>
        <v>26</v>
      </c>
      <c r="E68" s="44" t="s">
        <v>1513</v>
      </c>
      <c r="F68" s="3" t="s">
        <v>2309</v>
      </c>
      <c r="G68" s="79" t="s">
        <v>2371</v>
      </c>
      <c r="H68" s="79" t="s">
        <v>2316</v>
      </c>
      <c r="I68" s="79"/>
      <c r="J68" s="70" t="s">
        <v>2415</v>
      </c>
      <c r="K68" s="86" t="s">
        <v>2386</v>
      </c>
      <c r="L68" s="58"/>
      <c r="M68" s="58"/>
    </row>
    <row r="69" spans="1:13" s="57" customFormat="1" ht="21" customHeight="1">
      <c r="A69" s="3" t="s">
        <v>281</v>
      </c>
      <c r="B69" s="44" t="s">
        <v>1534</v>
      </c>
      <c r="C69" s="44" t="s">
        <v>1531</v>
      </c>
      <c r="D69" s="2">
        <f t="shared" ref="D69:D120" si="1">IF($C69=$C68,$D68+1,1)</f>
        <v>27</v>
      </c>
      <c r="E69" s="44" t="s">
        <v>2311</v>
      </c>
      <c r="F69" s="3" t="s">
        <v>2310</v>
      </c>
      <c r="G69" s="79" t="s">
        <v>2373</v>
      </c>
      <c r="H69" s="79" t="s">
        <v>2372</v>
      </c>
      <c r="I69" s="79"/>
      <c r="J69" s="70" t="s">
        <v>2415</v>
      </c>
      <c r="K69" s="86" t="s">
        <v>2386</v>
      </c>
      <c r="L69" s="58"/>
      <c r="M69" s="58"/>
    </row>
    <row r="70" spans="1:13" s="57" customFormat="1" ht="21" customHeight="1">
      <c r="A70" s="3" t="s">
        <v>281</v>
      </c>
      <c r="B70" s="44" t="s">
        <v>1534</v>
      </c>
      <c r="C70" s="44" t="s">
        <v>1531</v>
      </c>
      <c r="D70" s="2">
        <f t="shared" si="1"/>
        <v>28</v>
      </c>
      <c r="E70" s="44" t="s">
        <v>1515</v>
      </c>
      <c r="F70" s="3" t="s">
        <v>116</v>
      </c>
      <c r="G70" s="79" t="s">
        <v>2374</v>
      </c>
      <c r="H70" s="79" t="s">
        <v>2317</v>
      </c>
      <c r="I70" s="79"/>
      <c r="J70" s="70" t="s">
        <v>2415</v>
      </c>
      <c r="K70" s="86" t="s">
        <v>2386</v>
      </c>
      <c r="L70" s="58"/>
      <c r="M70" s="58"/>
    </row>
    <row r="71" spans="1:13" s="57" customFormat="1" ht="21" customHeight="1">
      <c r="A71" s="3" t="s">
        <v>281</v>
      </c>
      <c r="B71" s="44" t="s">
        <v>1534</v>
      </c>
      <c r="C71" s="44" t="s">
        <v>1531</v>
      </c>
      <c r="D71" s="2">
        <f t="shared" si="1"/>
        <v>29</v>
      </c>
      <c r="E71" s="44" t="s">
        <v>1516</v>
      </c>
      <c r="F71" s="3" t="s">
        <v>118</v>
      </c>
      <c r="G71" s="79" t="s">
        <v>2375</v>
      </c>
      <c r="H71" s="79" t="s">
        <v>2318</v>
      </c>
      <c r="I71" s="79"/>
      <c r="J71" s="70" t="s">
        <v>2415</v>
      </c>
      <c r="K71" s="86" t="s">
        <v>2386</v>
      </c>
      <c r="L71" s="58"/>
      <c r="M71" s="58"/>
    </row>
    <row r="72" spans="1:13" s="57" customFormat="1" ht="21" customHeight="1">
      <c r="A72" s="3" t="s">
        <v>281</v>
      </c>
      <c r="B72" s="44" t="s">
        <v>1534</v>
      </c>
      <c r="C72" s="44" t="s">
        <v>1531</v>
      </c>
      <c r="D72" s="2">
        <f t="shared" si="1"/>
        <v>30</v>
      </c>
      <c r="E72" s="44" t="s">
        <v>1517</v>
      </c>
      <c r="F72" s="3" t="s">
        <v>1530</v>
      </c>
      <c r="G72" s="79" t="s">
        <v>2376</v>
      </c>
      <c r="H72" s="79" t="s">
        <v>2319</v>
      </c>
      <c r="I72" s="79"/>
      <c r="J72" s="70" t="s">
        <v>2415</v>
      </c>
      <c r="K72" s="86" t="s">
        <v>2386</v>
      </c>
      <c r="L72" s="58"/>
      <c r="M72" s="58"/>
    </row>
    <row r="73" spans="1:13" s="57" customFormat="1" ht="21" customHeight="1">
      <c r="A73" s="3" t="s">
        <v>281</v>
      </c>
      <c r="B73" s="44" t="s">
        <v>1534</v>
      </c>
      <c r="C73" s="44" t="s">
        <v>1531</v>
      </c>
      <c r="D73" s="2">
        <f t="shared" si="1"/>
        <v>31</v>
      </c>
      <c r="E73" s="44" t="s">
        <v>1518</v>
      </c>
      <c r="F73" s="3" t="s">
        <v>127</v>
      </c>
      <c r="G73" s="79" t="s">
        <v>2377</v>
      </c>
      <c r="H73" s="86" t="s">
        <v>2320</v>
      </c>
      <c r="I73" s="79"/>
      <c r="J73" s="70" t="s">
        <v>2415</v>
      </c>
      <c r="K73" s="86" t="s">
        <v>2385</v>
      </c>
      <c r="L73" s="58"/>
      <c r="M73" s="58"/>
    </row>
    <row r="74" spans="1:13" s="57" customFormat="1" ht="21" customHeight="1">
      <c r="A74" s="3" t="s">
        <v>281</v>
      </c>
      <c r="B74" s="44" t="s">
        <v>1534</v>
      </c>
      <c r="C74" s="44" t="s">
        <v>1531</v>
      </c>
      <c r="D74" s="2">
        <f t="shared" si="1"/>
        <v>32</v>
      </c>
      <c r="E74" s="44" t="s">
        <v>1543</v>
      </c>
      <c r="F74" s="3" t="s">
        <v>1537</v>
      </c>
      <c r="G74" s="79" t="s">
        <v>2379</v>
      </c>
      <c r="H74" s="79" t="s">
        <v>2378</v>
      </c>
      <c r="I74" s="79" t="s">
        <v>2416</v>
      </c>
      <c r="J74" s="70" t="s">
        <v>2417</v>
      </c>
      <c r="K74" s="76" t="s">
        <v>844</v>
      </c>
      <c r="L74" s="58"/>
      <c r="M74" s="58"/>
    </row>
    <row r="75" spans="1:13" s="57" customFormat="1" ht="21" customHeight="1">
      <c r="A75" s="3" t="s">
        <v>281</v>
      </c>
      <c r="B75" s="44" t="s">
        <v>1534</v>
      </c>
      <c r="C75" s="44" t="s">
        <v>1531</v>
      </c>
      <c r="D75" s="2">
        <f t="shared" si="1"/>
        <v>33</v>
      </c>
      <c r="E75" s="44" t="s">
        <v>1544</v>
      </c>
      <c r="F75" s="3" t="s">
        <v>1538</v>
      </c>
      <c r="G75" s="79" t="s">
        <v>2381</v>
      </c>
      <c r="H75" s="79" t="s">
        <v>2380</v>
      </c>
      <c r="I75" s="136" t="s">
        <v>1021</v>
      </c>
      <c r="J75" s="70">
        <v>42912.390588726848</v>
      </c>
      <c r="K75" s="76" t="s">
        <v>844</v>
      </c>
      <c r="L75" s="58"/>
      <c r="M75" s="58"/>
    </row>
    <row r="76" spans="1:13" s="57" customFormat="1" ht="21" customHeight="1">
      <c r="A76" s="3" t="s">
        <v>281</v>
      </c>
      <c r="B76" s="44" t="s">
        <v>1534</v>
      </c>
      <c r="C76" s="44" t="s">
        <v>1531</v>
      </c>
      <c r="D76" s="2">
        <f t="shared" si="1"/>
        <v>34</v>
      </c>
      <c r="E76" s="44" t="s">
        <v>1545</v>
      </c>
      <c r="F76" s="3" t="s">
        <v>1539</v>
      </c>
      <c r="G76" s="79" t="s">
        <v>2382</v>
      </c>
      <c r="H76" s="79" t="s">
        <v>2321</v>
      </c>
      <c r="I76" s="136" t="s">
        <v>2395</v>
      </c>
      <c r="J76" s="70" t="s">
        <v>2397</v>
      </c>
      <c r="K76" s="76" t="s">
        <v>844</v>
      </c>
      <c r="L76" s="58"/>
      <c r="M76" s="58"/>
    </row>
    <row r="77" spans="1:13" s="57" customFormat="1" ht="21" customHeight="1">
      <c r="A77" s="3" t="s">
        <v>281</v>
      </c>
      <c r="B77" s="44" t="s">
        <v>1534</v>
      </c>
      <c r="C77" s="44" t="s">
        <v>1531</v>
      </c>
      <c r="D77" s="2">
        <f t="shared" si="1"/>
        <v>35</v>
      </c>
      <c r="E77" s="44" t="s">
        <v>860</v>
      </c>
      <c r="F77" s="3" t="s">
        <v>1263</v>
      </c>
      <c r="G77" s="78" t="s">
        <v>1128</v>
      </c>
      <c r="H77" s="75" t="s">
        <v>1393</v>
      </c>
      <c r="I77" s="136" t="s">
        <v>1021</v>
      </c>
      <c r="J77" s="77" t="s">
        <v>2396</v>
      </c>
      <c r="K77" s="76" t="s">
        <v>844</v>
      </c>
      <c r="L77" s="58"/>
      <c r="M77" s="58"/>
    </row>
    <row r="78" spans="1:13" s="57" customFormat="1" ht="21" customHeight="1">
      <c r="A78" s="3" t="s">
        <v>281</v>
      </c>
      <c r="B78" s="44" t="s">
        <v>1534</v>
      </c>
      <c r="C78" s="44" t="s">
        <v>1531</v>
      </c>
      <c r="D78" s="2">
        <f t="shared" si="1"/>
        <v>36</v>
      </c>
      <c r="E78" s="44" t="s">
        <v>166</v>
      </c>
      <c r="F78" s="3" t="s">
        <v>32</v>
      </c>
      <c r="G78" s="79" t="s">
        <v>1397</v>
      </c>
      <c r="H78" s="86" t="s">
        <v>847</v>
      </c>
      <c r="I78" s="79" t="s">
        <v>1398</v>
      </c>
      <c r="J78" s="70">
        <v>20170701</v>
      </c>
      <c r="K78" s="86" t="s">
        <v>1399</v>
      </c>
      <c r="L78" s="58"/>
      <c r="M78" s="58"/>
    </row>
    <row r="79" spans="1:13" s="57" customFormat="1" ht="21" customHeight="1">
      <c r="A79" s="3" t="s">
        <v>283</v>
      </c>
      <c r="B79" s="44" t="s">
        <v>303</v>
      </c>
      <c r="C79" s="44" t="s">
        <v>304</v>
      </c>
      <c r="D79" s="2">
        <f t="shared" si="1"/>
        <v>1</v>
      </c>
      <c r="E79" s="89" t="s">
        <v>286</v>
      </c>
      <c r="F79" s="3" t="s">
        <v>43</v>
      </c>
      <c r="G79" s="44" t="s">
        <v>1581</v>
      </c>
      <c r="H79" s="4" t="s">
        <v>1582</v>
      </c>
      <c r="I79" s="4"/>
      <c r="J79" s="45" t="s">
        <v>1601</v>
      </c>
      <c r="K79" s="3" t="s">
        <v>287</v>
      </c>
      <c r="L79" s="58"/>
      <c r="M79" s="58"/>
    </row>
    <row r="80" spans="1:13" s="57" customFormat="1" ht="21" customHeight="1">
      <c r="A80" s="3" t="s">
        <v>283</v>
      </c>
      <c r="B80" s="44" t="s">
        <v>303</v>
      </c>
      <c r="C80" s="44" t="s">
        <v>304</v>
      </c>
      <c r="D80" s="2">
        <f t="shared" si="1"/>
        <v>2</v>
      </c>
      <c r="E80" s="44" t="s">
        <v>305</v>
      </c>
      <c r="F80" s="3" t="s">
        <v>62</v>
      </c>
      <c r="G80" s="44" t="s">
        <v>306</v>
      </c>
      <c r="H80" s="4" t="s">
        <v>1583</v>
      </c>
      <c r="I80" s="4"/>
      <c r="J80" s="45" t="s">
        <v>964</v>
      </c>
      <c r="K80" s="3" t="s">
        <v>260</v>
      </c>
      <c r="L80" s="58"/>
      <c r="M80" s="58"/>
    </row>
    <row r="81" spans="1:13" s="57" customFormat="1" ht="21" customHeight="1">
      <c r="A81" s="3" t="s">
        <v>283</v>
      </c>
      <c r="B81" s="44" t="s">
        <v>303</v>
      </c>
      <c r="C81" s="44" t="s">
        <v>304</v>
      </c>
      <c r="D81" s="2">
        <f t="shared" si="1"/>
        <v>3</v>
      </c>
      <c r="E81" s="44" t="s">
        <v>307</v>
      </c>
      <c r="F81" s="3" t="s">
        <v>44</v>
      </c>
      <c r="G81" s="44" t="s">
        <v>308</v>
      </c>
      <c r="H81" s="4" t="s">
        <v>1589</v>
      </c>
      <c r="I81" s="4"/>
      <c r="J81" s="45" t="s">
        <v>1602</v>
      </c>
      <c r="K81" s="3" t="s">
        <v>260</v>
      </c>
      <c r="L81" s="58"/>
      <c r="M81" s="58"/>
    </row>
    <row r="82" spans="1:13" s="57" customFormat="1" ht="21" customHeight="1">
      <c r="A82" s="3" t="s">
        <v>283</v>
      </c>
      <c r="B82" s="44" t="s">
        <v>303</v>
      </c>
      <c r="C82" s="44" t="s">
        <v>304</v>
      </c>
      <c r="D82" s="2">
        <f t="shared" si="1"/>
        <v>4</v>
      </c>
      <c r="E82" s="44" t="s">
        <v>309</v>
      </c>
      <c r="F82" s="3" t="s">
        <v>45</v>
      </c>
      <c r="G82" s="44" t="s">
        <v>310</v>
      </c>
      <c r="H82" s="4" t="s">
        <v>1590</v>
      </c>
      <c r="I82" s="4"/>
      <c r="J82" s="45" t="s">
        <v>1603</v>
      </c>
      <c r="K82" s="3" t="s">
        <v>262</v>
      </c>
      <c r="L82" s="58"/>
      <c r="M82" s="58"/>
    </row>
    <row r="83" spans="1:13" s="57" customFormat="1" ht="21" customHeight="1">
      <c r="A83" s="3" t="s">
        <v>283</v>
      </c>
      <c r="B83" s="44" t="s">
        <v>303</v>
      </c>
      <c r="C83" s="44" t="s">
        <v>304</v>
      </c>
      <c r="D83" s="2">
        <f t="shared" si="1"/>
        <v>5</v>
      </c>
      <c r="E83" s="44" t="s">
        <v>311</v>
      </c>
      <c r="F83" s="3" t="s">
        <v>63</v>
      </c>
      <c r="G83" s="44" t="s">
        <v>312</v>
      </c>
      <c r="H83" s="4" t="s">
        <v>1584</v>
      </c>
      <c r="I83" s="4"/>
      <c r="J83" s="45" t="s">
        <v>964</v>
      </c>
      <c r="K83" s="3" t="s">
        <v>260</v>
      </c>
      <c r="L83" s="58"/>
      <c r="M83" s="58"/>
    </row>
    <row r="84" spans="1:13" s="57" customFormat="1" ht="21" customHeight="1">
      <c r="A84" s="3" t="s">
        <v>283</v>
      </c>
      <c r="B84" s="44" t="s">
        <v>303</v>
      </c>
      <c r="C84" s="44" t="s">
        <v>304</v>
      </c>
      <c r="D84" s="2">
        <f t="shared" si="1"/>
        <v>6</v>
      </c>
      <c r="E84" s="44" t="s">
        <v>313</v>
      </c>
      <c r="F84" s="3" t="s">
        <v>46</v>
      </c>
      <c r="G84" s="44" t="s">
        <v>314</v>
      </c>
      <c r="H84" s="4" t="s">
        <v>1591</v>
      </c>
      <c r="I84" s="4"/>
      <c r="J84" s="45" t="s">
        <v>964</v>
      </c>
      <c r="K84" s="3" t="s">
        <v>260</v>
      </c>
      <c r="L84" s="58"/>
      <c r="M84" s="58"/>
    </row>
    <row r="85" spans="1:13" s="57" customFormat="1" ht="21" customHeight="1">
      <c r="A85" s="3" t="s">
        <v>283</v>
      </c>
      <c r="B85" s="44" t="s">
        <v>303</v>
      </c>
      <c r="C85" s="44" t="s">
        <v>304</v>
      </c>
      <c r="D85" s="2">
        <f t="shared" si="1"/>
        <v>7</v>
      </c>
      <c r="E85" s="44" t="s">
        <v>315</v>
      </c>
      <c r="F85" s="3" t="s">
        <v>47</v>
      </c>
      <c r="G85" s="44" t="s">
        <v>316</v>
      </c>
      <c r="H85" s="4" t="s">
        <v>1592</v>
      </c>
      <c r="I85" s="4"/>
      <c r="J85" s="45" t="s">
        <v>1604</v>
      </c>
      <c r="K85" s="3" t="s">
        <v>262</v>
      </c>
      <c r="L85" s="58"/>
      <c r="M85" s="58"/>
    </row>
    <row r="86" spans="1:13" s="57" customFormat="1" ht="21" customHeight="1">
      <c r="A86" s="3" t="s">
        <v>283</v>
      </c>
      <c r="B86" s="44" t="s">
        <v>303</v>
      </c>
      <c r="C86" s="44" t="s">
        <v>304</v>
      </c>
      <c r="D86" s="2">
        <f t="shared" si="1"/>
        <v>8</v>
      </c>
      <c r="E86" s="44" t="s">
        <v>317</v>
      </c>
      <c r="F86" s="3" t="s">
        <v>64</v>
      </c>
      <c r="G86" s="44" t="s">
        <v>318</v>
      </c>
      <c r="H86" s="4" t="s">
        <v>1585</v>
      </c>
      <c r="I86" s="4"/>
      <c r="J86" s="45" t="s">
        <v>1605</v>
      </c>
      <c r="K86" s="3" t="s">
        <v>260</v>
      </c>
      <c r="L86" s="58"/>
      <c r="M86" s="58"/>
    </row>
    <row r="87" spans="1:13" s="57" customFormat="1" ht="21" customHeight="1">
      <c r="A87" s="3" t="s">
        <v>283</v>
      </c>
      <c r="B87" s="44" t="s">
        <v>303</v>
      </c>
      <c r="C87" s="44" t="s">
        <v>304</v>
      </c>
      <c r="D87" s="2">
        <f t="shared" si="1"/>
        <v>9</v>
      </c>
      <c r="E87" s="44" t="s">
        <v>319</v>
      </c>
      <c r="F87" s="3" t="s">
        <v>48</v>
      </c>
      <c r="G87" s="44" t="s">
        <v>320</v>
      </c>
      <c r="H87" s="4" t="s">
        <v>1593</v>
      </c>
      <c r="I87" s="4"/>
      <c r="J87" s="45" t="s">
        <v>1084</v>
      </c>
      <c r="K87" s="3" t="s">
        <v>260</v>
      </c>
      <c r="L87" s="58"/>
      <c r="M87" s="58"/>
    </row>
    <row r="88" spans="1:13" s="57" customFormat="1" ht="21" customHeight="1">
      <c r="A88" s="3" t="s">
        <v>283</v>
      </c>
      <c r="B88" s="44" t="s">
        <v>303</v>
      </c>
      <c r="C88" s="44" t="s">
        <v>304</v>
      </c>
      <c r="D88" s="2">
        <f t="shared" si="1"/>
        <v>10</v>
      </c>
      <c r="E88" s="44" t="s">
        <v>321</v>
      </c>
      <c r="F88" s="3" t="s">
        <v>49</v>
      </c>
      <c r="G88" s="44" t="s">
        <v>322</v>
      </c>
      <c r="H88" s="4" t="s">
        <v>1588</v>
      </c>
      <c r="I88" s="4"/>
      <c r="J88" s="45" t="s">
        <v>1084</v>
      </c>
      <c r="K88" s="3" t="s">
        <v>262</v>
      </c>
      <c r="L88" s="58"/>
      <c r="M88" s="58"/>
    </row>
    <row r="89" spans="1:13" s="57" customFormat="1" ht="21" customHeight="1">
      <c r="A89" s="3" t="s">
        <v>283</v>
      </c>
      <c r="B89" s="44" t="s">
        <v>303</v>
      </c>
      <c r="C89" s="44" t="s">
        <v>304</v>
      </c>
      <c r="D89" s="2">
        <f t="shared" si="1"/>
        <v>11</v>
      </c>
      <c r="E89" s="44" t="s">
        <v>323</v>
      </c>
      <c r="F89" s="3" t="s">
        <v>65</v>
      </c>
      <c r="G89" s="44" t="s">
        <v>324</v>
      </c>
      <c r="H89" s="4" t="s">
        <v>1586</v>
      </c>
      <c r="I89" s="4"/>
      <c r="J89" s="45" t="s">
        <v>1606</v>
      </c>
      <c r="K89" s="3" t="s">
        <v>260</v>
      </c>
      <c r="L89" s="58"/>
      <c r="M89" s="58"/>
    </row>
    <row r="90" spans="1:13" s="57" customFormat="1" ht="21" customHeight="1">
      <c r="A90" s="3" t="s">
        <v>283</v>
      </c>
      <c r="B90" s="44" t="s">
        <v>303</v>
      </c>
      <c r="C90" s="44" t="s">
        <v>304</v>
      </c>
      <c r="D90" s="2">
        <f t="shared" si="1"/>
        <v>12</v>
      </c>
      <c r="E90" s="44" t="s">
        <v>325</v>
      </c>
      <c r="F90" s="3" t="s">
        <v>66</v>
      </c>
      <c r="G90" s="44" t="s">
        <v>326</v>
      </c>
      <c r="H90" s="4" t="s">
        <v>1587</v>
      </c>
      <c r="I90" s="4"/>
      <c r="J90" s="45" t="s">
        <v>1607</v>
      </c>
      <c r="K90" s="3" t="s">
        <v>260</v>
      </c>
      <c r="L90" s="58"/>
      <c r="M90" s="58"/>
    </row>
    <row r="91" spans="1:13" s="57" customFormat="1" ht="21" customHeight="1">
      <c r="A91" s="3" t="s">
        <v>283</v>
      </c>
      <c r="B91" s="44" t="s">
        <v>303</v>
      </c>
      <c r="C91" s="44" t="s">
        <v>304</v>
      </c>
      <c r="D91" s="2">
        <f t="shared" si="1"/>
        <v>13</v>
      </c>
      <c r="E91" s="44" t="s">
        <v>327</v>
      </c>
      <c r="F91" s="3" t="s">
        <v>67</v>
      </c>
      <c r="G91" s="44" t="s">
        <v>328</v>
      </c>
      <c r="H91" s="4" t="s">
        <v>1594</v>
      </c>
      <c r="I91" s="4"/>
      <c r="J91" s="45" t="s">
        <v>1608</v>
      </c>
      <c r="K91" s="3" t="s">
        <v>262</v>
      </c>
      <c r="L91" s="58"/>
      <c r="M91" s="58"/>
    </row>
    <row r="92" spans="1:13" s="57" customFormat="1" ht="21" customHeight="1">
      <c r="A92" s="3" t="s">
        <v>283</v>
      </c>
      <c r="B92" s="44" t="s">
        <v>303</v>
      </c>
      <c r="C92" s="44" t="s">
        <v>304</v>
      </c>
      <c r="D92" s="2">
        <f t="shared" si="1"/>
        <v>14</v>
      </c>
      <c r="E92" s="44" t="s">
        <v>329</v>
      </c>
      <c r="F92" s="3" t="s">
        <v>68</v>
      </c>
      <c r="G92" s="44" t="s">
        <v>330</v>
      </c>
      <c r="H92" s="4" t="s">
        <v>1595</v>
      </c>
      <c r="I92" s="4"/>
      <c r="J92" s="45" t="s">
        <v>1609</v>
      </c>
      <c r="K92" s="3" t="s">
        <v>260</v>
      </c>
      <c r="L92" s="58"/>
      <c r="M92" s="58"/>
    </row>
    <row r="93" spans="1:13" s="57" customFormat="1" ht="21" customHeight="1">
      <c r="A93" s="3" t="s">
        <v>283</v>
      </c>
      <c r="B93" s="44" t="s">
        <v>303</v>
      </c>
      <c r="C93" s="44" t="s">
        <v>304</v>
      </c>
      <c r="D93" s="2">
        <f t="shared" si="1"/>
        <v>15</v>
      </c>
      <c r="E93" s="44" t="s">
        <v>331</v>
      </c>
      <c r="F93" s="3" t="s">
        <v>69</v>
      </c>
      <c r="G93" s="44" t="s">
        <v>332</v>
      </c>
      <c r="H93" s="4" t="s">
        <v>1596</v>
      </c>
      <c r="I93" s="4"/>
      <c r="J93" s="45" t="s">
        <v>1610</v>
      </c>
      <c r="K93" s="3" t="s">
        <v>260</v>
      </c>
      <c r="L93" s="58"/>
      <c r="M93" s="58"/>
    </row>
    <row r="94" spans="1:13" s="57" customFormat="1" ht="21" customHeight="1">
      <c r="A94" s="3" t="s">
        <v>283</v>
      </c>
      <c r="B94" s="44" t="s">
        <v>303</v>
      </c>
      <c r="C94" s="44" t="s">
        <v>304</v>
      </c>
      <c r="D94" s="2">
        <f t="shared" si="1"/>
        <v>16</v>
      </c>
      <c r="E94" s="44" t="s">
        <v>333</v>
      </c>
      <c r="F94" s="3" t="s">
        <v>70</v>
      </c>
      <c r="G94" s="44" t="s">
        <v>334</v>
      </c>
      <c r="H94" s="4" t="s">
        <v>1597</v>
      </c>
      <c r="I94" s="4"/>
      <c r="J94" s="45" t="s">
        <v>1611</v>
      </c>
      <c r="K94" s="3" t="s">
        <v>262</v>
      </c>
      <c r="L94" s="58"/>
      <c r="M94" s="58"/>
    </row>
    <row r="95" spans="1:13" s="57" customFormat="1" ht="21" customHeight="1">
      <c r="A95" s="3" t="s">
        <v>283</v>
      </c>
      <c r="B95" s="44" t="s">
        <v>303</v>
      </c>
      <c r="C95" s="44" t="s">
        <v>304</v>
      </c>
      <c r="D95" s="2">
        <f t="shared" si="1"/>
        <v>17</v>
      </c>
      <c r="E95" s="44" t="s">
        <v>335</v>
      </c>
      <c r="F95" s="3" t="s">
        <v>71</v>
      </c>
      <c r="G95" s="44" t="s">
        <v>336</v>
      </c>
      <c r="H95" s="4" t="s">
        <v>1598</v>
      </c>
      <c r="I95" s="4"/>
      <c r="J95" s="45" t="s">
        <v>1612</v>
      </c>
      <c r="K95" s="3" t="s">
        <v>260</v>
      </c>
      <c r="L95" s="58"/>
      <c r="M95" s="58"/>
    </row>
    <row r="96" spans="1:13" s="57" customFormat="1" ht="21" customHeight="1">
      <c r="A96" s="3" t="s">
        <v>283</v>
      </c>
      <c r="B96" s="44" t="s">
        <v>303</v>
      </c>
      <c r="C96" s="44" t="s">
        <v>304</v>
      </c>
      <c r="D96" s="2">
        <f t="shared" si="1"/>
        <v>18</v>
      </c>
      <c r="E96" s="44" t="s">
        <v>337</v>
      </c>
      <c r="F96" s="3" t="s">
        <v>72</v>
      </c>
      <c r="G96" s="44" t="s">
        <v>338</v>
      </c>
      <c r="H96" s="4" t="s">
        <v>1599</v>
      </c>
      <c r="I96" s="4"/>
      <c r="J96" s="45" t="s">
        <v>1613</v>
      </c>
      <c r="K96" s="3" t="s">
        <v>260</v>
      </c>
      <c r="L96" s="58"/>
      <c r="M96" s="58"/>
    </row>
    <row r="97" spans="1:13" s="57" customFormat="1" ht="21" customHeight="1">
      <c r="A97" s="3" t="s">
        <v>283</v>
      </c>
      <c r="B97" s="44" t="s">
        <v>303</v>
      </c>
      <c r="C97" s="44" t="s">
        <v>304</v>
      </c>
      <c r="D97" s="2">
        <f t="shared" si="1"/>
        <v>19</v>
      </c>
      <c r="E97" s="44" t="s">
        <v>339</v>
      </c>
      <c r="F97" s="3" t="s">
        <v>73</v>
      </c>
      <c r="G97" s="44" t="s">
        <v>340</v>
      </c>
      <c r="H97" s="4" t="s">
        <v>1600</v>
      </c>
      <c r="I97" s="4"/>
      <c r="J97" s="45" t="s">
        <v>1614</v>
      </c>
      <c r="K97" s="3" t="s">
        <v>262</v>
      </c>
      <c r="L97" s="58"/>
      <c r="M97" s="58"/>
    </row>
    <row r="98" spans="1:13" s="57" customFormat="1" ht="21" customHeight="1">
      <c r="A98" s="3" t="s">
        <v>281</v>
      </c>
      <c r="B98" s="44" t="s">
        <v>303</v>
      </c>
      <c r="C98" s="44" t="s">
        <v>304</v>
      </c>
      <c r="D98" s="2">
        <f t="shared" si="1"/>
        <v>20</v>
      </c>
      <c r="E98" s="44" t="s">
        <v>1580</v>
      </c>
      <c r="F98" s="69" t="s">
        <v>1243</v>
      </c>
      <c r="G98" s="78" t="s">
        <v>1241</v>
      </c>
      <c r="H98" s="75" t="s">
        <v>1242</v>
      </c>
      <c r="I98" s="76" t="s">
        <v>1002</v>
      </c>
      <c r="J98" s="77" t="s">
        <v>1615</v>
      </c>
      <c r="K98" s="76" t="s">
        <v>844</v>
      </c>
      <c r="L98" s="58"/>
      <c r="M98" s="58"/>
    </row>
    <row r="99" spans="1:13" s="57" customFormat="1" ht="21" customHeight="1">
      <c r="A99" s="3" t="s">
        <v>283</v>
      </c>
      <c r="B99" s="44" t="s">
        <v>303</v>
      </c>
      <c r="C99" s="44" t="s">
        <v>304</v>
      </c>
      <c r="D99" s="2">
        <f t="shared" si="1"/>
        <v>21</v>
      </c>
      <c r="E99" s="44" t="s">
        <v>300</v>
      </c>
      <c r="F99" s="3" t="s">
        <v>32</v>
      </c>
      <c r="G99" s="59" t="s">
        <v>177</v>
      </c>
      <c r="H99" s="4" t="s">
        <v>178</v>
      </c>
      <c r="I99" s="4" t="s">
        <v>179</v>
      </c>
      <c r="J99" s="45" t="s">
        <v>1182</v>
      </c>
      <c r="K99" s="3" t="s">
        <v>180</v>
      </c>
      <c r="L99" s="58"/>
      <c r="M99" s="58"/>
    </row>
    <row r="100" spans="1:13" s="57" customFormat="1" ht="21" customHeight="1">
      <c r="A100" s="3" t="s">
        <v>283</v>
      </c>
      <c r="B100" s="44" t="s">
        <v>341</v>
      </c>
      <c r="C100" s="44" t="s">
        <v>342</v>
      </c>
      <c r="D100" s="2">
        <f t="shared" si="1"/>
        <v>1</v>
      </c>
      <c r="E100" s="44" t="s">
        <v>286</v>
      </c>
      <c r="F100" s="3" t="s">
        <v>43</v>
      </c>
      <c r="G100" s="44" t="s">
        <v>1581</v>
      </c>
      <c r="H100" s="4" t="s">
        <v>1619</v>
      </c>
      <c r="I100" s="4"/>
      <c r="J100" s="45" t="s">
        <v>1638</v>
      </c>
      <c r="K100" s="3" t="s">
        <v>287</v>
      </c>
      <c r="L100" s="58"/>
      <c r="M100" s="58"/>
    </row>
    <row r="101" spans="1:13" s="57" customFormat="1" ht="21" customHeight="1">
      <c r="A101" s="3" t="s">
        <v>283</v>
      </c>
      <c r="B101" s="44" t="s">
        <v>341</v>
      </c>
      <c r="C101" s="44" t="s">
        <v>342</v>
      </c>
      <c r="D101" s="2">
        <f t="shared" si="1"/>
        <v>2</v>
      </c>
      <c r="E101" s="44" t="s">
        <v>305</v>
      </c>
      <c r="F101" s="3" t="s">
        <v>62</v>
      </c>
      <c r="G101" s="44" t="s">
        <v>343</v>
      </c>
      <c r="H101" s="4" t="s">
        <v>1628</v>
      </c>
      <c r="I101" s="4"/>
      <c r="J101" s="45" t="s">
        <v>1639</v>
      </c>
      <c r="K101" s="3" t="s">
        <v>260</v>
      </c>
      <c r="L101" s="58"/>
      <c r="M101" s="58"/>
    </row>
    <row r="102" spans="1:13" s="57" customFormat="1" ht="21" customHeight="1">
      <c r="A102" s="3" t="s">
        <v>283</v>
      </c>
      <c r="B102" s="44" t="s">
        <v>341</v>
      </c>
      <c r="C102" s="44" t="s">
        <v>342</v>
      </c>
      <c r="D102" s="2">
        <f t="shared" si="1"/>
        <v>3</v>
      </c>
      <c r="E102" s="44" t="s">
        <v>307</v>
      </c>
      <c r="F102" s="3" t="s">
        <v>44</v>
      </c>
      <c r="G102" s="44" t="s">
        <v>344</v>
      </c>
      <c r="H102" s="4" t="s">
        <v>1627</v>
      </c>
      <c r="I102" s="4"/>
      <c r="J102" s="45" t="s">
        <v>1640</v>
      </c>
      <c r="K102" s="3" t="s">
        <v>260</v>
      </c>
      <c r="L102" s="58"/>
      <c r="M102" s="58"/>
    </row>
    <row r="103" spans="1:13" s="57" customFormat="1" ht="21" customHeight="1">
      <c r="A103" s="3" t="s">
        <v>283</v>
      </c>
      <c r="B103" s="44" t="s">
        <v>341</v>
      </c>
      <c r="C103" s="44" t="s">
        <v>342</v>
      </c>
      <c r="D103" s="2">
        <f t="shared" si="1"/>
        <v>4</v>
      </c>
      <c r="E103" s="44" t="s">
        <v>309</v>
      </c>
      <c r="F103" s="3" t="s">
        <v>45</v>
      </c>
      <c r="G103" s="44" t="s">
        <v>345</v>
      </c>
      <c r="H103" s="4" t="s">
        <v>1626</v>
      </c>
      <c r="I103" s="4"/>
      <c r="J103" s="45" t="s">
        <v>1641</v>
      </c>
      <c r="K103" s="3" t="s">
        <v>262</v>
      </c>
      <c r="L103" s="58"/>
      <c r="M103" s="58"/>
    </row>
    <row r="104" spans="1:13" s="57" customFormat="1" ht="21" customHeight="1">
      <c r="A104" s="3" t="s">
        <v>283</v>
      </c>
      <c r="B104" s="44" t="s">
        <v>341</v>
      </c>
      <c r="C104" s="44" t="s">
        <v>342</v>
      </c>
      <c r="D104" s="2">
        <f t="shared" si="1"/>
        <v>5</v>
      </c>
      <c r="E104" s="44" t="s">
        <v>311</v>
      </c>
      <c r="F104" s="3" t="s">
        <v>63</v>
      </c>
      <c r="G104" s="44" t="s">
        <v>346</v>
      </c>
      <c r="H104" s="4" t="s">
        <v>1625</v>
      </c>
      <c r="I104" s="4"/>
      <c r="J104" s="45" t="s">
        <v>1642</v>
      </c>
      <c r="K104" s="3" t="s">
        <v>260</v>
      </c>
      <c r="L104" s="58"/>
      <c r="M104" s="58"/>
    </row>
    <row r="105" spans="1:13" s="57" customFormat="1" ht="21" customHeight="1">
      <c r="A105" s="3" t="s">
        <v>283</v>
      </c>
      <c r="B105" s="44" t="s">
        <v>341</v>
      </c>
      <c r="C105" s="44" t="s">
        <v>342</v>
      </c>
      <c r="D105" s="2">
        <f t="shared" si="1"/>
        <v>6</v>
      </c>
      <c r="E105" s="44" t="s">
        <v>313</v>
      </c>
      <c r="F105" s="3" t="s">
        <v>46</v>
      </c>
      <c r="G105" s="44" t="s">
        <v>347</v>
      </c>
      <c r="H105" s="4" t="s">
        <v>1624</v>
      </c>
      <c r="I105" s="4"/>
      <c r="J105" s="45" t="s">
        <v>1643</v>
      </c>
      <c r="K105" s="3" t="s">
        <v>260</v>
      </c>
      <c r="L105" s="58"/>
      <c r="M105" s="58"/>
    </row>
    <row r="106" spans="1:13" s="57" customFormat="1" ht="21" customHeight="1">
      <c r="A106" s="3" t="s">
        <v>283</v>
      </c>
      <c r="B106" s="44" t="s">
        <v>341</v>
      </c>
      <c r="C106" s="44" t="s">
        <v>342</v>
      </c>
      <c r="D106" s="2">
        <f t="shared" si="1"/>
        <v>7</v>
      </c>
      <c r="E106" s="44" t="s">
        <v>315</v>
      </c>
      <c r="F106" s="3" t="s">
        <v>47</v>
      </c>
      <c r="G106" s="44" t="s">
        <v>348</v>
      </c>
      <c r="H106" s="4" t="s">
        <v>1623</v>
      </c>
      <c r="I106" s="4"/>
      <c r="J106" s="45" t="s">
        <v>1644</v>
      </c>
      <c r="K106" s="3" t="s">
        <v>262</v>
      </c>
      <c r="L106" s="58"/>
      <c r="M106" s="58"/>
    </row>
    <row r="107" spans="1:13" s="57" customFormat="1" ht="21" customHeight="1">
      <c r="A107" s="3" t="s">
        <v>283</v>
      </c>
      <c r="B107" s="44" t="s">
        <v>341</v>
      </c>
      <c r="C107" s="44" t="s">
        <v>342</v>
      </c>
      <c r="D107" s="2">
        <f t="shared" si="1"/>
        <v>8</v>
      </c>
      <c r="E107" s="44" t="s">
        <v>317</v>
      </c>
      <c r="F107" s="3" t="s">
        <v>64</v>
      </c>
      <c r="G107" s="44" t="s">
        <v>349</v>
      </c>
      <c r="H107" s="4" t="s">
        <v>1622</v>
      </c>
      <c r="I107" s="4"/>
      <c r="J107" s="45" t="s">
        <v>1645</v>
      </c>
      <c r="K107" s="3" t="s">
        <v>260</v>
      </c>
      <c r="L107" s="58"/>
      <c r="M107" s="58"/>
    </row>
    <row r="108" spans="1:13" s="57" customFormat="1" ht="21" customHeight="1">
      <c r="A108" s="3" t="s">
        <v>283</v>
      </c>
      <c r="B108" s="44" t="s">
        <v>341</v>
      </c>
      <c r="C108" s="44" t="s">
        <v>342</v>
      </c>
      <c r="D108" s="2">
        <f t="shared" si="1"/>
        <v>9</v>
      </c>
      <c r="E108" s="44" t="s">
        <v>319</v>
      </c>
      <c r="F108" s="3" t="s">
        <v>48</v>
      </c>
      <c r="G108" s="44" t="s">
        <v>350</v>
      </c>
      <c r="H108" s="4" t="s">
        <v>1621</v>
      </c>
      <c r="I108" s="4"/>
      <c r="J108" s="45" t="s">
        <v>1646</v>
      </c>
      <c r="K108" s="3" t="s">
        <v>260</v>
      </c>
      <c r="L108" s="58"/>
      <c r="M108" s="58"/>
    </row>
    <row r="109" spans="1:13" s="57" customFormat="1" ht="21" customHeight="1">
      <c r="A109" s="3" t="s">
        <v>283</v>
      </c>
      <c r="B109" s="44" t="s">
        <v>341</v>
      </c>
      <c r="C109" s="44" t="s">
        <v>342</v>
      </c>
      <c r="D109" s="2">
        <f t="shared" si="1"/>
        <v>10</v>
      </c>
      <c r="E109" s="44" t="s">
        <v>321</v>
      </c>
      <c r="F109" s="3" t="s">
        <v>49</v>
      </c>
      <c r="G109" s="44" t="s">
        <v>351</v>
      </c>
      <c r="H109" s="4" t="s">
        <v>1620</v>
      </c>
      <c r="I109" s="4"/>
      <c r="J109" s="45" t="s">
        <v>1647</v>
      </c>
      <c r="K109" s="3" t="s">
        <v>262</v>
      </c>
      <c r="L109" s="58"/>
      <c r="M109" s="58"/>
    </row>
    <row r="110" spans="1:13" s="57" customFormat="1" ht="21" customHeight="1">
      <c r="A110" s="3" t="s">
        <v>283</v>
      </c>
      <c r="B110" s="44" t="s">
        <v>341</v>
      </c>
      <c r="C110" s="44" t="s">
        <v>342</v>
      </c>
      <c r="D110" s="2">
        <f t="shared" si="1"/>
        <v>11</v>
      </c>
      <c r="E110" s="44" t="s">
        <v>323</v>
      </c>
      <c r="F110" s="3" t="s">
        <v>65</v>
      </c>
      <c r="G110" s="44" t="s">
        <v>324</v>
      </c>
      <c r="H110" s="4" t="s">
        <v>1629</v>
      </c>
      <c r="I110" s="4"/>
      <c r="J110" s="45" t="s">
        <v>1648</v>
      </c>
      <c r="K110" s="3" t="s">
        <v>260</v>
      </c>
      <c r="L110" s="58"/>
      <c r="M110" s="58"/>
    </row>
    <row r="111" spans="1:13" s="57" customFormat="1" ht="21" customHeight="1">
      <c r="A111" s="3" t="s">
        <v>283</v>
      </c>
      <c r="B111" s="44" t="s">
        <v>341</v>
      </c>
      <c r="C111" s="44" t="s">
        <v>342</v>
      </c>
      <c r="D111" s="2">
        <f t="shared" si="1"/>
        <v>12</v>
      </c>
      <c r="E111" s="44" t="s">
        <v>325</v>
      </c>
      <c r="F111" s="3" t="s">
        <v>66</v>
      </c>
      <c r="G111" s="44" t="s">
        <v>326</v>
      </c>
      <c r="H111" s="4" t="s">
        <v>1630</v>
      </c>
      <c r="I111" s="4"/>
      <c r="J111" s="45" t="s">
        <v>1649</v>
      </c>
      <c r="K111" s="3" t="s">
        <v>260</v>
      </c>
      <c r="L111" s="58"/>
      <c r="M111" s="58"/>
    </row>
    <row r="112" spans="1:13" s="57" customFormat="1" ht="21" customHeight="1">
      <c r="A112" s="3" t="s">
        <v>283</v>
      </c>
      <c r="B112" s="44" t="s">
        <v>341</v>
      </c>
      <c r="C112" s="44" t="s">
        <v>342</v>
      </c>
      <c r="D112" s="2">
        <f t="shared" si="1"/>
        <v>13</v>
      </c>
      <c r="E112" s="44" t="s">
        <v>327</v>
      </c>
      <c r="F112" s="3" t="s">
        <v>67</v>
      </c>
      <c r="G112" s="44" t="s">
        <v>328</v>
      </c>
      <c r="H112" s="4" t="s">
        <v>1631</v>
      </c>
      <c r="I112" s="4"/>
      <c r="J112" s="45" t="s">
        <v>1650</v>
      </c>
      <c r="K112" s="3" t="s">
        <v>262</v>
      </c>
      <c r="L112" s="58"/>
      <c r="M112" s="58"/>
    </row>
    <row r="113" spans="1:13" s="57" customFormat="1" ht="21" customHeight="1">
      <c r="A113" s="3" t="s">
        <v>283</v>
      </c>
      <c r="B113" s="44" t="s">
        <v>341</v>
      </c>
      <c r="C113" s="44" t="s">
        <v>342</v>
      </c>
      <c r="D113" s="2">
        <f t="shared" si="1"/>
        <v>14</v>
      </c>
      <c r="E113" s="44" t="s">
        <v>329</v>
      </c>
      <c r="F113" s="3" t="s">
        <v>68</v>
      </c>
      <c r="G113" s="44" t="s">
        <v>330</v>
      </c>
      <c r="H113" s="4" t="s">
        <v>1632</v>
      </c>
      <c r="I113" s="4"/>
      <c r="J113" s="45" t="s">
        <v>1651</v>
      </c>
      <c r="K113" s="3" t="s">
        <v>260</v>
      </c>
      <c r="L113" s="58"/>
      <c r="M113" s="58"/>
    </row>
    <row r="114" spans="1:13" s="57" customFormat="1" ht="21" customHeight="1">
      <c r="A114" s="3" t="s">
        <v>283</v>
      </c>
      <c r="B114" s="44" t="s">
        <v>341</v>
      </c>
      <c r="C114" s="44" t="s">
        <v>342</v>
      </c>
      <c r="D114" s="2">
        <f t="shared" si="1"/>
        <v>15</v>
      </c>
      <c r="E114" s="44" t="s">
        <v>331</v>
      </c>
      <c r="F114" s="3" t="s">
        <v>69</v>
      </c>
      <c r="G114" s="44" t="s">
        <v>332</v>
      </c>
      <c r="H114" s="4" t="s">
        <v>1633</v>
      </c>
      <c r="I114" s="4"/>
      <c r="J114" s="45" t="s">
        <v>1652</v>
      </c>
      <c r="K114" s="3" t="s">
        <v>260</v>
      </c>
      <c r="L114" s="58"/>
      <c r="M114" s="58"/>
    </row>
    <row r="115" spans="1:13" s="57" customFormat="1" ht="21" customHeight="1">
      <c r="A115" s="3" t="s">
        <v>283</v>
      </c>
      <c r="B115" s="44" t="s">
        <v>341</v>
      </c>
      <c r="C115" s="44" t="s">
        <v>342</v>
      </c>
      <c r="D115" s="2">
        <f t="shared" si="1"/>
        <v>16</v>
      </c>
      <c r="E115" s="44" t="s">
        <v>333</v>
      </c>
      <c r="F115" s="3" t="s">
        <v>70</v>
      </c>
      <c r="G115" s="44" t="s">
        <v>334</v>
      </c>
      <c r="H115" s="4" t="s">
        <v>1634</v>
      </c>
      <c r="I115" s="4"/>
      <c r="J115" s="45" t="s">
        <v>1653</v>
      </c>
      <c r="K115" s="3" t="s">
        <v>262</v>
      </c>
      <c r="L115" s="58"/>
      <c r="M115" s="58"/>
    </row>
    <row r="116" spans="1:13" s="57" customFormat="1" ht="21" customHeight="1">
      <c r="A116" s="3" t="s">
        <v>283</v>
      </c>
      <c r="B116" s="44" t="s">
        <v>341</v>
      </c>
      <c r="C116" s="44" t="s">
        <v>342</v>
      </c>
      <c r="D116" s="2">
        <f t="shared" si="1"/>
        <v>17</v>
      </c>
      <c r="E116" s="44" t="s">
        <v>335</v>
      </c>
      <c r="F116" s="3" t="s">
        <v>71</v>
      </c>
      <c r="G116" s="44" t="s">
        <v>336</v>
      </c>
      <c r="H116" s="4" t="s">
        <v>1635</v>
      </c>
      <c r="I116" s="4"/>
      <c r="J116" s="45" t="s">
        <v>1654</v>
      </c>
      <c r="K116" s="3" t="s">
        <v>260</v>
      </c>
      <c r="L116" s="58"/>
      <c r="M116" s="58"/>
    </row>
    <row r="117" spans="1:13" s="57" customFormat="1" ht="21" customHeight="1">
      <c r="A117" s="3" t="s">
        <v>283</v>
      </c>
      <c r="B117" s="44" t="s">
        <v>341</v>
      </c>
      <c r="C117" s="44" t="s">
        <v>342</v>
      </c>
      <c r="D117" s="2">
        <f t="shared" si="1"/>
        <v>18</v>
      </c>
      <c r="E117" s="44" t="s">
        <v>337</v>
      </c>
      <c r="F117" s="3" t="s">
        <v>72</v>
      </c>
      <c r="G117" s="44" t="s">
        <v>338</v>
      </c>
      <c r="H117" s="4" t="s">
        <v>1636</v>
      </c>
      <c r="I117" s="4"/>
      <c r="J117" s="45" t="s">
        <v>1655</v>
      </c>
      <c r="K117" s="3" t="s">
        <v>260</v>
      </c>
      <c r="L117" s="58"/>
      <c r="M117" s="58"/>
    </row>
    <row r="118" spans="1:13" s="57" customFormat="1" ht="21" customHeight="1">
      <c r="A118" s="3" t="s">
        <v>283</v>
      </c>
      <c r="B118" s="44" t="s">
        <v>341</v>
      </c>
      <c r="C118" s="44" t="s">
        <v>1616</v>
      </c>
      <c r="D118" s="2">
        <f t="shared" si="1"/>
        <v>19</v>
      </c>
      <c r="E118" s="44" t="s">
        <v>339</v>
      </c>
      <c r="F118" s="3" t="s">
        <v>73</v>
      </c>
      <c r="G118" s="44" t="s">
        <v>340</v>
      </c>
      <c r="H118" s="4" t="s">
        <v>1637</v>
      </c>
      <c r="I118" s="4"/>
      <c r="J118" s="45" t="s">
        <v>1656</v>
      </c>
      <c r="K118" s="3" t="s">
        <v>262</v>
      </c>
      <c r="L118" s="58"/>
      <c r="M118" s="58"/>
    </row>
    <row r="119" spans="1:13" ht="21" customHeight="1">
      <c r="A119" s="3" t="s">
        <v>281</v>
      </c>
      <c r="B119" s="44" t="s">
        <v>341</v>
      </c>
      <c r="C119" s="44" t="s">
        <v>1616</v>
      </c>
      <c r="D119" s="2">
        <f t="shared" si="1"/>
        <v>20</v>
      </c>
      <c r="E119" s="44" t="s">
        <v>845</v>
      </c>
      <c r="F119" s="69" t="s">
        <v>1243</v>
      </c>
      <c r="G119" s="78" t="s">
        <v>1241</v>
      </c>
      <c r="H119" s="75" t="s">
        <v>1129</v>
      </c>
      <c r="I119" s="76" t="s">
        <v>1002</v>
      </c>
      <c r="J119" s="77" t="s">
        <v>1657</v>
      </c>
      <c r="K119" s="76" t="s">
        <v>844</v>
      </c>
      <c r="L119" s="58"/>
      <c r="M119" s="58"/>
    </row>
    <row r="120" spans="1:13" ht="21" customHeight="1">
      <c r="A120" s="3" t="s">
        <v>281</v>
      </c>
      <c r="B120" s="44" t="s">
        <v>341</v>
      </c>
      <c r="C120" s="44" t="s">
        <v>1616</v>
      </c>
      <c r="D120" s="2">
        <f t="shared" si="1"/>
        <v>21</v>
      </c>
      <c r="E120" s="44" t="s">
        <v>297</v>
      </c>
      <c r="F120" s="3" t="s">
        <v>1617</v>
      </c>
      <c r="G120" s="59" t="s">
        <v>1618</v>
      </c>
      <c r="H120" s="4" t="s">
        <v>178</v>
      </c>
      <c r="I120" s="4" t="s">
        <v>1658</v>
      </c>
      <c r="J120" s="45" t="s">
        <v>1385</v>
      </c>
      <c r="K120" s="3" t="s">
        <v>180</v>
      </c>
      <c r="L120" s="58"/>
      <c r="M120" s="58"/>
    </row>
  </sheetData>
  <autoFilter ref="A1:M120"/>
  <phoneticPr fontId="2" type="noConversion"/>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70C0"/>
  </sheetPr>
  <dimension ref="A1:M15"/>
  <sheetViews>
    <sheetView zoomScale="90" zoomScaleNormal="90" workbookViewId="0">
      <pane ySplit="1" topLeftCell="A2" activePane="bottomLeft" state="frozen"/>
      <selection pane="bottomLeft" activeCell="C6" sqref="C6"/>
    </sheetView>
  </sheetViews>
  <sheetFormatPr defaultColWidth="9" defaultRowHeight="21" customHeight="1"/>
  <cols>
    <col min="1" max="1" width="9.28515625" style="25" customWidth="1"/>
    <col min="2" max="2" width="24.28515625" style="25" customWidth="1"/>
    <col min="3" max="3" width="26" style="25" customWidth="1"/>
    <col min="4" max="4" width="9.28515625" style="34" customWidth="1"/>
    <col min="5" max="5" width="17.140625" style="25" customWidth="1"/>
    <col min="6" max="6" width="15.85546875" style="25" customWidth="1"/>
    <col min="7" max="8" width="13.42578125" style="25" customWidth="1"/>
    <col min="9" max="9" width="18.28515625" style="25" customWidth="1"/>
    <col min="10" max="10" width="10.5703125" style="25" customWidth="1"/>
    <col min="11" max="11" width="10.42578125" style="25" customWidth="1"/>
    <col min="12" max="12" width="10.5703125" style="25" customWidth="1"/>
    <col min="13" max="13" width="11" style="25" customWidth="1"/>
    <col min="14" max="16384" width="9" style="25"/>
  </cols>
  <sheetData>
    <row r="1" spans="1:13" s="40" customFormat="1" ht="21" customHeight="1">
      <c r="A1" s="38" t="s">
        <v>352</v>
      </c>
      <c r="B1" s="38" t="s">
        <v>353</v>
      </c>
      <c r="C1" s="38" t="s">
        <v>354</v>
      </c>
      <c r="D1" s="38" t="s">
        <v>355</v>
      </c>
      <c r="E1" s="38" t="s">
        <v>356</v>
      </c>
      <c r="F1" s="38" t="s">
        <v>357</v>
      </c>
      <c r="G1" s="38" t="s">
        <v>358</v>
      </c>
      <c r="H1" s="38" t="s">
        <v>359</v>
      </c>
      <c r="I1" s="38" t="s">
        <v>360</v>
      </c>
      <c r="J1" s="39" t="s">
        <v>361</v>
      </c>
      <c r="K1" s="38" t="s">
        <v>362</v>
      </c>
      <c r="L1" s="38" t="s">
        <v>363</v>
      </c>
      <c r="M1" s="38" t="s">
        <v>364</v>
      </c>
    </row>
    <row r="2" spans="1:13" s="40" customFormat="1" ht="21" customHeight="1">
      <c r="A2" s="3" t="s">
        <v>282</v>
      </c>
      <c r="B2" s="44" t="s">
        <v>532</v>
      </c>
      <c r="C2" s="44" t="s">
        <v>533</v>
      </c>
      <c r="D2" s="2">
        <f>IF($C2=$C1,$D1+1,1)</f>
        <v>1</v>
      </c>
      <c r="E2" s="44" t="s">
        <v>531</v>
      </c>
      <c r="F2" s="3" t="s">
        <v>74</v>
      </c>
      <c r="G2" s="44" t="s">
        <v>535</v>
      </c>
      <c r="H2" s="4" t="s">
        <v>1036</v>
      </c>
      <c r="I2" s="4" t="s">
        <v>216</v>
      </c>
      <c r="J2" s="45" t="s">
        <v>1040</v>
      </c>
      <c r="K2" s="3" t="s">
        <v>175</v>
      </c>
      <c r="L2" s="52"/>
      <c r="M2" s="52"/>
    </row>
    <row r="3" spans="1:13" s="40" customFormat="1" ht="21" customHeight="1">
      <c r="A3" s="3" t="s">
        <v>282</v>
      </c>
      <c r="B3" s="44" t="s">
        <v>532</v>
      </c>
      <c r="C3" s="44" t="s">
        <v>533</v>
      </c>
      <c r="D3" s="2">
        <f t="shared" ref="D3:D15" si="0">IF($C3=$C2,$D2+1,1)</f>
        <v>2</v>
      </c>
      <c r="E3" s="44" t="s">
        <v>536</v>
      </c>
      <c r="F3" s="3" t="s">
        <v>1038</v>
      </c>
      <c r="G3" s="44" t="s">
        <v>537</v>
      </c>
      <c r="H3" s="4" t="s">
        <v>1037</v>
      </c>
      <c r="I3" s="4" t="s">
        <v>217</v>
      </c>
      <c r="J3" s="45" t="s">
        <v>218</v>
      </c>
      <c r="K3" s="3" t="s">
        <v>175</v>
      </c>
      <c r="L3" s="52"/>
      <c r="M3" s="52"/>
    </row>
    <row r="4" spans="1:13" s="40" customFormat="1" ht="21" customHeight="1">
      <c r="A4" s="3" t="s">
        <v>282</v>
      </c>
      <c r="B4" s="44" t="s">
        <v>532</v>
      </c>
      <c r="C4" s="44" t="s">
        <v>533</v>
      </c>
      <c r="D4" s="2">
        <f t="shared" si="0"/>
        <v>3</v>
      </c>
      <c r="E4" s="44" t="s">
        <v>538</v>
      </c>
      <c r="F4" s="3" t="s">
        <v>76</v>
      </c>
      <c r="G4" s="44" t="s">
        <v>1048</v>
      </c>
      <c r="H4" s="4" t="s">
        <v>1034</v>
      </c>
      <c r="I4" s="4"/>
      <c r="J4" s="45" t="s">
        <v>1035</v>
      </c>
      <c r="K4" s="3" t="s">
        <v>186</v>
      </c>
      <c r="L4" s="52"/>
      <c r="M4" s="52"/>
    </row>
    <row r="5" spans="1:13" s="40" customFormat="1" ht="21" customHeight="1">
      <c r="A5" s="3" t="s">
        <v>282</v>
      </c>
      <c r="B5" s="44" t="s">
        <v>532</v>
      </c>
      <c r="C5" s="44" t="s">
        <v>533</v>
      </c>
      <c r="D5" s="2">
        <f t="shared" si="0"/>
        <v>4</v>
      </c>
      <c r="E5" s="44" t="s">
        <v>539</v>
      </c>
      <c r="F5" s="3" t="s">
        <v>77</v>
      </c>
      <c r="G5" s="44" t="s">
        <v>527</v>
      </c>
      <c r="H5" s="4"/>
      <c r="I5" s="4"/>
      <c r="J5" s="45" t="s">
        <v>1041</v>
      </c>
      <c r="K5" s="3" t="s">
        <v>260</v>
      </c>
      <c r="L5" s="52"/>
      <c r="M5" s="52"/>
    </row>
    <row r="6" spans="1:13" s="40" customFormat="1" ht="21" customHeight="1">
      <c r="A6" s="3" t="s">
        <v>282</v>
      </c>
      <c r="B6" s="44" t="s">
        <v>532</v>
      </c>
      <c r="C6" s="44" t="s">
        <v>533</v>
      </c>
      <c r="D6" s="2">
        <f t="shared" si="0"/>
        <v>5</v>
      </c>
      <c r="E6" s="69" t="s">
        <v>860</v>
      </c>
      <c r="F6" s="69" t="s">
        <v>1044</v>
      </c>
      <c r="G6" s="78" t="s">
        <v>1029</v>
      </c>
      <c r="H6" s="75" t="s">
        <v>1030</v>
      </c>
      <c r="I6" s="69" t="s">
        <v>1031</v>
      </c>
      <c r="J6" s="71" t="s">
        <v>1042</v>
      </c>
      <c r="K6" s="69" t="s">
        <v>1032</v>
      </c>
      <c r="L6" s="52"/>
      <c r="M6" s="52"/>
    </row>
    <row r="7" spans="1:13" s="40" customFormat="1" ht="21" customHeight="1">
      <c r="A7" s="3" t="s">
        <v>282</v>
      </c>
      <c r="B7" s="44" t="s">
        <v>1033</v>
      </c>
      <c r="C7" s="44" t="s">
        <v>533</v>
      </c>
      <c r="D7" s="2">
        <f t="shared" si="0"/>
        <v>6</v>
      </c>
      <c r="E7" s="44" t="s">
        <v>367</v>
      </c>
      <c r="F7" s="3" t="s">
        <v>32</v>
      </c>
      <c r="G7" s="44" t="s">
        <v>177</v>
      </c>
      <c r="H7" s="4" t="s">
        <v>178</v>
      </c>
      <c r="I7" s="4" t="s">
        <v>179</v>
      </c>
      <c r="J7" s="45" t="s">
        <v>1043</v>
      </c>
      <c r="K7" s="3" t="s">
        <v>180</v>
      </c>
      <c r="L7" s="52"/>
      <c r="M7" s="52"/>
    </row>
    <row r="8" spans="1:13" s="40" customFormat="1" ht="21" customHeight="1">
      <c r="A8" s="3" t="s">
        <v>282</v>
      </c>
      <c r="B8" s="44" t="s">
        <v>540</v>
      </c>
      <c r="C8" s="44" t="s">
        <v>541</v>
      </c>
      <c r="D8" s="2">
        <f t="shared" si="0"/>
        <v>1</v>
      </c>
      <c r="E8" s="44" t="s">
        <v>534</v>
      </c>
      <c r="F8" s="3" t="s">
        <v>74</v>
      </c>
      <c r="G8" s="59" t="s">
        <v>535</v>
      </c>
      <c r="H8" s="4" t="s">
        <v>1046</v>
      </c>
      <c r="I8" s="4" t="s">
        <v>216</v>
      </c>
      <c r="J8" s="45" t="s">
        <v>1052</v>
      </c>
      <c r="K8" s="3" t="s">
        <v>175</v>
      </c>
      <c r="L8" s="52"/>
      <c r="M8" s="52"/>
    </row>
    <row r="9" spans="1:13" s="40" customFormat="1" ht="21" customHeight="1">
      <c r="A9" s="3" t="s">
        <v>282</v>
      </c>
      <c r="B9" s="44" t="s">
        <v>540</v>
      </c>
      <c r="C9" s="44" t="s">
        <v>541</v>
      </c>
      <c r="D9" s="2">
        <f t="shared" si="0"/>
        <v>2</v>
      </c>
      <c r="E9" s="44" t="s">
        <v>536</v>
      </c>
      <c r="F9" s="3" t="s">
        <v>75</v>
      </c>
      <c r="G9" s="59" t="s">
        <v>537</v>
      </c>
      <c r="H9" s="4" t="s">
        <v>1045</v>
      </c>
      <c r="I9" s="4" t="s">
        <v>217</v>
      </c>
      <c r="J9" s="45" t="s">
        <v>218</v>
      </c>
      <c r="K9" s="3" t="s">
        <v>175</v>
      </c>
      <c r="L9" s="52"/>
      <c r="M9" s="52"/>
    </row>
    <row r="10" spans="1:13" s="40" customFormat="1" ht="21" customHeight="1">
      <c r="A10" s="3" t="s">
        <v>282</v>
      </c>
      <c r="B10" s="44" t="s">
        <v>540</v>
      </c>
      <c r="C10" s="44" t="s">
        <v>541</v>
      </c>
      <c r="D10" s="2">
        <f t="shared" si="0"/>
        <v>3</v>
      </c>
      <c r="E10" s="44" t="s">
        <v>538</v>
      </c>
      <c r="F10" s="3" t="s">
        <v>76</v>
      </c>
      <c r="G10" s="59" t="s">
        <v>1039</v>
      </c>
      <c r="H10" s="4" t="s">
        <v>1047</v>
      </c>
      <c r="I10" s="4"/>
      <c r="J10" s="45" t="s">
        <v>1035</v>
      </c>
      <c r="K10" s="3" t="s">
        <v>186</v>
      </c>
      <c r="L10" s="52"/>
      <c r="M10" s="52"/>
    </row>
    <row r="11" spans="1:13" s="40" customFormat="1" ht="21" customHeight="1">
      <c r="A11" s="3" t="s">
        <v>282</v>
      </c>
      <c r="B11" s="44" t="s">
        <v>540</v>
      </c>
      <c r="C11" s="44" t="s">
        <v>541</v>
      </c>
      <c r="D11" s="2">
        <f t="shared" si="0"/>
        <v>4</v>
      </c>
      <c r="E11" s="44" t="s">
        <v>539</v>
      </c>
      <c r="F11" s="3" t="s">
        <v>77</v>
      </c>
      <c r="G11" s="59" t="s">
        <v>528</v>
      </c>
      <c r="H11" s="4" t="s">
        <v>1049</v>
      </c>
      <c r="I11" s="4"/>
      <c r="J11" s="45" t="s">
        <v>1053</v>
      </c>
      <c r="K11" s="3" t="s">
        <v>260</v>
      </c>
      <c r="L11" s="52"/>
      <c r="M11" s="52"/>
    </row>
    <row r="12" spans="1:13" s="40" customFormat="1" ht="21" customHeight="1">
      <c r="A12" s="3" t="s">
        <v>282</v>
      </c>
      <c r="B12" s="44" t="s">
        <v>540</v>
      </c>
      <c r="C12" s="44" t="s">
        <v>541</v>
      </c>
      <c r="D12" s="2">
        <f t="shared" si="0"/>
        <v>5</v>
      </c>
      <c r="E12" s="44" t="s">
        <v>542</v>
      </c>
      <c r="F12" s="3" t="s">
        <v>78</v>
      </c>
      <c r="G12" s="59" t="s">
        <v>529</v>
      </c>
      <c r="H12" s="4" t="s">
        <v>1050</v>
      </c>
      <c r="I12" s="4" t="s">
        <v>1056</v>
      </c>
      <c r="J12" s="45" t="s">
        <v>1054</v>
      </c>
      <c r="K12" s="3" t="s">
        <v>180</v>
      </c>
      <c r="L12" s="52"/>
      <c r="M12" s="52"/>
    </row>
    <row r="13" spans="1:13" s="40" customFormat="1" ht="21" customHeight="1">
      <c r="A13" s="3" t="s">
        <v>282</v>
      </c>
      <c r="B13" s="44" t="s">
        <v>540</v>
      </c>
      <c r="C13" s="44" t="s">
        <v>541</v>
      </c>
      <c r="D13" s="2">
        <f t="shared" si="0"/>
        <v>6</v>
      </c>
      <c r="E13" s="44" t="s">
        <v>543</v>
      </c>
      <c r="F13" s="3" t="s">
        <v>79</v>
      </c>
      <c r="G13" s="59" t="s">
        <v>530</v>
      </c>
      <c r="H13" s="4" t="s">
        <v>1051</v>
      </c>
      <c r="I13" s="4" t="s">
        <v>1057</v>
      </c>
      <c r="J13" s="45" t="s">
        <v>1055</v>
      </c>
      <c r="K13" s="3" t="s">
        <v>180</v>
      </c>
      <c r="L13" s="52"/>
      <c r="M13" s="52"/>
    </row>
    <row r="14" spans="1:13" s="40" customFormat="1" ht="21" customHeight="1">
      <c r="A14" s="3" t="s">
        <v>282</v>
      </c>
      <c r="B14" s="44" t="s">
        <v>540</v>
      </c>
      <c r="C14" s="44" t="s">
        <v>541</v>
      </c>
      <c r="D14" s="2">
        <f t="shared" si="0"/>
        <v>7</v>
      </c>
      <c r="E14" s="69" t="s">
        <v>860</v>
      </c>
      <c r="F14" s="69" t="s">
        <v>1044</v>
      </c>
      <c r="G14" s="78" t="s">
        <v>1029</v>
      </c>
      <c r="H14" s="75" t="s">
        <v>1030</v>
      </c>
      <c r="I14" s="69" t="s">
        <v>1031</v>
      </c>
      <c r="J14" s="71" t="s">
        <v>1058</v>
      </c>
      <c r="K14" s="69" t="s">
        <v>1032</v>
      </c>
      <c r="L14" s="52"/>
      <c r="M14" s="52"/>
    </row>
    <row r="15" spans="1:13" s="40" customFormat="1" ht="21" customHeight="1">
      <c r="A15" s="3" t="s">
        <v>282</v>
      </c>
      <c r="B15" s="44" t="s">
        <v>540</v>
      </c>
      <c r="C15" s="44" t="s">
        <v>541</v>
      </c>
      <c r="D15" s="2">
        <f t="shared" si="0"/>
        <v>8</v>
      </c>
      <c r="E15" s="44" t="s">
        <v>367</v>
      </c>
      <c r="F15" s="3" t="s">
        <v>32</v>
      </c>
      <c r="G15" s="44" t="s">
        <v>177</v>
      </c>
      <c r="H15" s="4" t="s">
        <v>178</v>
      </c>
      <c r="I15" s="4" t="s">
        <v>179</v>
      </c>
      <c r="J15" s="45" t="s">
        <v>1043</v>
      </c>
      <c r="K15" s="3" t="s">
        <v>180</v>
      </c>
      <c r="L15" s="52"/>
      <c r="M15" s="52"/>
    </row>
  </sheetData>
  <autoFilter ref="A1:M13"/>
  <phoneticPr fontId="2" type="noConversion"/>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70C0"/>
  </sheetPr>
  <dimension ref="A1:M77"/>
  <sheetViews>
    <sheetView zoomScale="90" zoomScaleNormal="90" workbookViewId="0">
      <pane ySplit="1" topLeftCell="A62" activePane="bottomLeft" state="frozen"/>
      <selection pane="bottomLeft" activeCell="D66" sqref="D66"/>
    </sheetView>
  </sheetViews>
  <sheetFormatPr defaultColWidth="9" defaultRowHeight="21" customHeight="1"/>
  <cols>
    <col min="1" max="1" width="10.28515625" style="25" customWidth="1"/>
    <col min="2" max="2" width="20.42578125" style="25" customWidth="1"/>
    <col min="3" max="3" width="30.28515625" style="25" customWidth="1"/>
    <col min="4" max="4" width="9.140625" style="34" customWidth="1"/>
    <col min="5" max="5" width="12.42578125" style="25" customWidth="1"/>
    <col min="6" max="6" width="24.140625" style="25" customWidth="1"/>
    <col min="7" max="7" width="12.28515625" style="84" customWidth="1"/>
    <col min="8" max="8" width="16" style="25" customWidth="1"/>
    <col min="9" max="9" width="18.140625" style="25" customWidth="1"/>
    <col min="10" max="10" width="10.85546875" style="25" customWidth="1"/>
    <col min="11" max="11" width="10.5703125" style="25" customWidth="1"/>
    <col min="12" max="12" width="10.85546875" style="25" customWidth="1"/>
    <col min="13" max="13" width="19.85546875" style="25" bestFit="1" customWidth="1"/>
    <col min="14" max="16384" width="9" style="25"/>
  </cols>
  <sheetData>
    <row r="1" spans="1:13" s="40" customFormat="1" ht="21" customHeight="1">
      <c r="A1" s="38" t="s">
        <v>352</v>
      </c>
      <c r="B1" s="38" t="s">
        <v>353</v>
      </c>
      <c r="C1" s="38" t="s">
        <v>354</v>
      </c>
      <c r="D1" s="38" t="s">
        <v>355</v>
      </c>
      <c r="E1" s="38" t="s">
        <v>356</v>
      </c>
      <c r="F1" s="38" t="s">
        <v>357</v>
      </c>
      <c r="G1" s="73" t="s">
        <v>358</v>
      </c>
      <c r="H1" s="38" t="s">
        <v>359</v>
      </c>
      <c r="I1" s="38" t="s">
        <v>360</v>
      </c>
      <c r="J1" s="39" t="s">
        <v>361</v>
      </c>
      <c r="K1" s="38" t="s">
        <v>362</v>
      </c>
      <c r="L1" s="38" t="s">
        <v>363</v>
      </c>
      <c r="M1" s="38" t="s">
        <v>364</v>
      </c>
    </row>
    <row r="2" spans="1:13" s="40" customFormat="1" ht="21" customHeight="1">
      <c r="A2" s="3" t="s">
        <v>545</v>
      </c>
      <c r="B2" s="44" t="s">
        <v>546</v>
      </c>
      <c r="C2" s="44" t="s">
        <v>547</v>
      </c>
      <c r="D2" s="2">
        <f>IF($C2=$C1,$D1+1,1)</f>
        <v>1</v>
      </c>
      <c r="E2" s="44" t="s">
        <v>372</v>
      </c>
      <c r="F2" s="3" t="s">
        <v>14</v>
      </c>
      <c r="G2" s="59" t="s">
        <v>373</v>
      </c>
      <c r="H2" s="4" t="s">
        <v>1767</v>
      </c>
      <c r="I2" s="4" t="s">
        <v>374</v>
      </c>
      <c r="J2" s="45" t="s">
        <v>2524</v>
      </c>
      <c r="K2" s="3" t="s">
        <v>287</v>
      </c>
      <c r="L2" s="52"/>
      <c r="M2" s="52"/>
    </row>
    <row r="3" spans="1:13" s="40" customFormat="1" ht="21" customHeight="1">
      <c r="A3" s="3" t="s">
        <v>545</v>
      </c>
      <c r="B3" s="44" t="s">
        <v>546</v>
      </c>
      <c r="C3" s="44" t="s">
        <v>547</v>
      </c>
      <c r="D3" s="2">
        <f t="shared" ref="D3:D69" si="0">IF($C3=$C2,$D2+1,1)</f>
        <v>2</v>
      </c>
      <c r="E3" s="44" t="s">
        <v>548</v>
      </c>
      <c r="F3" s="3" t="s">
        <v>80</v>
      </c>
      <c r="G3" s="59" t="s">
        <v>549</v>
      </c>
      <c r="H3" s="4" t="s">
        <v>1768</v>
      </c>
      <c r="I3" s="4"/>
      <c r="J3" s="45" t="s">
        <v>1793</v>
      </c>
      <c r="K3" s="3" t="s">
        <v>181</v>
      </c>
      <c r="L3" s="52"/>
      <c r="M3" s="52"/>
    </row>
    <row r="4" spans="1:13" s="40" customFormat="1" ht="21" customHeight="1">
      <c r="A4" s="3" t="s">
        <v>545</v>
      </c>
      <c r="B4" s="44" t="s">
        <v>546</v>
      </c>
      <c r="C4" s="44" t="s">
        <v>547</v>
      </c>
      <c r="D4" s="2">
        <f t="shared" si="0"/>
        <v>3</v>
      </c>
      <c r="E4" s="44" t="s">
        <v>550</v>
      </c>
      <c r="F4" s="3" t="s">
        <v>81</v>
      </c>
      <c r="G4" s="59" t="s">
        <v>551</v>
      </c>
      <c r="H4" s="4" t="s">
        <v>1769</v>
      </c>
      <c r="I4" s="4"/>
      <c r="J4" s="45" t="s">
        <v>1794</v>
      </c>
      <c r="K4" s="3" t="s">
        <v>181</v>
      </c>
      <c r="L4" s="52"/>
      <c r="M4" s="52"/>
    </row>
    <row r="5" spans="1:13" s="40" customFormat="1" ht="21" customHeight="1">
      <c r="A5" s="3" t="s">
        <v>545</v>
      </c>
      <c r="B5" s="44" t="s">
        <v>546</v>
      </c>
      <c r="C5" s="44" t="s">
        <v>547</v>
      </c>
      <c r="D5" s="2">
        <f t="shared" si="0"/>
        <v>4</v>
      </c>
      <c r="E5" s="44" t="s">
        <v>552</v>
      </c>
      <c r="F5" s="3" t="s">
        <v>82</v>
      </c>
      <c r="G5" s="59" t="s">
        <v>553</v>
      </c>
      <c r="H5" s="4" t="s">
        <v>1770</v>
      </c>
      <c r="I5" s="4"/>
      <c r="J5" s="45" t="s">
        <v>1795</v>
      </c>
      <c r="K5" s="3" t="s">
        <v>181</v>
      </c>
      <c r="L5" s="52"/>
      <c r="M5" s="52"/>
    </row>
    <row r="6" spans="1:13" s="40" customFormat="1" ht="21" customHeight="1">
      <c r="A6" s="3" t="s">
        <v>545</v>
      </c>
      <c r="B6" s="44" t="s">
        <v>546</v>
      </c>
      <c r="C6" s="44" t="s">
        <v>547</v>
      </c>
      <c r="D6" s="2">
        <f t="shared" si="0"/>
        <v>5</v>
      </c>
      <c r="E6" s="44" t="s">
        <v>554</v>
      </c>
      <c r="F6" s="3" t="s">
        <v>83</v>
      </c>
      <c r="G6" s="59" t="s">
        <v>1791</v>
      </c>
      <c r="H6" s="4" t="s">
        <v>1790</v>
      </c>
      <c r="I6" s="4"/>
      <c r="J6" s="45" t="s">
        <v>1796</v>
      </c>
      <c r="K6" s="3" t="s">
        <v>452</v>
      </c>
      <c r="L6" s="52"/>
      <c r="M6" s="52"/>
    </row>
    <row r="7" spans="1:13" s="40" customFormat="1" ht="21" customHeight="1">
      <c r="A7" s="3" t="s">
        <v>545</v>
      </c>
      <c r="B7" s="44" t="s">
        <v>546</v>
      </c>
      <c r="C7" s="44" t="s">
        <v>547</v>
      </c>
      <c r="D7" s="2">
        <f t="shared" si="0"/>
        <v>6</v>
      </c>
      <c r="E7" s="44" t="s">
        <v>555</v>
      </c>
      <c r="F7" s="3" t="s">
        <v>84</v>
      </c>
      <c r="G7" s="59" t="s">
        <v>556</v>
      </c>
      <c r="H7" s="4" t="s">
        <v>1771</v>
      </c>
      <c r="I7" s="4" t="s">
        <v>1792</v>
      </c>
      <c r="J7" s="45" t="s">
        <v>1110</v>
      </c>
      <c r="K7" s="3" t="s">
        <v>186</v>
      </c>
      <c r="L7" s="52"/>
      <c r="M7" s="52"/>
    </row>
    <row r="8" spans="1:13" s="40" customFormat="1" ht="21" customHeight="1">
      <c r="A8" s="3" t="s">
        <v>545</v>
      </c>
      <c r="B8" s="44" t="s">
        <v>546</v>
      </c>
      <c r="C8" s="44" t="s">
        <v>547</v>
      </c>
      <c r="D8" s="2">
        <f t="shared" si="0"/>
        <v>7</v>
      </c>
      <c r="E8" s="44" t="s">
        <v>376</v>
      </c>
      <c r="F8" s="3" t="s">
        <v>15</v>
      </c>
      <c r="G8" s="4" t="s">
        <v>377</v>
      </c>
      <c r="H8" s="4" t="s">
        <v>1780</v>
      </c>
      <c r="I8" s="45" t="s">
        <v>378</v>
      </c>
      <c r="J8" s="40" t="s">
        <v>1736</v>
      </c>
      <c r="K8" s="3" t="s">
        <v>379</v>
      </c>
      <c r="L8" s="52"/>
      <c r="M8" s="52"/>
    </row>
    <row r="9" spans="1:13" s="40" customFormat="1" ht="21" customHeight="1">
      <c r="A9" s="3" t="s">
        <v>557</v>
      </c>
      <c r="B9" s="44" t="s">
        <v>558</v>
      </c>
      <c r="C9" s="120" t="s">
        <v>1766</v>
      </c>
      <c r="D9" s="121">
        <f t="shared" si="0"/>
        <v>8</v>
      </c>
      <c r="E9" s="120" t="s">
        <v>383</v>
      </c>
      <c r="F9" s="119" t="s">
        <v>16</v>
      </c>
      <c r="G9" s="123" t="s">
        <v>842</v>
      </c>
      <c r="H9" s="123" t="s">
        <v>1781</v>
      </c>
      <c r="I9" s="123"/>
      <c r="J9" s="124" t="s">
        <v>1797</v>
      </c>
      <c r="K9" s="119" t="s">
        <v>385</v>
      </c>
      <c r="L9" s="156"/>
      <c r="M9" s="156" t="s">
        <v>2511</v>
      </c>
    </row>
    <row r="10" spans="1:13" s="40" customFormat="1" ht="21" customHeight="1">
      <c r="A10" s="3" t="s">
        <v>557</v>
      </c>
      <c r="B10" s="44" t="s">
        <v>558</v>
      </c>
      <c r="C10" s="44" t="s">
        <v>1779</v>
      </c>
      <c r="D10" s="2">
        <f>IF($C10=$C9,$D9+1,1)</f>
        <v>9</v>
      </c>
      <c r="E10" s="44" t="s">
        <v>386</v>
      </c>
      <c r="F10" s="3" t="s">
        <v>17</v>
      </c>
      <c r="G10" s="4" t="s">
        <v>1103</v>
      </c>
      <c r="H10" s="4" t="s">
        <v>1782</v>
      </c>
      <c r="I10" s="4" t="s">
        <v>387</v>
      </c>
      <c r="J10" s="45" t="s">
        <v>1798</v>
      </c>
      <c r="K10" s="3" t="s">
        <v>388</v>
      </c>
      <c r="L10" s="52"/>
      <c r="M10" s="52"/>
    </row>
    <row r="11" spans="1:13" s="40" customFormat="1" ht="21" customHeight="1">
      <c r="A11" s="3" t="s">
        <v>557</v>
      </c>
      <c r="B11" s="44" t="s">
        <v>558</v>
      </c>
      <c r="C11" s="44" t="s">
        <v>559</v>
      </c>
      <c r="D11" s="2">
        <f t="shared" si="0"/>
        <v>10</v>
      </c>
      <c r="E11" s="44" t="s">
        <v>630</v>
      </c>
      <c r="F11" s="3" t="s">
        <v>631</v>
      </c>
      <c r="G11" s="4" t="s">
        <v>1765</v>
      </c>
      <c r="H11" s="4" t="s">
        <v>1783</v>
      </c>
      <c r="I11" s="4"/>
      <c r="J11" s="45" t="s">
        <v>1717</v>
      </c>
      <c r="K11" s="3" t="s">
        <v>385</v>
      </c>
      <c r="L11" s="52"/>
      <c r="M11" s="52"/>
    </row>
    <row r="12" spans="1:13" s="40" customFormat="1" ht="21" customHeight="1">
      <c r="A12" s="3" t="s">
        <v>557</v>
      </c>
      <c r="B12" s="44" t="s">
        <v>558</v>
      </c>
      <c r="C12" s="44" t="s">
        <v>559</v>
      </c>
      <c r="D12" s="2">
        <f t="shared" si="0"/>
        <v>11</v>
      </c>
      <c r="E12" s="44" t="s">
        <v>389</v>
      </c>
      <c r="F12" s="3" t="s">
        <v>18</v>
      </c>
      <c r="G12" s="4" t="s">
        <v>390</v>
      </c>
      <c r="H12" s="4" t="s">
        <v>1784</v>
      </c>
      <c r="I12" s="4"/>
      <c r="J12" s="45" t="s">
        <v>1799</v>
      </c>
      <c r="K12" s="3" t="s">
        <v>1237</v>
      </c>
      <c r="L12" s="52"/>
      <c r="M12" s="52"/>
    </row>
    <row r="13" spans="1:13" s="40" customFormat="1" ht="21" customHeight="1">
      <c r="A13" s="3" t="s">
        <v>557</v>
      </c>
      <c r="B13" s="44" t="s">
        <v>558</v>
      </c>
      <c r="C13" s="44" t="s">
        <v>559</v>
      </c>
      <c r="D13" s="2">
        <f t="shared" si="0"/>
        <v>12</v>
      </c>
      <c r="E13" s="44" t="s">
        <v>391</v>
      </c>
      <c r="F13" s="3" t="s">
        <v>1785</v>
      </c>
      <c r="G13" s="4" t="s">
        <v>392</v>
      </c>
      <c r="H13" s="4" t="s">
        <v>1786</v>
      </c>
      <c r="I13" s="45" t="s">
        <v>393</v>
      </c>
      <c r="J13" s="45" t="s">
        <v>1761</v>
      </c>
      <c r="K13" s="3" t="s">
        <v>394</v>
      </c>
      <c r="L13" s="52"/>
      <c r="M13" s="52"/>
    </row>
    <row r="14" spans="1:13" s="40" customFormat="1" ht="21" customHeight="1">
      <c r="A14" s="3" t="s">
        <v>557</v>
      </c>
      <c r="B14" s="44" t="s">
        <v>558</v>
      </c>
      <c r="C14" s="44" t="s">
        <v>559</v>
      </c>
      <c r="D14" s="2">
        <f t="shared" si="0"/>
        <v>13</v>
      </c>
      <c r="E14" s="44" t="s">
        <v>395</v>
      </c>
      <c r="F14" s="3" t="s">
        <v>20</v>
      </c>
      <c r="G14" s="4" t="s">
        <v>396</v>
      </c>
      <c r="H14" s="4" t="s">
        <v>1787</v>
      </c>
      <c r="J14" s="45" t="s">
        <v>1800</v>
      </c>
      <c r="K14" s="3" t="s">
        <v>388</v>
      </c>
      <c r="L14" s="52"/>
      <c r="M14" s="52"/>
    </row>
    <row r="15" spans="1:13" s="40" customFormat="1" ht="21" customHeight="1">
      <c r="A15" s="3" t="s">
        <v>557</v>
      </c>
      <c r="B15" s="44" t="s">
        <v>558</v>
      </c>
      <c r="C15" s="44" t="s">
        <v>559</v>
      </c>
      <c r="D15" s="2">
        <f t="shared" si="0"/>
        <v>14</v>
      </c>
      <c r="E15" s="44" t="s">
        <v>560</v>
      </c>
      <c r="F15" s="3" t="s">
        <v>85</v>
      </c>
      <c r="G15" s="59" t="s">
        <v>561</v>
      </c>
      <c r="H15" s="4" t="s">
        <v>1788</v>
      </c>
      <c r="I15" s="4"/>
      <c r="J15" s="45" t="s">
        <v>1801</v>
      </c>
      <c r="K15" s="3" t="s">
        <v>260</v>
      </c>
      <c r="L15" s="52"/>
      <c r="M15" s="52"/>
    </row>
    <row r="16" spans="1:13" s="40" customFormat="1" ht="21" customHeight="1">
      <c r="A16" s="3" t="s">
        <v>544</v>
      </c>
      <c r="B16" s="44" t="s">
        <v>546</v>
      </c>
      <c r="C16" s="44" t="s">
        <v>547</v>
      </c>
      <c r="D16" s="2">
        <f t="shared" si="0"/>
        <v>15</v>
      </c>
      <c r="E16" s="69" t="s">
        <v>860</v>
      </c>
      <c r="F16" s="69" t="s">
        <v>1243</v>
      </c>
      <c r="G16" s="78" t="s">
        <v>1241</v>
      </c>
      <c r="H16" s="75" t="s">
        <v>1129</v>
      </c>
      <c r="I16" s="76" t="s">
        <v>1002</v>
      </c>
      <c r="J16" s="77" t="s">
        <v>1802</v>
      </c>
      <c r="K16" s="76" t="s">
        <v>844</v>
      </c>
      <c r="L16" s="52"/>
      <c r="M16" s="52"/>
    </row>
    <row r="17" spans="1:13" s="40" customFormat="1" ht="21" customHeight="1">
      <c r="A17" s="3" t="s">
        <v>544</v>
      </c>
      <c r="B17" s="44" t="s">
        <v>609</v>
      </c>
      <c r="C17" s="44" t="s">
        <v>610</v>
      </c>
      <c r="D17" s="2">
        <f t="shared" si="0"/>
        <v>16</v>
      </c>
      <c r="E17" s="44" t="s">
        <v>166</v>
      </c>
      <c r="F17" s="3" t="s">
        <v>32</v>
      </c>
      <c r="G17" s="59" t="s">
        <v>177</v>
      </c>
      <c r="H17" s="4" t="s">
        <v>178</v>
      </c>
      <c r="I17" s="4" t="s">
        <v>179</v>
      </c>
      <c r="J17" s="45" t="s">
        <v>1754</v>
      </c>
      <c r="K17" s="3" t="s">
        <v>180</v>
      </c>
      <c r="L17" s="52"/>
      <c r="M17" s="52"/>
    </row>
    <row r="18" spans="1:13" s="40" customFormat="1" ht="21" customHeight="1">
      <c r="A18" s="3" t="s">
        <v>544</v>
      </c>
      <c r="B18" s="44" t="s">
        <v>546</v>
      </c>
      <c r="C18" s="44" t="s">
        <v>563</v>
      </c>
      <c r="D18" s="2">
        <f t="shared" si="0"/>
        <v>1</v>
      </c>
      <c r="E18" s="44" t="s">
        <v>1540</v>
      </c>
      <c r="F18" s="3" t="s">
        <v>14</v>
      </c>
      <c r="G18" s="59" t="s">
        <v>2519</v>
      </c>
      <c r="H18" s="4" t="s">
        <v>2523</v>
      </c>
      <c r="I18" s="4" t="s">
        <v>374</v>
      </c>
      <c r="J18" s="45" t="s">
        <v>2525</v>
      </c>
      <c r="K18" s="3" t="s">
        <v>287</v>
      </c>
      <c r="L18" s="52"/>
      <c r="M18" s="52" t="s">
        <v>2526</v>
      </c>
    </row>
    <row r="19" spans="1:13" s="40" customFormat="1" ht="21" customHeight="1">
      <c r="A19" s="3" t="s">
        <v>545</v>
      </c>
      <c r="B19" s="44" t="s">
        <v>562</v>
      </c>
      <c r="C19" s="44" t="s">
        <v>563</v>
      </c>
      <c r="D19" s="2">
        <f t="shared" si="0"/>
        <v>2</v>
      </c>
      <c r="E19" s="44" t="s">
        <v>301</v>
      </c>
      <c r="F19" s="3" t="s">
        <v>54</v>
      </c>
      <c r="G19" s="59" t="s">
        <v>302</v>
      </c>
      <c r="H19" s="4" t="s">
        <v>2520</v>
      </c>
      <c r="I19" s="4"/>
      <c r="J19" s="45" t="s">
        <v>1772</v>
      </c>
      <c r="K19" s="3" t="s">
        <v>175</v>
      </c>
      <c r="L19" s="52"/>
      <c r="M19" s="52"/>
    </row>
    <row r="20" spans="1:13" s="40" customFormat="1" ht="21" customHeight="1">
      <c r="A20" s="3" t="s">
        <v>545</v>
      </c>
      <c r="B20" s="44" t="s">
        <v>562</v>
      </c>
      <c r="C20" s="44" t="s">
        <v>563</v>
      </c>
      <c r="D20" s="2">
        <f t="shared" si="0"/>
        <v>3</v>
      </c>
      <c r="E20" s="44" t="s">
        <v>565</v>
      </c>
      <c r="F20" s="3" t="s">
        <v>566</v>
      </c>
      <c r="G20" s="59" t="s">
        <v>567</v>
      </c>
      <c r="H20" s="4" t="s">
        <v>1723</v>
      </c>
      <c r="I20" s="4" t="s">
        <v>219</v>
      </c>
      <c r="J20" s="45" t="s">
        <v>1773</v>
      </c>
      <c r="K20" s="3" t="s">
        <v>186</v>
      </c>
      <c r="L20" s="52"/>
      <c r="M20" s="52"/>
    </row>
    <row r="21" spans="1:13" s="40" customFormat="1" ht="21" customHeight="1">
      <c r="A21" s="3" t="s">
        <v>545</v>
      </c>
      <c r="B21" s="44" t="s">
        <v>562</v>
      </c>
      <c r="C21" s="44" t="s">
        <v>563</v>
      </c>
      <c r="D21" s="2">
        <f t="shared" si="0"/>
        <v>4</v>
      </c>
      <c r="E21" s="44" t="s">
        <v>568</v>
      </c>
      <c r="F21" s="3" t="s">
        <v>86</v>
      </c>
      <c r="G21" s="59" t="s">
        <v>569</v>
      </c>
      <c r="H21" s="4" t="s">
        <v>1724</v>
      </c>
      <c r="I21" s="4" t="s">
        <v>1774</v>
      </c>
      <c r="J21" s="45" t="s">
        <v>1761</v>
      </c>
      <c r="K21" s="3" t="s">
        <v>222</v>
      </c>
      <c r="L21" s="52"/>
      <c r="M21" s="52"/>
    </row>
    <row r="22" spans="1:13" s="40" customFormat="1" ht="21" customHeight="1">
      <c r="A22" s="3" t="s">
        <v>545</v>
      </c>
      <c r="B22" s="44" t="s">
        <v>562</v>
      </c>
      <c r="C22" s="44" t="s">
        <v>563</v>
      </c>
      <c r="D22" s="2">
        <f t="shared" si="0"/>
        <v>5</v>
      </c>
      <c r="E22" s="89" t="s">
        <v>585</v>
      </c>
      <c r="F22" s="88" t="s">
        <v>1722</v>
      </c>
      <c r="G22" s="59" t="s">
        <v>570</v>
      </c>
      <c r="H22" s="4" t="s">
        <v>1725</v>
      </c>
      <c r="I22" s="4" t="s">
        <v>1775</v>
      </c>
      <c r="J22" s="45" t="s">
        <v>1706</v>
      </c>
      <c r="K22" s="3" t="s">
        <v>186</v>
      </c>
      <c r="L22" s="52"/>
      <c r="M22" s="52"/>
    </row>
    <row r="23" spans="1:13" s="40" customFormat="1" ht="21" customHeight="1">
      <c r="A23" s="3" t="s">
        <v>545</v>
      </c>
      <c r="B23" s="44" t="s">
        <v>562</v>
      </c>
      <c r="C23" s="44" t="s">
        <v>563</v>
      </c>
      <c r="D23" s="2">
        <f t="shared" si="0"/>
        <v>6</v>
      </c>
      <c r="E23" s="44" t="s">
        <v>499</v>
      </c>
      <c r="F23" s="3" t="s">
        <v>34</v>
      </c>
      <c r="G23" s="59" t="s">
        <v>500</v>
      </c>
      <c r="H23" s="4" t="s">
        <v>1726</v>
      </c>
      <c r="I23" s="4"/>
      <c r="J23" s="45" t="s">
        <v>1776</v>
      </c>
      <c r="K23" s="3" t="s">
        <v>175</v>
      </c>
      <c r="L23" s="52"/>
      <c r="M23" s="52"/>
    </row>
    <row r="24" spans="1:13" s="40" customFormat="1" ht="21" customHeight="1">
      <c r="A24" s="3" t="s">
        <v>545</v>
      </c>
      <c r="B24" s="44" t="s">
        <v>562</v>
      </c>
      <c r="C24" s="44" t="s">
        <v>563</v>
      </c>
      <c r="D24" s="2">
        <f t="shared" si="0"/>
        <v>7</v>
      </c>
      <c r="E24" s="44" t="s">
        <v>571</v>
      </c>
      <c r="F24" s="3" t="s">
        <v>87</v>
      </c>
      <c r="G24" s="59" t="s">
        <v>572</v>
      </c>
      <c r="H24" s="4" t="s">
        <v>2521</v>
      </c>
      <c r="I24" s="4" t="s">
        <v>220</v>
      </c>
      <c r="J24" s="45" t="s">
        <v>1761</v>
      </c>
      <c r="K24" s="3" t="s">
        <v>222</v>
      </c>
      <c r="L24" s="52"/>
      <c r="M24" s="52"/>
    </row>
    <row r="25" spans="1:13" s="40" customFormat="1" ht="21" customHeight="1">
      <c r="A25" s="3" t="s">
        <v>573</v>
      </c>
      <c r="B25" s="44" t="s">
        <v>574</v>
      </c>
      <c r="C25" s="44" t="s">
        <v>575</v>
      </c>
      <c r="D25" s="2">
        <f t="shared" si="0"/>
        <v>8</v>
      </c>
      <c r="E25" s="44" t="s">
        <v>576</v>
      </c>
      <c r="F25" s="3" t="s">
        <v>88</v>
      </c>
      <c r="G25" s="59" t="s">
        <v>1778</v>
      </c>
      <c r="H25" s="4" t="s">
        <v>1777</v>
      </c>
      <c r="I25" s="4"/>
      <c r="J25" s="45" t="s">
        <v>1110</v>
      </c>
      <c r="K25" s="3" t="s">
        <v>186</v>
      </c>
      <c r="L25" s="52"/>
      <c r="M25" s="52"/>
    </row>
    <row r="26" spans="1:13" s="40" customFormat="1" ht="21" customHeight="1">
      <c r="A26" s="3" t="s">
        <v>545</v>
      </c>
      <c r="B26" s="44" t="s">
        <v>562</v>
      </c>
      <c r="C26" s="44" t="s">
        <v>563</v>
      </c>
      <c r="D26" s="2">
        <f t="shared" si="0"/>
        <v>9</v>
      </c>
      <c r="E26" s="44" t="s">
        <v>376</v>
      </c>
      <c r="F26" s="3" t="s">
        <v>1735</v>
      </c>
      <c r="G26" s="4" t="s">
        <v>377</v>
      </c>
      <c r="H26" s="4" t="s">
        <v>1727</v>
      </c>
      <c r="I26" s="45" t="s">
        <v>378</v>
      </c>
      <c r="J26" s="40" t="s">
        <v>1373</v>
      </c>
      <c r="K26" s="3" t="s">
        <v>379</v>
      </c>
      <c r="L26" s="52"/>
      <c r="M26" s="52"/>
    </row>
    <row r="27" spans="1:13" s="40" customFormat="1" ht="21" customHeight="1">
      <c r="A27" s="3" t="s">
        <v>557</v>
      </c>
      <c r="B27" s="44" t="s">
        <v>577</v>
      </c>
      <c r="C27" s="44" t="s">
        <v>578</v>
      </c>
      <c r="D27" s="2">
        <f t="shared" si="0"/>
        <v>10</v>
      </c>
      <c r="E27" s="44" t="s">
        <v>1737</v>
      </c>
      <c r="F27" s="3" t="s">
        <v>16</v>
      </c>
      <c r="G27" s="4" t="s">
        <v>842</v>
      </c>
      <c r="H27" s="90" t="s">
        <v>1728</v>
      </c>
      <c r="I27" s="4"/>
      <c r="J27" s="45" t="s">
        <v>1434</v>
      </c>
      <c r="K27" s="3" t="s">
        <v>385</v>
      </c>
      <c r="L27" s="52"/>
      <c r="M27" s="52"/>
    </row>
    <row r="28" spans="1:13" s="40" customFormat="1" ht="21" customHeight="1">
      <c r="A28" s="3" t="s">
        <v>557</v>
      </c>
      <c r="B28" s="44" t="s">
        <v>577</v>
      </c>
      <c r="C28" s="44" t="s">
        <v>578</v>
      </c>
      <c r="D28" s="2">
        <f t="shared" si="0"/>
        <v>11</v>
      </c>
      <c r="E28" s="44" t="s">
        <v>1739</v>
      </c>
      <c r="F28" s="3" t="s">
        <v>17</v>
      </c>
      <c r="G28" s="4" t="s">
        <v>1103</v>
      </c>
      <c r="H28" s="4" t="s">
        <v>1729</v>
      </c>
      <c r="I28" s="4" t="s">
        <v>387</v>
      </c>
      <c r="J28" s="45" t="s">
        <v>1380</v>
      </c>
      <c r="K28" s="3" t="s">
        <v>388</v>
      </c>
      <c r="L28" s="52"/>
      <c r="M28" s="52"/>
    </row>
    <row r="29" spans="1:13" s="40" customFormat="1" ht="21" customHeight="1">
      <c r="A29" s="3" t="s">
        <v>557</v>
      </c>
      <c r="B29" s="44" t="s">
        <v>577</v>
      </c>
      <c r="C29" s="44" t="s">
        <v>578</v>
      </c>
      <c r="D29" s="2">
        <f t="shared" si="0"/>
        <v>12</v>
      </c>
      <c r="E29" s="44" t="s">
        <v>1378</v>
      </c>
      <c r="F29" s="3" t="s">
        <v>631</v>
      </c>
      <c r="G29" s="4" t="s">
        <v>1104</v>
      </c>
      <c r="H29" s="4" t="s">
        <v>1730</v>
      </c>
      <c r="I29" s="4"/>
      <c r="J29" s="45" t="s">
        <v>1148</v>
      </c>
      <c r="K29" s="3" t="s">
        <v>385</v>
      </c>
      <c r="L29" s="52"/>
      <c r="M29" s="52"/>
    </row>
    <row r="30" spans="1:13" s="40" customFormat="1" ht="21" customHeight="1">
      <c r="A30" s="3" t="s">
        <v>557</v>
      </c>
      <c r="B30" s="44" t="s">
        <v>577</v>
      </c>
      <c r="C30" s="44" t="s">
        <v>578</v>
      </c>
      <c r="D30" s="2">
        <f t="shared" si="0"/>
        <v>13</v>
      </c>
      <c r="E30" s="44" t="s">
        <v>389</v>
      </c>
      <c r="F30" s="3" t="s">
        <v>18</v>
      </c>
      <c r="G30" s="4" t="s">
        <v>390</v>
      </c>
      <c r="H30" s="4" t="s">
        <v>1731</v>
      </c>
      <c r="I30" s="4"/>
      <c r="J30" s="45" t="s">
        <v>1829</v>
      </c>
      <c r="K30" s="3" t="s">
        <v>388</v>
      </c>
      <c r="L30" s="52"/>
      <c r="M30" s="52"/>
    </row>
    <row r="31" spans="1:13" s="40" customFormat="1" ht="21" customHeight="1">
      <c r="A31" s="3" t="s">
        <v>557</v>
      </c>
      <c r="B31" s="44" t="s">
        <v>577</v>
      </c>
      <c r="C31" s="44" t="s">
        <v>578</v>
      </c>
      <c r="D31" s="2">
        <f t="shared" si="0"/>
        <v>14</v>
      </c>
      <c r="E31" s="44" t="s">
        <v>391</v>
      </c>
      <c r="F31" s="3" t="s">
        <v>19</v>
      </c>
      <c r="G31" s="4" t="s">
        <v>392</v>
      </c>
      <c r="H31" s="4" t="s">
        <v>1732</v>
      </c>
      <c r="I31" s="45" t="s">
        <v>393</v>
      </c>
      <c r="J31" s="40">
        <v>0</v>
      </c>
      <c r="K31" s="3" t="s">
        <v>394</v>
      </c>
      <c r="L31" s="52"/>
      <c r="M31" s="52"/>
    </row>
    <row r="32" spans="1:13" s="40" customFormat="1" ht="21" customHeight="1">
      <c r="A32" s="3" t="s">
        <v>557</v>
      </c>
      <c r="B32" s="44" t="s">
        <v>577</v>
      </c>
      <c r="C32" s="44" t="s">
        <v>578</v>
      </c>
      <c r="D32" s="2">
        <f t="shared" si="0"/>
        <v>15</v>
      </c>
      <c r="E32" s="44" t="s">
        <v>395</v>
      </c>
      <c r="F32" s="3" t="s">
        <v>20</v>
      </c>
      <c r="G32" s="4" t="s">
        <v>396</v>
      </c>
      <c r="H32" s="4" t="s">
        <v>1733</v>
      </c>
      <c r="I32" s="4"/>
      <c r="J32" s="45" t="s">
        <v>1830</v>
      </c>
      <c r="K32" s="3" t="s">
        <v>388</v>
      </c>
      <c r="L32" s="52"/>
      <c r="M32" s="52"/>
    </row>
    <row r="33" spans="1:13" s="40" customFormat="1" ht="21" customHeight="1">
      <c r="A33" s="3" t="s">
        <v>557</v>
      </c>
      <c r="B33" s="44" t="s">
        <v>577</v>
      </c>
      <c r="C33" s="44" t="s">
        <v>578</v>
      </c>
      <c r="D33" s="2">
        <f t="shared" si="0"/>
        <v>16</v>
      </c>
      <c r="E33" s="44" t="s">
        <v>579</v>
      </c>
      <c r="F33" s="3" t="s">
        <v>89</v>
      </c>
      <c r="G33" s="59" t="s">
        <v>580</v>
      </c>
      <c r="H33" s="4" t="s">
        <v>1734</v>
      </c>
      <c r="I33" s="4"/>
      <c r="J33" s="45" t="s">
        <v>1382</v>
      </c>
      <c r="K33" s="3" t="s">
        <v>260</v>
      </c>
      <c r="L33" s="52"/>
      <c r="M33" s="52"/>
    </row>
    <row r="34" spans="1:13" s="40" customFormat="1" ht="21" customHeight="1">
      <c r="A34" s="3" t="s">
        <v>544</v>
      </c>
      <c r="B34" s="44" t="s">
        <v>562</v>
      </c>
      <c r="C34" s="44" t="s">
        <v>563</v>
      </c>
      <c r="D34" s="2">
        <f t="shared" si="0"/>
        <v>17</v>
      </c>
      <c r="E34" s="69" t="s">
        <v>860</v>
      </c>
      <c r="F34" s="69" t="s">
        <v>1243</v>
      </c>
      <c r="G34" s="78" t="s">
        <v>1241</v>
      </c>
      <c r="H34" s="75" t="s">
        <v>1129</v>
      </c>
      <c r="I34" s="76" t="s">
        <v>1002</v>
      </c>
      <c r="J34" s="77" t="s">
        <v>1831</v>
      </c>
      <c r="K34" s="76" t="s">
        <v>844</v>
      </c>
      <c r="L34" s="52"/>
      <c r="M34" s="52"/>
    </row>
    <row r="35" spans="1:13" s="40" customFormat="1" ht="21" customHeight="1">
      <c r="A35" s="3" t="s">
        <v>545</v>
      </c>
      <c r="B35" s="44" t="s">
        <v>562</v>
      </c>
      <c r="C35" s="44" t="s">
        <v>563</v>
      </c>
      <c r="D35" s="2">
        <f t="shared" si="0"/>
        <v>18</v>
      </c>
      <c r="E35" s="44" t="s">
        <v>166</v>
      </c>
      <c r="F35" s="3" t="s">
        <v>32</v>
      </c>
      <c r="G35" s="59" t="s">
        <v>177</v>
      </c>
      <c r="H35" s="4" t="s">
        <v>178</v>
      </c>
      <c r="I35" s="4" t="s">
        <v>179</v>
      </c>
      <c r="J35" s="45" t="s">
        <v>1832</v>
      </c>
      <c r="K35" s="3" t="s">
        <v>180</v>
      </c>
      <c r="L35" s="52"/>
      <c r="M35" s="52"/>
    </row>
    <row r="36" spans="1:13" s="40" customFormat="1" ht="21" customHeight="1">
      <c r="A36" s="3" t="s">
        <v>545</v>
      </c>
      <c r="B36" s="44" t="s">
        <v>581</v>
      </c>
      <c r="C36" s="44" t="s">
        <v>1660</v>
      </c>
      <c r="D36" s="2">
        <f>IF($C36=$C35,$D35+1,1)</f>
        <v>1</v>
      </c>
      <c r="E36" s="44" t="s">
        <v>372</v>
      </c>
      <c r="F36" s="3" t="s">
        <v>14</v>
      </c>
      <c r="G36" s="59" t="s">
        <v>2519</v>
      </c>
      <c r="H36" s="4" t="s">
        <v>1663</v>
      </c>
      <c r="I36" s="4" t="s">
        <v>374</v>
      </c>
      <c r="J36" s="45" t="s">
        <v>1697</v>
      </c>
      <c r="K36" s="3" t="s">
        <v>287</v>
      </c>
      <c r="L36" s="52"/>
      <c r="M36" s="52"/>
    </row>
    <row r="37" spans="1:13" s="40" customFormat="1" ht="21" customHeight="1">
      <c r="A37" s="3" t="s">
        <v>545</v>
      </c>
      <c r="B37" s="44" t="s">
        <v>581</v>
      </c>
      <c r="C37" s="44" t="s">
        <v>582</v>
      </c>
      <c r="D37" s="2">
        <f t="shared" si="0"/>
        <v>2</v>
      </c>
      <c r="E37" s="44" t="s">
        <v>301</v>
      </c>
      <c r="F37" s="3" t="s">
        <v>54</v>
      </c>
      <c r="G37" s="59" t="s">
        <v>302</v>
      </c>
      <c r="H37" s="4" t="s">
        <v>1664</v>
      </c>
      <c r="I37" s="4"/>
      <c r="J37" s="45" t="s">
        <v>1698</v>
      </c>
      <c r="K37" s="3" t="s">
        <v>175</v>
      </c>
      <c r="L37" s="52"/>
      <c r="M37" s="52"/>
    </row>
    <row r="38" spans="1:13" s="40" customFormat="1" ht="21" customHeight="1">
      <c r="A38" s="3" t="s">
        <v>545</v>
      </c>
      <c r="B38" s="44" t="s">
        <v>581</v>
      </c>
      <c r="C38" s="44" t="s">
        <v>582</v>
      </c>
      <c r="D38" s="2">
        <f t="shared" si="0"/>
        <v>3</v>
      </c>
      <c r="E38" s="44" t="s">
        <v>450</v>
      </c>
      <c r="F38" s="3" t="s">
        <v>1700</v>
      </c>
      <c r="G38" s="59" t="s">
        <v>451</v>
      </c>
      <c r="H38" s="4" t="s">
        <v>1701</v>
      </c>
      <c r="I38" s="4"/>
      <c r="J38" s="45" t="s">
        <v>1699</v>
      </c>
      <c r="K38" s="3" t="s">
        <v>452</v>
      </c>
      <c r="L38" s="52"/>
      <c r="M38" s="52"/>
    </row>
    <row r="39" spans="1:13" s="40" customFormat="1" ht="21" customHeight="1">
      <c r="A39" s="3" t="s">
        <v>545</v>
      </c>
      <c r="B39" s="44" t="s">
        <v>581</v>
      </c>
      <c r="C39" s="44" t="s">
        <v>582</v>
      </c>
      <c r="D39" s="2">
        <f t="shared" si="0"/>
        <v>4</v>
      </c>
      <c r="E39" s="44" t="s">
        <v>1685</v>
      </c>
      <c r="F39" s="3" t="s">
        <v>90</v>
      </c>
      <c r="G39" s="59" t="s">
        <v>232</v>
      </c>
      <c r="H39" s="4" t="s">
        <v>1686</v>
      </c>
      <c r="I39" s="4" t="s">
        <v>1687</v>
      </c>
      <c r="J39" s="45" t="s">
        <v>1110</v>
      </c>
      <c r="K39" s="3" t="s">
        <v>186</v>
      </c>
      <c r="L39" s="52"/>
      <c r="M39" s="52"/>
    </row>
    <row r="40" spans="1:13" s="40" customFormat="1" ht="21" customHeight="1">
      <c r="A40" s="3" t="s">
        <v>545</v>
      </c>
      <c r="B40" s="44" t="s">
        <v>581</v>
      </c>
      <c r="C40" s="44" t="s">
        <v>582</v>
      </c>
      <c r="D40" s="2">
        <f t="shared" si="0"/>
        <v>5</v>
      </c>
      <c r="E40" s="89" t="s">
        <v>1662</v>
      </c>
      <c r="F40" s="88" t="s">
        <v>1661</v>
      </c>
      <c r="G40" s="59" t="s">
        <v>233</v>
      </c>
      <c r="H40" s="4" t="s">
        <v>1665</v>
      </c>
      <c r="I40" s="4" t="s">
        <v>1688</v>
      </c>
      <c r="J40" s="45" t="s">
        <v>1602</v>
      </c>
      <c r="K40" s="3" t="s">
        <v>186</v>
      </c>
      <c r="L40" s="52"/>
      <c r="M40" s="52"/>
    </row>
    <row r="41" spans="1:13" s="40" customFormat="1" ht="21" customHeight="1">
      <c r="A41" s="3" t="s">
        <v>545</v>
      </c>
      <c r="B41" s="44" t="s">
        <v>581</v>
      </c>
      <c r="C41" s="44" t="s">
        <v>582</v>
      </c>
      <c r="D41" s="2">
        <f t="shared" si="0"/>
        <v>6</v>
      </c>
      <c r="E41" s="44" t="s">
        <v>583</v>
      </c>
      <c r="F41" s="3" t="s">
        <v>91</v>
      </c>
      <c r="G41" s="59" t="s">
        <v>1691</v>
      </c>
      <c r="H41" s="90" t="s">
        <v>1689</v>
      </c>
      <c r="I41" s="4"/>
      <c r="J41" s="45" t="s">
        <v>1702</v>
      </c>
      <c r="K41" s="3" t="s">
        <v>186</v>
      </c>
      <c r="L41" s="52"/>
      <c r="M41" s="52"/>
    </row>
    <row r="42" spans="1:13" s="40" customFormat="1" ht="21" customHeight="1">
      <c r="A42" s="3" t="s">
        <v>545</v>
      </c>
      <c r="B42" s="44" t="s">
        <v>581</v>
      </c>
      <c r="C42" s="44" t="s">
        <v>582</v>
      </c>
      <c r="D42" s="2">
        <f t="shared" si="0"/>
        <v>7</v>
      </c>
      <c r="E42" s="44" t="s">
        <v>499</v>
      </c>
      <c r="F42" s="3" t="s">
        <v>34</v>
      </c>
      <c r="G42" s="59" t="s">
        <v>500</v>
      </c>
      <c r="H42" s="4" t="s">
        <v>1666</v>
      </c>
      <c r="I42" s="4"/>
      <c r="J42" s="45" t="s">
        <v>1703</v>
      </c>
      <c r="K42" s="3" t="s">
        <v>175</v>
      </c>
      <c r="L42" s="52"/>
      <c r="M42" s="52"/>
    </row>
    <row r="43" spans="1:13" s="40" customFormat="1" ht="21" customHeight="1">
      <c r="A43" s="3" t="s">
        <v>545</v>
      </c>
      <c r="B43" s="44" t="s">
        <v>581</v>
      </c>
      <c r="C43" s="44" t="s">
        <v>582</v>
      </c>
      <c r="D43" s="2">
        <f t="shared" si="0"/>
        <v>8</v>
      </c>
      <c r="E43" s="44" t="s">
        <v>584</v>
      </c>
      <c r="F43" s="3" t="s">
        <v>92</v>
      </c>
      <c r="G43" s="59" t="s">
        <v>1692</v>
      </c>
      <c r="H43" s="4" t="s">
        <v>1667</v>
      </c>
      <c r="I43" s="4"/>
      <c r="J43" s="45" t="s">
        <v>1704</v>
      </c>
      <c r="K43" s="3" t="s">
        <v>186</v>
      </c>
      <c r="L43" s="52"/>
      <c r="M43" s="52"/>
    </row>
    <row r="44" spans="1:13" s="40" customFormat="1" ht="21" customHeight="1">
      <c r="A44" s="3" t="s">
        <v>545</v>
      </c>
      <c r="B44" s="44" t="s">
        <v>581</v>
      </c>
      <c r="C44" s="44" t="s">
        <v>582</v>
      </c>
      <c r="D44" s="2">
        <f t="shared" si="0"/>
        <v>9</v>
      </c>
      <c r="E44" s="44" t="s">
        <v>1690</v>
      </c>
      <c r="F44" s="3" t="s">
        <v>93</v>
      </c>
      <c r="G44" s="59" t="s">
        <v>570</v>
      </c>
      <c r="H44" s="4" t="s">
        <v>1668</v>
      </c>
      <c r="I44" s="4" t="s">
        <v>1707</v>
      </c>
      <c r="J44" s="45" t="s">
        <v>1705</v>
      </c>
      <c r="K44" s="3" t="s">
        <v>186</v>
      </c>
      <c r="L44" s="52"/>
      <c r="M44" s="52"/>
    </row>
    <row r="45" spans="1:13" s="40" customFormat="1" ht="21" customHeight="1">
      <c r="A45" s="3" t="s">
        <v>545</v>
      </c>
      <c r="B45" s="44" t="s">
        <v>581</v>
      </c>
      <c r="C45" s="44" t="s">
        <v>582</v>
      </c>
      <c r="D45" s="2">
        <f t="shared" si="0"/>
        <v>10</v>
      </c>
      <c r="E45" s="44" t="s">
        <v>585</v>
      </c>
      <c r="F45" s="3" t="s">
        <v>94</v>
      </c>
      <c r="G45" s="59" t="s">
        <v>570</v>
      </c>
      <c r="H45" s="4" t="s">
        <v>1669</v>
      </c>
      <c r="I45" s="4" t="s">
        <v>1708</v>
      </c>
      <c r="J45" s="45" t="s">
        <v>1706</v>
      </c>
      <c r="K45" s="3" t="s">
        <v>186</v>
      </c>
      <c r="L45" s="52"/>
      <c r="M45" s="52"/>
    </row>
    <row r="46" spans="1:13" s="40" customFormat="1" ht="21" customHeight="1">
      <c r="A46" s="3" t="s">
        <v>545</v>
      </c>
      <c r="B46" s="44" t="s">
        <v>581</v>
      </c>
      <c r="C46" s="44" t="s">
        <v>582</v>
      </c>
      <c r="D46" s="2">
        <f t="shared" si="0"/>
        <v>11</v>
      </c>
      <c r="E46" s="44" t="s">
        <v>571</v>
      </c>
      <c r="F46" s="3" t="s">
        <v>87</v>
      </c>
      <c r="G46" s="59" t="s">
        <v>572</v>
      </c>
      <c r="H46" s="4" t="s">
        <v>1670</v>
      </c>
      <c r="I46" s="4" t="s">
        <v>220</v>
      </c>
      <c r="J46" s="45" t="s">
        <v>221</v>
      </c>
      <c r="K46" s="3" t="s">
        <v>222</v>
      </c>
      <c r="L46" s="52"/>
      <c r="M46" s="52"/>
    </row>
    <row r="47" spans="1:13" s="40" customFormat="1" ht="21" customHeight="1">
      <c r="A47" s="3" t="s">
        <v>573</v>
      </c>
      <c r="B47" s="44" t="s">
        <v>586</v>
      </c>
      <c r="C47" s="44" t="s">
        <v>587</v>
      </c>
      <c r="D47" s="2">
        <f t="shared" si="0"/>
        <v>12</v>
      </c>
      <c r="E47" s="44" t="s">
        <v>588</v>
      </c>
      <c r="F47" s="3" t="s">
        <v>86</v>
      </c>
      <c r="G47" s="59" t="s">
        <v>589</v>
      </c>
      <c r="H47" s="4" t="s">
        <v>1671</v>
      </c>
      <c r="I47" s="4" t="s">
        <v>223</v>
      </c>
      <c r="J47" s="45" t="s">
        <v>221</v>
      </c>
      <c r="K47" s="3" t="s">
        <v>222</v>
      </c>
      <c r="L47" s="52"/>
      <c r="M47" s="52"/>
    </row>
    <row r="48" spans="1:13" s="40" customFormat="1" ht="21" customHeight="1">
      <c r="A48" s="3" t="s">
        <v>573</v>
      </c>
      <c r="B48" s="44" t="s">
        <v>586</v>
      </c>
      <c r="C48" s="44" t="s">
        <v>587</v>
      </c>
      <c r="D48" s="2">
        <f t="shared" si="0"/>
        <v>13</v>
      </c>
      <c r="E48" s="44" t="s">
        <v>590</v>
      </c>
      <c r="F48" s="3" t="s">
        <v>95</v>
      </c>
      <c r="G48" s="59" t="s">
        <v>224</v>
      </c>
      <c r="H48" s="4" t="s">
        <v>1672</v>
      </c>
      <c r="I48" s="4"/>
      <c r="J48" s="45" t="s">
        <v>1709</v>
      </c>
      <c r="K48" s="3" t="s">
        <v>181</v>
      </c>
      <c r="L48" s="52"/>
      <c r="M48" s="52"/>
    </row>
    <row r="49" spans="1:13" s="40" customFormat="1" ht="21" customHeight="1">
      <c r="A49" s="3" t="s">
        <v>545</v>
      </c>
      <c r="B49" s="44" t="s">
        <v>581</v>
      </c>
      <c r="C49" s="44" t="s">
        <v>582</v>
      </c>
      <c r="D49" s="2">
        <f t="shared" si="0"/>
        <v>14</v>
      </c>
      <c r="E49" s="44" t="s">
        <v>591</v>
      </c>
      <c r="F49" s="3" t="s">
        <v>96</v>
      </c>
      <c r="G49" s="59" t="s">
        <v>225</v>
      </c>
      <c r="H49" s="4" t="s">
        <v>1693</v>
      </c>
      <c r="I49" s="4"/>
      <c r="J49" s="45" t="s">
        <v>1710</v>
      </c>
      <c r="K49" s="3" t="s">
        <v>181</v>
      </c>
      <c r="L49" s="52"/>
      <c r="M49" s="52"/>
    </row>
    <row r="50" spans="1:13" s="40" customFormat="1" ht="21" customHeight="1">
      <c r="A50" s="3" t="s">
        <v>545</v>
      </c>
      <c r="B50" s="44" t="s">
        <v>581</v>
      </c>
      <c r="C50" s="44" t="s">
        <v>582</v>
      </c>
      <c r="D50" s="2">
        <f t="shared" si="0"/>
        <v>15</v>
      </c>
      <c r="E50" s="44" t="s">
        <v>592</v>
      </c>
      <c r="F50" s="3" t="s">
        <v>97</v>
      </c>
      <c r="G50" s="59" t="s">
        <v>226</v>
      </c>
      <c r="H50" s="4" t="s">
        <v>1673</v>
      </c>
      <c r="I50" s="4" t="s">
        <v>227</v>
      </c>
      <c r="J50" s="45" t="s">
        <v>1711</v>
      </c>
      <c r="K50" s="3" t="s">
        <v>175</v>
      </c>
      <c r="L50" s="52"/>
      <c r="M50" s="52"/>
    </row>
    <row r="51" spans="1:13" s="40" customFormat="1" ht="21" customHeight="1">
      <c r="A51" s="3" t="s">
        <v>545</v>
      </c>
      <c r="B51" s="44" t="s">
        <v>581</v>
      </c>
      <c r="C51" s="44" t="s">
        <v>582</v>
      </c>
      <c r="D51" s="2">
        <f t="shared" si="0"/>
        <v>16</v>
      </c>
      <c r="E51" s="44" t="s">
        <v>593</v>
      </c>
      <c r="F51" s="3" t="s">
        <v>98</v>
      </c>
      <c r="G51" s="59" t="s">
        <v>228</v>
      </c>
      <c r="H51" s="4" t="s">
        <v>1674</v>
      </c>
      <c r="I51" s="4"/>
      <c r="J51" s="45" t="s">
        <v>1709</v>
      </c>
      <c r="K51" s="3" t="s">
        <v>175</v>
      </c>
      <c r="L51" s="52"/>
      <c r="M51" s="52"/>
    </row>
    <row r="52" spans="1:13" s="40" customFormat="1" ht="21" customHeight="1">
      <c r="A52" s="3" t="s">
        <v>545</v>
      </c>
      <c r="B52" s="44" t="s">
        <v>581</v>
      </c>
      <c r="C52" s="44" t="s">
        <v>582</v>
      </c>
      <c r="D52" s="2">
        <f t="shared" si="0"/>
        <v>17</v>
      </c>
      <c r="E52" s="44" t="s">
        <v>594</v>
      </c>
      <c r="F52" s="3" t="s">
        <v>99</v>
      </c>
      <c r="G52" s="59" t="s">
        <v>229</v>
      </c>
      <c r="H52" s="4" t="s">
        <v>1675</v>
      </c>
      <c r="I52" s="45" t="s">
        <v>393</v>
      </c>
      <c r="J52" s="45" t="s">
        <v>1084</v>
      </c>
      <c r="K52" s="3" t="s">
        <v>222</v>
      </c>
      <c r="L52" s="52"/>
      <c r="M52" s="52"/>
    </row>
    <row r="53" spans="1:13" s="40" customFormat="1" ht="21" customHeight="1">
      <c r="A53" s="3" t="s">
        <v>595</v>
      </c>
      <c r="B53" s="44" t="s">
        <v>596</v>
      </c>
      <c r="C53" s="44" t="s">
        <v>597</v>
      </c>
      <c r="D53" s="2">
        <f t="shared" si="0"/>
        <v>18</v>
      </c>
      <c r="E53" s="44" t="s">
        <v>598</v>
      </c>
      <c r="F53" s="3" t="s">
        <v>100</v>
      </c>
      <c r="G53" s="59" t="s">
        <v>230</v>
      </c>
      <c r="H53" s="4" t="s">
        <v>1676</v>
      </c>
      <c r="I53" s="4" t="s">
        <v>231</v>
      </c>
      <c r="J53" s="45" t="s">
        <v>1712</v>
      </c>
      <c r="K53" s="3" t="s">
        <v>175</v>
      </c>
      <c r="L53" s="52"/>
      <c r="M53" s="52"/>
    </row>
    <row r="54" spans="1:13" s="40" customFormat="1" ht="21" customHeight="1">
      <c r="A54" s="3" t="s">
        <v>545</v>
      </c>
      <c r="B54" s="44" t="s">
        <v>581</v>
      </c>
      <c r="C54" s="44" t="s">
        <v>582</v>
      </c>
      <c r="D54" s="2">
        <f t="shared" si="0"/>
        <v>19</v>
      </c>
      <c r="E54" s="44" t="s">
        <v>376</v>
      </c>
      <c r="F54" s="3" t="s">
        <v>923</v>
      </c>
      <c r="G54" s="4" t="s">
        <v>377</v>
      </c>
      <c r="H54" s="4" t="s">
        <v>1677</v>
      </c>
      <c r="I54" s="4"/>
      <c r="J54" s="45" t="s">
        <v>1714</v>
      </c>
      <c r="K54" s="3" t="s">
        <v>379</v>
      </c>
      <c r="L54" s="52"/>
      <c r="M54" s="52"/>
    </row>
    <row r="55" spans="1:13" s="40" customFormat="1" ht="21" customHeight="1">
      <c r="A55" s="3" t="s">
        <v>557</v>
      </c>
      <c r="B55" s="120" t="s">
        <v>599</v>
      </c>
      <c r="C55" s="120" t="s">
        <v>600</v>
      </c>
      <c r="D55" s="121">
        <f t="shared" si="0"/>
        <v>20</v>
      </c>
      <c r="E55" s="120" t="s">
        <v>383</v>
      </c>
      <c r="F55" s="119" t="s">
        <v>16</v>
      </c>
      <c r="G55" s="123" t="s">
        <v>842</v>
      </c>
      <c r="H55" s="123" t="s">
        <v>1678</v>
      </c>
      <c r="I55" s="123"/>
      <c r="J55" s="124" t="s">
        <v>1715</v>
      </c>
      <c r="K55" s="119" t="s">
        <v>385</v>
      </c>
      <c r="L55" s="156"/>
      <c r="M55" s="156" t="s">
        <v>2511</v>
      </c>
    </row>
    <row r="56" spans="1:13" s="40" customFormat="1" ht="21" customHeight="1">
      <c r="A56" s="3" t="s">
        <v>557</v>
      </c>
      <c r="B56" s="44" t="s">
        <v>599</v>
      </c>
      <c r="C56" s="44" t="s">
        <v>600</v>
      </c>
      <c r="D56" s="2">
        <f>IF($C56=$C55,$D55+1,1)</f>
        <v>21</v>
      </c>
      <c r="E56" s="44" t="s">
        <v>386</v>
      </c>
      <c r="F56" s="3" t="s">
        <v>17</v>
      </c>
      <c r="G56" s="4" t="s">
        <v>1694</v>
      </c>
      <c r="H56" s="4" t="s">
        <v>1679</v>
      </c>
      <c r="I56" s="4"/>
      <c r="J56" s="45" t="s">
        <v>1716</v>
      </c>
      <c r="K56" s="3" t="s">
        <v>388</v>
      </c>
      <c r="L56" s="52"/>
      <c r="M56" s="52"/>
    </row>
    <row r="57" spans="1:13" s="40" customFormat="1" ht="21" customHeight="1">
      <c r="A57" s="3" t="s">
        <v>557</v>
      </c>
      <c r="B57" s="44" t="s">
        <v>599</v>
      </c>
      <c r="C57" s="44" t="s">
        <v>600</v>
      </c>
      <c r="D57" s="2">
        <f t="shared" si="0"/>
        <v>22</v>
      </c>
      <c r="E57" s="44" t="s">
        <v>1378</v>
      </c>
      <c r="F57" s="3" t="s">
        <v>1695</v>
      </c>
      <c r="G57" s="4" t="s">
        <v>1104</v>
      </c>
      <c r="H57" s="4" t="s">
        <v>1680</v>
      </c>
      <c r="I57" s="4"/>
      <c r="J57" s="45" t="s">
        <v>1717</v>
      </c>
      <c r="K57" s="3" t="s">
        <v>385</v>
      </c>
      <c r="L57" s="52"/>
      <c r="M57" s="52"/>
    </row>
    <row r="58" spans="1:13" s="40" customFormat="1" ht="21" customHeight="1">
      <c r="A58" s="3" t="s">
        <v>557</v>
      </c>
      <c r="B58" s="44" t="s">
        <v>599</v>
      </c>
      <c r="C58" s="44" t="s">
        <v>600</v>
      </c>
      <c r="D58" s="2">
        <f t="shared" si="0"/>
        <v>23</v>
      </c>
      <c r="E58" s="44" t="s">
        <v>389</v>
      </c>
      <c r="F58" s="3" t="s">
        <v>18</v>
      </c>
      <c r="G58" s="4" t="s">
        <v>390</v>
      </c>
      <c r="H58" s="4" t="s">
        <v>1681</v>
      </c>
      <c r="I58" s="4"/>
      <c r="J58" s="45" t="s">
        <v>1718</v>
      </c>
      <c r="K58" s="3" t="s">
        <v>388</v>
      </c>
      <c r="L58" s="52"/>
      <c r="M58" s="52"/>
    </row>
    <row r="59" spans="1:13" s="40" customFormat="1" ht="21" customHeight="1">
      <c r="A59" s="3" t="s">
        <v>557</v>
      </c>
      <c r="B59" s="44" t="s">
        <v>599</v>
      </c>
      <c r="C59" s="44" t="s">
        <v>600</v>
      </c>
      <c r="D59" s="2">
        <f t="shared" si="0"/>
        <v>24</v>
      </c>
      <c r="E59" s="44" t="s">
        <v>391</v>
      </c>
      <c r="F59" s="3" t="s">
        <v>19</v>
      </c>
      <c r="G59" s="4" t="s">
        <v>392</v>
      </c>
      <c r="H59" s="4" t="s">
        <v>1682</v>
      </c>
      <c r="I59" s="45" t="s">
        <v>393</v>
      </c>
      <c r="J59" s="40">
        <v>1</v>
      </c>
      <c r="K59" s="3" t="s">
        <v>394</v>
      </c>
      <c r="L59" s="52"/>
      <c r="M59" s="52"/>
    </row>
    <row r="60" spans="1:13" s="40" customFormat="1" ht="21" customHeight="1">
      <c r="A60" s="3" t="s">
        <v>557</v>
      </c>
      <c r="B60" s="44" t="s">
        <v>599</v>
      </c>
      <c r="C60" s="44" t="s">
        <v>600</v>
      </c>
      <c r="D60" s="2">
        <f t="shared" si="0"/>
        <v>25</v>
      </c>
      <c r="E60" s="44" t="s">
        <v>395</v>
      </c>
      <c r="F60" s="3" t="s">
        <v>20</v>
      </c>
      <c r="G60" s="4" t="s">
        <v>396</v>
      </c>
      <c r="H60" s="4" t="s">
        <v>1683</v>
      </c>
      <c r="I60" s="4"/>
      <c r="J60" s="45" t="s">
        <v>1719</v>
      </c>
      <c r="K60" s="3" t="s">
        <v>388</v>
      </c>
      <c r="L60" s="52"/>
      <c r="M60" s="52"/>
    </row>
    <row r="61" spans="1:13" s="40" customFormat="1" ht="21" customHeight="1">
      <c r="A61" s="3" t="s">
        <v>557</v>
      </c>
      <c r="B61" s="44" t="s">
        <v>599</v>
      </c>
      <c r="C61" s="44" t="s">
        <v>600</v>
      </c>
      <c r="D61" s="2">
        <f t="shared" si="0"/>
        <v>26</v>
      </c>
      <c r="E61" s="44" t="s">
        <v>579</v>
      </c>
      <c r="F61" s="3" t="s">
        <v>89</v>
      </c>
      <c r="G61" s="59" t="s">
        <v>580</v>
      </c>
      <c r="H61" s="4" t="s">
        <v>1684</v>
      </c>
      <c r="I61" s="4"/>
      <c r="J61" s="45" t="s">
        <v>259</v>
      </c>
      <c r="K61" s="3" t="s">
        <v>260</v>
      </c>
      <c r="L61" s="52"/>
      <c r="M61" s="52"/>
    </row>
    <row r="62" spans="1:13" s="40" customFormat="1" ht="21" customHeight="1">
      <c r="A62" s="3" t="s">
        <v>544</v>
      </c>
      <c r="B62" s="44" t="s">
        <v>581</v>
      </c>
      <c r="C62" s="44" t="s">
        <v>582</v>
      </c>
      <c r="D62" s="2">
        <f t="shared" si="0"/>
        <v>27</v>
      </c>
      <c r="E62" s="44" t="s">
        <v>845</v>
      </c>
      <c r="F62" s="69" t="s">
        <v>1243</v>
      </c>
      <c r="G62" s="78" t="s">
        <v>1241</v>
      </c>
      <c r="H62" s="75" t="s">
        <v>1129</v>
      </c>
      <c r="I62" s="76" t="s">
        <v>1002</v>
      </c>
      <c r="J62" s="77" t="s">
        <v>1720</v>
      </c>
      <c r="K62" s="76" t="s">
        <v>844</v>
      </c>
      <c r="L62" s="52"/>
      <c r="M62" s="52"/>
    </row>
    <row r="63" spans="1:13" s="40" customFormat="1" ht="21" customHeight="1">
      <c r="A63" s="3" t="s">
        <v>545</v>
      </c>
      <c r="B63" s="44" t="s">
        <v>581</v>
      </c>
      <c r="C63" s="44" t="s">
        <v>582</v>
      </c>
      <c r="D63" s="2">
        <f t="shared" si="0"/>
        <v>28</v>
      </c>
      <c r="E63" s="44" t="s">
        <v>300</v>
      </c>
      <c r="F63" s="3" t="s">
        <v>32</v>
      </c>
      <c r="G63" s="59" t="s">
        <v>177</v>
      </c>
      <c r="H63" s="4" t="s">
        <v>178</v>
      </c>
      <c r="I63" s="4" t="s">
        <v>179</v>
      </c>
      <c r="J63" s="45" t="s">
        <v>1721</v>
      </c>
      <c r="K63" s="3" t="s">
        <v>180</v>
      </c>
      <c r="L63" s="52"/>
      <c r="M63" s="52"/>
    </row>
    <row r="64" spans="1:13" s="40" customFormat="1" ht="21" customHeight="1">
      <c r="A64" s="3" t="s">
        <v>545</v>
      </c>
      <c r="B64" s="44" t="s">
        <v>1740</v>
      </c>
      <c r="C64" s="44" t="s">
        <v>2522</v>
      </c>
      <c r="D64" s="2">
        <f t="shared" si="0"/>
        <v>1</v>
      </c>
      <c r="E64" s="44" t="s">
        <v>372</v>
      </c>
      <c r="F64" s="3" t="s">
        <v>14</v>
      </c>
      <c r="G64" s="59" t="s">
        <v>373</v>
      </c>
      <c r="H64" s="4" t="s">
        <v>1742</v>
      </c>
      <c r="I64" s="4" t="s">
        <v>374</v>
      </c>
      <c r="J64" s="45" t="s">
        <v>1751</v>
      </c>
      <c r="K64" s="3" t="s">
        <v>287</v>
      </c>
      <c r="L64" s="52"/>
      <c r="M64" s="52"/>
    </row>
    <row r="65" spans="1:13" s="40" customFormat="1" ht="21" customHeight="1">
      <c r="A65" s="3" t="s">
        <v>545</v>
      </c>
      <c r="B65" s="44" t="s">
        <v>601</v>
      </c>
      <c r="C65" s="44" t="s">
        <v>602</v>
      </c>
      <c r="D65" s="2">
        <f t="shared" si="0"/>
        <v>2</v>
      </c>
      <c r="E65" s="44" t="s">
        <v>603</v>
      </c>
      <c r="F65" s="88" t="s">
        <v>1741</v>
      </c>
      <c r="G65" s="59" t="s">
        <v>234</v>
      </c>
      <c r="H65" s="4" t="s">
        <v>1743</v>
      </c>
      <c r="I65" s="4"/>
      <c r="J65" s="45" t="s">
        <v>1755</v>
      </c>
      <c r="K65" s="3" t="s">
        <v>181</v>
      </c>
      <c r="L65" s="52"/>
      <c r="M65" s="52"/>
    </row>
    <row r="66" spans="1:13" s="40" customFormat="1" ht="21" customHeight="1">
      <c r="A66" s="3" t="s">
        <v>545</v>
      </c>
      <c r="B66" s="44" t="s">
        <v>601</v>
      </c>
      <c r="C66" s="44" t="s">
        <v>602</v>
      </c>
      <c r="D66" s="2">
        <f t="shared" si="0"/>
        <v>3</v>
      </c>
      <c r="E66" s="44" t="s">
        <v>604</v>
      </c>
      <c r="F66" s="3" t="s">
        <v>101</v>
      </c>
      <c r="G66" s="59" t="s">
        <v>224</v>
      </c>
      <c r="H66" s="4" t="s">
        <v>1744</v>
      </c>
      <c r="I66" s="4"/>
      <c r="J66" s="45" t="s">
        <v>1756</v>
      </c>
      <c r="K66" s="3" t="s">
        <v>181</v>
      </c>
      <c r="L66" s="52"/>
      <c r="M66" s="52"/>
    </row>
    <row r="67" spans="1:13" s="40" customFormat="1" ht="21" customHeight="1">
      <c r="A67" s="3" t="s">
        <v>545</v>
      </c>
      <c r="B67" s="44" t="s">
        <v>601</v>
      </c>
      <c r="C67" s="44" t="s">
        <v>602</v>
      </c>
      <c r="D67" s="2">
        <f t="shared" si="0"/>
        <v>4</v>
      </c>
      <c r="E67" s="44" t="s">
        <v>499</v>
      </c>
      <c r="F67" s="3" t="s">
        <v>34</v>
      </c>
      <c r="G67" s="59" t="s">
        <v>500</v>
      </c>
      <c r="H67" s="4" t="s">
        <v>1745</v>
      </c>
      <c r="I67" s="4"/>
      <c r="J67" s="45" t="s">
        <v>1703</v>
      </c>
      <c r="K67" s="3" t="s">
        <v>175</v>
      </c>
      <c r="L67" s="52"/>
      <c r="M67" s="52"/>
    </row>
    <row r="68" spans="1:13" s="40" customFormat="1" ht="21" customHeight="1">
      <c r="A68" s="3" t="s">
        <v>545</v>
      </c>
      <c r="B68" s="44" t="s">
        <v>601</v>
      </c>
      <c r="C68" s="44" t="s">
        <v>602</v>
      </c>
      <c r="D68" s="2">
        <f t="shared" si="0"/>
        <v>5</v>
      </c>
      <c r="E68" s="44" t="s">
        <v>376</v>
      </c>
      <c r="F68" s="3" t="s">
        <v>15</v>
      </c>
      <c r="G68" s="4" t="s">
        <v>377</v>
      </c>
      <c r="H68" s="4" t="s">
        <v>1677</v>
      </c>
      <c r="I68" s="45" t="s">
        <v>378</v>
      </c>
      <c r="J68" s="45" t="s">
        <v>1373</v>
      </c>
      <c r="K68" s="3" t="s">
        <v>379</v>
      </c>
      <c r="L68" s="52"/>
      <c r="M68" s="52"/>
    </row>
    <row r="69" spans="1:13" s="40" customFormat="1" ht="21" customHeight="1">
      <c r="A69" s="119" t="s">
        <v>557</v>
      </c>
      <c r="B69" s="120" t="s">
        <v>605</v>
      </c>
      <c r="C69" s="120" t="s">
        <v>606</v>
      </c>
      <c r="D69" s="121">
        <f t="shared" si="0"/>
        <v>6</v>
      </c>
      <c r="E69" s="120" t="s">
        <v>383</v>
      </c>
      <c r="F69" s="119" t="s">
        <v>16</v>
      </c>
      <c r="G69" s="123" t="s">
        <v>842</v>
      </c>
      <c r="H69" s="123" t="s">
        <v>1746</v>
      </c>
      <c r="I69" s="123"/>
      <c r="J69" s="124" t="s">
        <v>1757</v>
      </c>
      <c r="K69" s="119" t="s">
        <v>385</v>
      </c>
      <c r="L69" s="156"/>
      <c r="M69" s="156" t="s">
        <v>2511</v>
      </c>
    </row>
    <row r="70" spans="1:13" s="40" customFormat="1" ht="21" customHeight="1">
      <c r="A70" s="3" t="s">
        <v>557</v>
      </c>
      <c r="B70" s="44" t="s">
        <v>605</v>
      </c>
      <c r="C70" s="44" t="s">
        <v>606</v>
      </c>
      <c r="D70" s="2">
        <f>IF($C70=$C69,$D69+1,1)</f>
        <v>7</v>
      </c>
      <c r="E70" s="44" t="s">
        <v>386</v>
      </c>
      <c r="F70" s="3" t="s">
        <v>17</v>
      </c>
      <c r="G70" s="4" t="s">
        <v>1764</v>
      </c>
      <c r="H70" s="4" t="s">
        <v>1747</v>
      </c>
      <c r="I70" s="4" t="s">
        <v>387</v>
      </c>
      <c r="J70" s="45" t="s">
        <v>1758</v>
      </c>
      <c r="K70" s="3" t="s">
        <v>388</v>
      </c>
      <c r="L70" s="52"/>
      <c r="M70" s="52"/>
    </row>
    <row r="71" spans="1:13" s="40" customFormat="1" ht="21" customHeight="1">
      <c r="A71" s="3" t="s">
        <v>557</v>
      </c>
      <c r="B71" s="44" t="s">
        <v>605</v>
      </c>
      <c r="C71" s="44" t="s">
        <v>606</v>
      </c>
      <c r="D71" s="2">
        <f>IF($C71=$C70,$D70+1,1)</f>
        <v>8</v>
      </c>
      <c r="E71" s="44" t="s">
        <v>630</v>
      </c>
      <c r="F71" s="3" t="s">
        <v>631</v>
      </c>
      <c r="G71" s="4" t="s">
        <v>1765</v>
      </c>
      <c r="H71" s="4" t="s">
        <v>1748</v>
      </c>
      <c r="I71" s="4"/>
      <c r="J71" s="45" t="s">
        <v>1759</v>
      </c>
      <c r="K71" s="3" t="s">
        <v>385</v>
      </c>
      <c r="L71" s="52"/>
      <c r="M71" s="52"/>
    </row>
    <row r="72" spans="1:13" s="40" customFormat="1" ht="21" customHeight="1">
      <c r="A72" s="3" t="s">
        <v>557</v>
      </c>
      <c r="B72" s="44" t="s">
        <v>605</v>
      </c>
      <c r="C72" s="44" t="s">
        <v>606</v>
      </c>
      <c r="D72" s="2">
        <f t="shared" ref="D72:D77" si="1">IF($C72=$C71,$D71+1,1)</f>
        <v>9</v>
      </c>
      <c r="E72" s="44" t="s">
        <v>389</v>
      </c>
      <c r="F72" s="3" t="s">
        <v>18</v>
      </c>
      <c r="G72" s="4" t="s">
        <v>390</v>
      </c>
      <c r="H72" s="4" t="s">
        <v>1681</v>
      </c>
      <c r="I72" s="4"/>
      <c r="J72" s="45" t="s">
        <v>1760</v>
      </c>
      <c r="K72" s="3" t="s">
        <v>1238</v>
      </c>
      <c r="L72" s="52"/>
      <c r="M72" s="52"/>
    </row>
    <row r="73" spans="1:13" s="40" customFormat="1" ht="21" customHeight="1">
      <c r="A73" s="3" t="s">
        <v>557</v>
      </c>
      <c r="B73" s="44" t="s">
        <v>605</v>
      </c>
      <c r="C73" s="44" t="s">
        <v>602</v>
      </c>
      <c r="D73" s="2">
        <f t="shared" si="1"/>
        <v>10</v>
      </c>
      <c r="E73" s="44" t="s">
        <v>391</v>
      </c>
      <c r="F73" s="3" t="s">
        <v>19</v>
      </c>
      <c r="G73" s="4" t="s">
        <v>392</v>
      </c>
      <c r="H73" s="4" t="s">
        <v>1682</v>
      </c>
      <c r="I73" s="4"/>
      <c r="J73" s="45" t="s">
        <v>1761</v>
      </c>
      <c r="K73" s="3" t="s">
        <v>394</v>
      </c>
      <c r="L73" s="52"/>
      <c r="M73" s="52"/>
    </row>
    <row r="74" spans="1:13" s="40" customFormat="1" ht="21" customHeight="1">
      <c r="A74" s="3" t="s">
        <v>557</v>
      </c>
      <c r="B74" s="44" t="s">
        <v>605</v>
      </c>
      <c r="C74" s="44" t="s">
        <v>606</v>
      </c>
      <c r="D74" s="2">
        <f t="shared" si="1"/>
        <v>11</v>
      </c>
      <c r="E74" s="44" t="s">
        <v>395</v>
      </c>
      <c r="F74" s="3" t="s">
        <v>20</v>
      </c>
      <c r="G74" s="4" t="s">
        <v>396</v>
      </c>
      <c r="H74" s="4" t="s">
        <v>1749</v>
      </c>
      <c r="I74" s="4"/>
      <c r="J74" s="45" t="s">
        <v>1762</v>
      </c>
      <c r="K74" s="3" t="s">
        <v>388</v>
      </c>
      <c r="L74" s="52"/>
      <c r="M74" s="52"/>
    </row>
    <row r="75" spans="1:13" s="40" customFormat="1" ht="21" customHeight="1">
      <c r="A75" s="3" t="s">
        <v>557</v>
      </c>
      <c r="B75" s="44" t="s">
        <v>605</v>
      </c>
      <c r="C75" s="44" t="s">
        <v>606</v>
      </c>
      <c r="D75" s="2">
        <f t="shared" si="1"/>
        <v>12</v>
      </c>
      <c r="E75" s="44" t="s">
        <v>607</v>
      </c>
      <c r="F75" s="3" t="s">
        <v>102</v>
      </c>
      <c r="G75" s="59" t="s">
        <v>608</v>
      </c>
      <c r="H75" s="4" t="s">
        <v>1750</v>
      </c>
      <c r="I75" s="4"/>
      <c r="J75" s="45" t="s">
        <v>1752</v>
      </c>
      <c r="K75" s="3" t="s">
        <v>260</v>
      </c>
      <c r="L75" s="52"/>
      <c r="M75" s="52"/>
    </row>
    <row r="76" spans="1:13" s="40" customFormat="1" ht="21" customHeight="1">
      <c r="A76" s="3" t="s">
        <v>544</v>
      </c>
      <c r="B76" s="44" t="s">
        <v>601</v>
      </c>
      <c r="C76" s="44" t="s">
        <v>602</v>
      </c>
      <c r="D76" s="2">
        <f t="shared" si="1"/>
        <v>13</v>
      </c>
      <c r="E76" s="44" t="s">
        <v>845</v>
      </c>
      <c r="F76" s="69" t="s">
        <v>1243</v>
      </c>
      <c r="G76" s="78" t="s">
        <v>1241</v>
      </c>
      <c r="H76" s="75" t="s">
        <v>1129</v>
      </c>
      <c r="I76" s="76" t="s">
        <v>1002</v>
      </c>
      <c r="J76" s="77" t="s">
        <v>1753</v>
      </c>
      <c r="K76" s="76" t="s">
        <v>844</v>
      </c>
      <c r="L76" s="52"/>
      <c r="M76" s="52"/>
    </row>
    <row r="77" spans="1:13" s="40" customFormat="1" ht="21" customHeight="1">
      <c r="A77" s="3" t="s">
        <v>545</v>
      </c>
      <c r="B77" s="44" t="s">
        <v>601</v>
      </c>
      <c r="C77" s="44" t="s">
        <v>602</v>
      </c>
      <c r="D77" s="2">
        <f t="shared" si="1"/>
        <v>14</v>
      </c>
      <c r="E77" s="44" t="s">
        <v>166</v>
      </c>
      <c r="F77" s="3" t="s">
        <v>32</v>
      </c>
      <c r="G77" s="59" t="s">
        <v>177</v>
      </c>
      <c r="H77" s="4" t="s">
        <v>178</v>
      </c>
      <c r="I77" s="4" t="s">
        <v>179</v>
      </c>
      <c r="J77" s="45" t="s">
        <v>1754</v>
      </c>
      <c r="K77" s="3" t="s">
        <v>180</v>
      </c>
      <c r="L77" s="52"/>
      <c r="M77" s="52"/>
    </row>
  </sheetData>
  <autoFilter ref="A1:M77"/>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70C0"/>
  </sheetPr>
  <dimension ref="A1:M55"/>
  <sheetViews>
    <sheetView topLeftCell="C1" zoomScale="90" zoomScaleNormal="90" workbookViewId="0">
      <pane ySplit="1" topLeftCell="A29" activePane="bottomLeft" state="frozen"/>
      <selection pane="bottomLeft" activeCell="D31" sqref="D31"/>
    </sheetView>
  </sheetViews>
  <sheetFormatPr defaultColWidth="9" defaultRowHeight="21" customHeight="1"/>
  <cols>
    <col min="1" max="1" width="10.42578125" style="25" customWidth="1"/>
    <col min="2" max="2" width="18.7109375" style="25" customWidth="1"/>
    <col min="3" max="3" width="29.85546875" style="25" customWidth="1"/>
    <col min="4" max="4" width="9.5703125" style="34" customWidth="1"/>
    <col min="5" max="5" width="19.85546875" style="25" customWidth="1"/>
    <col min="6" max="6" width="16.42578125" style="25" customWidth="1"/>
    <col min="7" max="7" width="14.42578125" style="84" customWidth="1"/>
    <col min="8" max="8" width="16.5703125" style="25" customWidth="1"/>
    <col min="9" max="9" width="26.5703125" style="25" customWidth="1"/>
    <col min="10" max="10" width="11.42578125" style="25" customWidth="1"/>
    <col min="11" max="11" width="9.85546875" style="25" customWidth="1"/>
    <col min="12" max="12" width="11.42578125" style="25" customWidth="1"/>
    <col min="13" max="13" width="10.42578125" style="25" customWidth="1"/>
    <col min="14" max="16384" width="9" style="25"/>
  </cols>
  <sheetData>
    <row r="1" spans="1:13" s="40" customFormat="1" ht="21" customHeight="1">
      <c r="A1" s="38" t="s">
        <v>352</v>
      </c>
      <c r="B1" s="38" t="s">
        <v>353</v>
      </c>
      <c r="C1" s="38" t="s">
        <v>354</v>
      </c>
      <c r="D1" s="38" t="s">
        <v>355</v>
      </c>
      <c r="E1" s="38" t="s">
        <v>356</v>
      </c>
      <c r="F1" s="38" t="s">
        <v>357</v>
      </c>
      <c r="G1" s="73" t="s">
        <v>358</v>
      </c>
      <c r="H1" s="38" t="s">
        <v>359</v>
      </c>
      <c r="I1" s="38" t="s">
        <v>360</v>
      </c>
      <c r="J1" s="39" t="s">
        <v>361</v>
      </c>
      <c r="K1" s="38" t="s">
        <v>362</v>
      </c>
      <c r="L1" s="38" t="s">
        <v>363</v>
      </c>
      <c r="M1" s="38" t="s">
        <v>364</v>
      </c>
    </row>
    <row r="2" spans="1:13" s="40" customFormat="1" ht="21" customHeight="1">
      <c r="A2" s="3" t="s">
        <v>633</v>
      </c>
      <c r="B2" s="44" t="s">
        <v>664</v>
      </c>
      <c r="C2" s="44" t="s">
        <v>665</v>
      </c>
      <c r="D2" s="2">
        <f>IF($C2=$C1,$D1+1,1)</f>
        <v>1</v>
      </c>
      <c r="E2" s="44" t="s">
        <v>666</v>
      </c>
      <c r="F2" s="3" t="s">
        <v>103</v>
      </c>
      <c r="G2" s="59" t="s">
        <v>235</v>
      </c>
      <c r="H2" s="4" t="s">
        <v>1803</v>
      </c>
      <c r="I2" s="4"/>
      <c r="J2" s="45" t="s">
        <v>1833</v>
      </c>
      <c r="K2" s="3" t="s">
        <v>175</v>
      </c>
      <c r="L2" s="52"/>
      <c r="M2" s="52"/>
    </row>
    <row r="3" spans="1:13" s="40" customFormat="1" ht="21" customHeight="1">
      <c r="A3" s="3" t="s">
        <v>633</v>
      </c>
      <c r="B3" s="44" t="s">
        <v>664</v>
      </c>
      <c r="C3" s="44" t="s">
        <v>665</v>
      </c>
      <c r="D3" s="2">
        <f t="shared" ref="D3:D30" si="0">IF($C3=$C2,$D2+1,1)</f>
        <v>2</v>
      </c>
      <c r="E3" s="44" t="s">
        <v>667</v>
      </c>
      <c r="F3" s="3" t="s">
        <v>104</v>
      </c>
      <c r="G3" s="59" t="s">
        <v>236</v>
      </c>
      <c r="H3" s="4" t="s">
        <v>1804</v>
      </c>
      <c r="I3" s="4"/>
      <c r="J3" s="45" t="s">
        <v>1834</v>
      </c>
      <c r="K3" s="3" t="s">
        <v>175</v>
      </c>
      <c r="L3" s="52"/>
      <c r="M3" s="52"/>
    </row>
    <row r="4" spans="1:13" s="40" customFormat="1" ht="21" customHeight="1">
      <c r="A4" s="3" t="s">
        <v>633</v>
      </c>
      <c r="B4" s="44" t="s">
        <v>664</v>
      </c>
      <c r="C4" s="44" t="s">
        <v>665</v>
      </c>
      <c r="D4" s="2">
        <f t="shared" si="0"/>
        <v>3</v>
      </c>
      <c r="E4" s="44" t="s">
        <v>668</v>
      </c>
      <c r="F4" s="3" t="s">
        <v>105</v>
      </c>
      <c r="G4" s="59" t="s">
        <v>1857</v>
      </c>
      <c r="H4" s="4" t="s">
        <v>1856</v>
      </c>
      <c r="I4" s="4"/>
      <c r="J4" s="45" t="s">
        <v>1835</v>
      </c>
      <c r="K4" s="3" t="s">
        <v>175</v>
      </c>
      <c r="L4" s="52"/>
      <c r="M4" s="52"/>
    </row>
    <row r="5" spans="1:13" s="40" customFormat="1" ht="21" customHeight="1">
      <c r="A5" s="3" t="s">
        <v>633</v>
      </c>
      <c r="B5" s="44" t="s">
        <v>664</v>
      </c>
      <c r="C5" s="44" t="s">
        <v>665</v>
      </c>
      <c r="D5" s="2">
        <f t="shared" si="0"/>
        <v>4</v>
      </c>
      <c r="E5" s="44" t="s">
        <v>450</v>
      </c>
      <c r="F5" s="3" t="s">
        <v>55</v>
      </c>
      <c r="G5" s="59" t="s">
        <v>451</v>
      </c>
      <c r="H5" s="4" t="s">
        <v>1805</v>
      </c>
      <c r="I5" s="4"/>
      <c r="J5" s="45" t="s">
        <v>1836</v>
      </c>
      <c r="K5" s="3" t="s">
        <v>181</v>
      </c>
      <c r="L5" s="52"/>
      <c r="M5" s="52"/>
    </row>
    <row r="6" spans="1:13" s="40" customFormat="1" ht="21" customHeight="1">
      <c r="A6" s="3" t="s">
        <v>633</v>
      </c>
      <c r="B6" s="44" t="s">
        <v>664</v>
      </c>
      <c r="C6" s="44" t="s">
        <v>665</v>
      </c>
      <c r="D6" s="2">
        <f t="shared" si="0"/>
        <v>5</v>
      </c>
      <c r="E6" s="44" t="s">
        <v>669</v>
      </c>
      <c r="F6" s="3" t="s">
        <v>35</v>
      </c>
      <c r="G6" s="59" t="s">
        <v>670</v>
      </c>
      <c r="H6" s="4" t="s">
        <v>1806</v>
      </c>
      <c r="I6" s="4" t="s">
        <v>178</v>
      </c>
      <c r="J6" s="45" t="s">
        <v>1837</v>
      </c>
      <c r="K6" s="3" t="s">
        <v>181</v>
      </c>
      <c r="L6" s="51"/>
      <c r="M6" s="52"/>
    </row>
    <row r="7" spans="1:13" s="40" customFormat="1" ht="21" customHeight="1">
      <c r="A7" s="3" t="s">
        <v>633</v>
      </c>
      <c r="B7" s="44" t="s">
        <v>664</v>
      </c>
      <c r="C7" s="44" t="s">
        <v>665</v>
      </c>
      <c r="D7" s="2">
        <f t="shared" si="0"/>
        <v>6</v>
      </c>
      <c r="E7" s="44" t="s">
        <v>671</v>
      </c>
      <c r="F7" s="3" t="s">
        <v>106</v>
      </c>
      <c r="G7" s="59" t="s">
        <v>1858</v>
      </c>
      <c r="H7" s="4" t="s">
        <v>1807</v>
      </c>
      <c r="I7" s="4" t="s">
        <v>237</v>
      </c>
      <c r="J7" s="45" t="s">
        <v>1838</v>
      </c>
      <c r="K7" s="3" t="s">
        <v>175</v>
      </c>
      <c r="L7" s="52"/>
      <c r="M7" s="52"/>
    </row>
    <row r="8" spans="1:13" s="40" customFormat="1" ht="21" customHeight="1">
      <c r="A8" s="3" t="s">
        <v>633</v>
      </c>
      <c r="B8" s="44" t="s">
        <v>664</v>
      </c>
      <c r="C8" s="44" t="s">
        <v>665</v>
      </c>
      <c r="D8" s="2">
        <f t="shared" si="0"/>
        <v>7</v>
      </c>
      <c r="E8" s="44" t="s">
        <v>672</v>
      </c>
      <c r="F8" s="3" t="s">
        <v>107</v>
      </c>
      <c r="G8" s="59" t="s">
        <v>1860</v>
      </c>
      <c r="H8" s="4" t="s">
        <v>1859</v>
      </c>
      <c r="I8" s="4"/>
      <c r="J8" s="45" t="s">
        <v>1839</v>
      </c>
      <c r="K8" s="3" t="s">
        <v>175</v>
      </c>
      <c r="L8" s="52"/>
      <c r="M8" s="52"/>
    </row>
    <row r="9" spans="1:13" s="40" customFormat="1" ht="21" customHeight="1">
      <c r="A9" s="3" t="s">
        <v>633</v>
      </c>
      <c r="B9" s="44" t="s">
        <v>664</v>
      </c>
      <c r="C9" s="44" t="s">
        <v>665</v>
      </c>
      <c r="D9" s="2">
        <f t="shared" si="0"/>
        <v>8</v>
      </c>
      <c r="E9" s="44" t="s">
        <v>673</v>
      </c>
      <c r="F9" s="3" t="s">
        <v>108</v>
      </c>
      <c r="G9" s="59" t="s">
        <v>1862</v>
      </c>
      <c r="H9" s="4" t="s">
        <v>1861</v>
      </c>
      <c r="I9" s="4"/>
      <c r="J9" s="45" t="s">
        <v>1840</v>
      </c>
      <c r="K9" s="3" t="s">
        <v>175</v>
      </c>
      <c r="L9" s="52"/>
      <c r="M9" s="52"/>
    </row>
    <row r="10" spans="1:13" s="40" customFormat="1" ht="21" customHeight="1">
      <c r="A10" s="3" t="s">
        <v>633</v>
      </c>
      <c r="B10" s="44" t="s">
        <v>664</v>
      </c>
      <c r="C10" s="44" t="s">
        <v>665</v>
      </c>
      <c r="D10" s="2">
        <f t="shared" si="0"/>
        <v>9</v>
      </c>
      <c r="E10" s="44" t="s">
        <v>674</v>
      </c>
      <c r="F10" s="3" t="s">
        <v>109</v>
      </c>
      <c r="G10" s="59" t="s">
        <v>238</v>
      </c>
      <c r="H10" s="4" t="s">
        <v>1808</v>
      </c>
      <c r="I10" s="4" t="s">
        <v>1849</v>
      </c>
      <c r="J10" s="45" t="s">
        <v>1602</v>
      </c>
      <c r="K10" s="3" t="s">
        <v>186</v>
      </c>
      <c r="L10" s="52"/>
      <c r="M10" s="52"/>
    </row>
    <row r="11" spans="1:13" s="40" customFormat="1" ht="21" customHeight="1">
      <c r="A11" s="3" t="s">
        <v>633</v>
      </c>
      <c r="B11" s="44" t="s">
        <v>664</v>
      </c>
      <c r="C11" s="44" t="s">
        <v>665</v>
      </c>
      <c r="D11" s="2">
        <f t="shared" si="0"/>
        <v>10</v>
      </c>
      <c r="E11" s="44" t="s">
        <v>675</v>
      </c>
      <c r="F11" s="3" t="s">
        <v>110</v>
      </c>
      <c r="G11" s="59" t="s">
        <v>239</v>
      </c>
      <c r="H11" s="4" t="s">
        <v>1809</v>
      </c>
      <c r="I11" s="4" t="s">
        <v>1850</v>
      </c>
      <c r="J11" s="45" t="s">
        <v>1851</v>
      </c>
      <c r="K11" s="3" t="s">
        <v>186</v>
      </c>
      <c r="L11" s="52"/>
      <c r="M11" s="52"/>
    </row>
    <row r="12" spans="1:13" s="40" customFormat="1" ht="21" customHeight="1">
      <c r="A12" s="3" t="s">
        <v>633</v>
      </c>
      <c r="B12" s="44" t="s">
        <v>664</v>
      </c>
      <c r="C12" s="44" t="s">
        <v>665</v>
      </c>
      <c r="D12" s="2">
        <f t="shared" si="0"/>
        <v>11</v>
      </c>
      <c r="E12" s="44" t="s">
        <v>676</v>
      </c>
      <c r="F12" s="3" t="s">
        <v>111</v>
      </c>
      <c r="G12" s="59" t="s">
        <v>240</v>
      </c>
      <c r="H12" s="4" t="s">
        <v>1810</v>
      </c>
      <c r="I12" s="4" t="s">
        <v>1852</v>
      </c>
      <c r="J12" s="45" t="s">
        <v>1110</v>
      </c>
      <c r="K12" s="3" t="s">
        <v>186</v>
      </c>
      <c r="L12" s="52"/>
      <c r="M12" s="52"/>
    </row>
    <row r="13" spans="1:13" s="40" customFormat="1" ht="21" customHeight="1">
      <c r="A13" s="3" t="s">
        <v>633</v>
      </c>
      <c r="B13" s="44" t="s">
        <v>664</v>
      </c>
      <c r="C13" s="44" t="s">
        <v>665</v>
      </c>
      <c r="D13" s="2">
        <f t="shared" si="0"/>
        <v>12</v>
      </c>
      <c r="E13" s="44" t="s">
        <v>677</v>
      </c>
      <c r="F13" s="3" t="s">
        <v>112</v>
      </c>
      <c r="G13" s="59" t="s">
        <v>241</v>
      </c>
      <c r="H13" s="4" t="s">
        <v>1811</v>
      </c>
      <c r="I13" s="4" t="s">
        <v>1853</v>
      </c>
      <c r="J13" s="45" t="s">
        <v>1602</v>
      </c>
      <c r="K13" s="3" t="s">
        <v>186</v>
      </c>
      <c r="L13" s="52"/>
      <c r="M13" s="52"/>
    </row>
    <row r="14" spans="1:13" s="40" customFormat="1" ht="21" customHeight="1">
      <c r="A14" s="3" t="s">
        <v>633</v>
      </c>
      <c r="B14" s="44" t="s">
        <v>664</v>
      </c>
      <c r="C14" s="44" t="s">
        <v>665</v>
      </c>
      <c r="D14" s="2">
        <f t="shared" si="0"/>
        <v>13</v>
      </c>
      <c r="E14" s="44" t="s">
        <v>678</v>
      </c>
      <c r="F14" s="3" t="s">
        <v>113</v>
      </c>
      <c r="G14" s="59" t="s">
        <v>242</v>
      </c>
      <c r="H14" s="4" t="s">
        <v>1812</v>
      </c>
      <c r="I14" s="4" t="s">
        <v>1854</v>
      </c>
      <c r="J14" s="45" t="s">
        <v>1855</v>
      </c>
      <c r="K14" s="3" t="s">
        <v>186</v>
      </c>
      <c r="L14" s="52"/>
      <c r="M14" s="52"/>
    </row>
    <row r="15" spans="1:13" s="40" customFormat="1" ht="21" customHeight="1">
      <c r="A15" s="3" t="s">
        <v>633</v>
      </c>
      <c r="B15" s="44" t="s">
        <v>664</v>
      </c>
      <c r="C15" s="44" t="s">
        <v>665</v>
      </c>
      <c r="D15" s="2">
        <f t="shared" si="0"/>
        <v>14</v>
      </c>
      <c r="E15" s="44" t="s">
        <v>611</v>
      </c>
      <c r="F15" s="3" t="s">
        <v>14</v>
      </c>
      <c r="G15" s="59" t="s">
        <v>612</v>
      </c>
      <c r="H15" s="4" t="s">
        <v>1813</v>
      </c>
      <c r="I15" s="4" t="s">
        <v>613</v>
      </c>
      <c r="J15" s="45" t="s">
        <v>1365</v>
      </c>
      <c r="K15" s="3" t="s">
        <v>368</v>
      </c>
      <c r="L15" s="52"/>
      <c r="M15" s="52"/>
    </row>
    <row r="16" spans="1:13" s="40" customFormat="1" ht="21" customHeight="1">
      <c r="A16" s="3" t="s">
        <v>633</v>
      </c>
      <c r="B16" s="44" t="s">
        <v>664</v>
      </c>
      <c r="C16" s="44" t="s">
        <v>665</v>
      </c>
      <c r="D16" s="2">
        <f t="shared" si="0"/>
        <v>15</v>
      </c>
      <c r="E16" s="44" t="s">
        <v>615</v>
      </c>
      <c r="F16" s="3" t="s">
        <v>15</v>
      </c>
      <c r="G16" s="4" t="s">
        <v>616</v>
      </c>
      <c r="H16" s="4" t="s">
        <v>1814</v>
      </c>
      <c r="I16" s="42" t="s">
        <v>617</v>
      </c>
      <c r="J16" s="40" t="s">
        <v>1373</v>
      </c>
      <c r="K16" s="3" t="s">
        <v>368</v>
      </c>
      <c r="L16" s="52"/>
      <c r="M16" s="52"/>
    </row>
    <row r="17" spans="1:13" s="40" customFormat="1" ht="21" customHeight="1">
      <c r="A17" s="3" t="s">
        <v>633</v>
      </c>
      <c r="B17" s="44" t="s">
        <v>664</v>
      </c>
      <c r="C17" s="44" t="s">
        <v>665</v>
      </c>
      <c r="D17" s="2">
        <f t="shared" si="0"/>
        <v>16</v>
      </c>
      <c r="E17" s="44" t="s">
        <v>618</v>
      </c>
      <c r="F17" s="3" t="s">
        <v>16</v>
      </c>
      <c r="G17" s="4" t="s">
        <v>1863</v>
      </c>
      <c r="H17" s="4" t="s">
        <v>1815</v>
      </c>
      <c r="I17" s="4"/>
      <c r="J17" s="42" t="s">
        <v>1841</v>
      </c>
      <c r="K17" s="3" t="s">
        <v>619</v>
      </c>
      <c r="L17" s="52"/>
      <c r="M17" s="52"/>
    </row>
    <row r="18" spans="1:13" s="40" customFormat="1" ht="21" customHeight="1">
      <c r="A18" s="3" t="s">
        <v>633</v>
      </c>
      <c r="B18" s="44" t="s">
        <v>664</v>
      </c>
      <c r="C18" s="44" t="s">
        <v>665</v>
      </c>
      <c r="D18" s="2">
        <f t="shared" si="0"/>
        <v>17</v>
      </c>
      <c r="E18" s="44" t="s">
        <v>620</v>
      </c>
      <c r="F18" s="3" t="s">
        <v>17</v>
      </c>
      <c r="G18" s="4" t="s">
        <v>1694</v>
      </c>
      <c r="H18" s="4" t="s">
        <v>1816</v>
      </c>
      <c r="I18" s="4" t="s">
        <v>621</v>
      </c>
      <c r="J18" s="42" t="s">
        <v>1842</v>
      </c>
      <c r="K18" s="3" t="s">
        <v>614</v>
      </c>
      <c r="L18" s="52"/>
      <c r="M18" s="52"/>
    </row>
    <row r="19" spans="1:13" s="40" customFormat="1" ht="21" customHeight="1">
      <c r="A19" s="3" t="s">
        <v>633</v>
      </c>
      <c r="B19" s="44" t="s">
        <v>664</v>
      </c>
      <c r="C19" s="44" t="s">
        <v>665</v>
      </c>
      <c r="D19" s="2">
        <f t="shared" si="0"/>
        <v>18</v>
      </c>
      <c r="E19" s="44" t="s">
        <v>622</v>
      </c>
      <c r="F19" s="3" t="s">
        <v>18</v>
      </c>
      <c r="G19" s="4" t="s">
        <v>1239</v>
      </c>
      <c r="H19" s="4" t="s">
        <v>1817</v>
      </c>
      <c r="I19" s="4"/>
      <c r="J19" s="42" t="s">
        <v>1843</v>
      </c>
      <c r="K19" s="3" t="s">
        <v>1238</v>
      </c>
      <c r="L19" s="52"/>
      <c r="M19" s="52"/>
    </row>
    <row r="20" spans="1:13" s="40" customFormat="1" ht="21" customHeight="1">
      <c r="A20" s="3" t="s">
        <v>633</v>
      </c>
      <c r="B20" s="44" t="s">
        <v>664</v>
      </c>
      <c r="C20" s="44" t="s">
        <v>665</v>
      </c>
      <c r="D20" s="2">
        <f t="shared" si="0"/>
        <v>19</v>
      </c>
      <c r="E20" s="44" t="s">
        <v>1378</v>
      </c>
      <c r="F20" s="3" t="s">
        <v>631</v>
      </c>
      <c r="G20" s="4" t="s">
        <v>623</v>
      </c>
      <c r="H20" s="4" t="s">
        <v>1818</v>
      </c>
      <c r="I20" s="4"/>
      <c r="J20" s="42" t="s">
        <v>1148</v>
      </c>
      <c r="K20" s="3" t="s">
        <v>385</v>
      </c>
      <c r="L20" s="52"/>
      <c r="M20" s="52"/>
    </row>
    <row r="21" spans="1:13" s="40" customFormat="1" ht="21" customHeight="1">
      <c r="A21" s="3" t="s">
        <v>633</v>
      </c>
      <c r="B21" s="44" t="s">
        <v>664</v>
      </c>
      <c r="C21" s="44" t="s">
        <v>665</v>
      </c>
      <c r="D21" s="2">
        <f t="shared" si="0"/>
        <v>20</v>
      </c>
      <c r="E21" s="44" t="s">
        <v>624</v>
      </c>
      <c r="F21" s="3" t="s">
        <v>19</v>
      </c>
      <c r="G21" s="4" t="s">
        <v>625</v>
      </c>
      <c r="H21" s="4" t="s">
        <v>1819</v>
      </c>
      <c r="I21" s="42" t="s">
        <v>626</v>
      </c>
      <c r="J21" s="40">
        <v>1</v>
      </c>
      <c r="K21" s="3" t="s">
        <v>627</v>
      </c>
      <c r="L21" s="52"/>
      <c r="M21" s="52"/>
    </row>
    <row r="22" spans="1:13" s="40" customFormat="1" ht="21" customHeight="1">
      <c r="A22" s="3" t="s">
        <v>633</v>
      </c>
      <c r="B22" s="44" t="s">
        <v>664</v>
      </c>
      <c r="C22" s="44" t="s">
        <v>665</v>
      </c>
      <c r="D22" s="2">
        <f t="shared" si="0"/>
        <v>21</v>
      </c>
      <c r="E22" s="44" t="s">
        <v>628</v>
      </c>
      <c r="F22" s="3" t="s">
        <v>20</v>
      </c>
      <c r="G22" s="4" t="s">
        <v>629</v>
      </c>
      <c r="H22" s="4" t="s">
        <v>1820</v>
      </c>
      <c r="I22" s="4"/>
      <c r="J22" s="42" t="s">
        <v>1844</v>
      </c>
      <c r="K22" s="3" t="s">
        <v>614</v>
      </c>
      <c r="L22" s="52"/>
      <c r="M22" s="52"/>
    </row>
    <row r="23" spans="1:13" s="40" customFormat="1" ht="21" customHeight="1">
      <c r="A23" s="3" t="s">
        <v>633</v>
      </c>
      <c r="B23" s="44" t="s">
        <v>664</v>
      </c>
      <c r="C23" s="44" t="s">
        <v>665</v>
      </c>
      <c r="D23" s="2">
        <f t="shared" si="0"/>
        <v>22</v>
      </c>
      <c r="E23" s="44" t="s">
        <v>679</v>
      </c>
      <c r="F23" s="3" t="s">
        <v>114</v>
      </c>
      <c r="G23" s="59" t="s">
        <v>632</v>
      </c>
      <c r="H23" s="4" t="s">
        <v>1821</v>
      </c>
      <c r="I23" s="4"/>
      <c r="J23" s="45" t="s">
        <v>1110</v>
      </c>
      <c r="K23" s="3" t="s">
        <v>260</v>
      </c>
      <c r="L23" s="52"/>
      <c r="M23" s="52"/>
    </row>
    <row r="24" spans="1:13" s="40" customFormat="1" ht="21" customHeight="1">
      <c r="A24" s="3" t="s">
        <v>634</v>
      </c>
      <c r="B24" s="44" t="s">
        <v>635</v>
      </c>
      <c r="C24" s="44" t="s">
        <v>636</v>
      </c>
      <c r="D24" s="2">
        <f t="shared" si="0"/>
        <v>23</v>
      </c>
      <c r="E24" s="44" t="s">
        <v>639</v>
      </c>
      <c r="F24" s="3" t="s">
        <v>115</v>
      </c>
      <c r="G24" s="59" t="s">
        <v>640</v>
      </c>
      <c r="H24" s="4" t="s">
        <v>1822</v>
      </c>
      <c r="I24" s="4"/>
      <c r="J24" s="45" t="s">
        <v>1845</v>
      </c>
      <c r="K24" s="3" t="s">
        <v>260</v>
      </c>
      <c r="L24" s="52"/>
      <c r="M24" s="52"/>
    </row>
    <row r="25" spans="1:13" s="40" customFormat="1" ht="21" customHeight="1">
      <c r="A25" s="3" t="s">
        <v>634</v>
      </c>
      <c r="B25" s="44" t="s">
        <v>635</v>
      </c>
      <c r="C25" s="44" t="s">
        <v>636</v>
      </c>
      <c r="D25" s="2">
        <f t="shared" si="0"/>
        <v>24</v>
      </c>
      <c r="E25" s="44" t="s">
        <v>641</v>
      </c>
      <c r="F25" s="3" t="s">
        <v>116</v>
      </c>
      <c r="G25" s="59" t="s">
        <v>642</v>
      </c>
      <c r="H25" s="4" t="s">
        <v>1823</v>
      </c>
      <c r="I25" s="4"/>
      <c r="J25" s="45" t="s">
        <v>1846</v>
      </c>
      <c r="K25" s="3" t="s">
        <v>260</v>
      </c>
      <c r="L25" s="52"/>
      <c r="M25" s="52"/>
    </row>
    <row r="26" spans="1:13" s="40" customFormat="1" ht="21" customHeight="1">
      <c r="A26" s="3" t="s">
        <v>634</v>
      </c>
      <c r="B26" s="44" t="s">
        <v>635</v>
      </c>
      <c r="C26" s="44" t="s">
        <v>636</v>
      </c>
      <c r="D26" s="2">
        <f t="shared" si="0"/>
        <v>25</v>
      </c>
      <c r="E26" s="44" t="s">
        <v>643</v>
      </c>
      <c r="F26" s="3" t="s">
        <v>117</v>
      </c>
      <c r="G26" s="59" t="s">
        <v>644</v>
      </c>
      <c r="H26" s="4" t="s">
        <v>1825</v>
      </c>
      <c r="I26" s="4"/>
      <c r="J26" s="45" t="s">
        <v>1706</v>
      </c>
      <c r="K26" s="3" t="s">
        <v>260</v>
      </c>
      <c r="L26" s="52"/>
      <c r="M26" s="52"/>
    </row>
    <row r="27" spans="1:13" s="40" customFormat="1" ht="21" customHeight="1">
      <c r="A27" s="3" t="s">
        <v>634</v>
      </c>
      <c r="B27" s="44" t="s">
        <v>635</v>
      </c>
      <c r="C27" s="44" t="s">
        <v>636</v>
      </c>
      <c r="D27" s="2">
        <f t="shared" si="0"/>
        <v>26</v>
      </c>
      <c r="E27" s="44" t="s">
        <v>645</v>
      </c>
      <c r="F27" s="3" t="s">
        <v>118</v>
      </c>
      <c r="G27" s="59" t="s">
        <v>646</v>
      </c>
      <c r="H27" s="4" t="s">
        <v>1824</v>
      </c>
      <c r="I27" s="4"/>
      <c r="J27" s="45" t="s">
        <v>1847</v>
      </c>
      <c r="K27" s="3" t="s">
        <v>260</v>
      </c>
      <c r="L27" s="52"/>
      <c r="M27" s="52"/>
    </row>
    <row r="28" spans="1:13" s="40" customFormat="1" ht="21" customHeight="1">
      <c r="A28" s="3" t="s">
        <v>634</v>
      </c>
      <c r="B28" s="44" t="s">
        <v>635</v>
      </c>
      <c r="C28" s="44" t="s">
        <v>636</v>
      </c>
      <c r="D28" s="2">
        <f t="shared" si="0"/>
        <v>27</v>
      </c>
      <c r="E28" s="44" t="s">
        <v>647</v>
      </c>
      <c r="F28" s="3" t="s">
        <v>119</v>
      </c>
      <c r="G28" s="59" t="s">
        <v>648</v>
      </c>
      <c r="H28" s="4" t="s">
        <v>1826</v>
      </c>
      <c r="I28" s="4"/>
      <c r="J28" s="45" t="s">
        <v>1084</v>
      </c>
      <c r="K28" s="3" t="s">
        <v>260</v>
      </c>
      <c r="L28" s="52"/>
      <c r="M28" s="52"/>
    </row>
    <row r="29" spans="1:13" s="40" customFormat="1" ht="21" customHeight="1">
      <c r="A29" s="3" t="s">
        <v>633</v>
      </c>
      <c r="B29" s="44" t="s">
        <v>635</v>
      </c>
      <c r="C29" s="44" t="s">
        <v>636</v>
      </c>
      <c r="D29" s="2">
        <f t="shared" si="0"/>
        <v>28</v>
      </c>
      <c r="E29" s="44" t="s">
        <v>845</v>
      </c>
      <c r="F29" s="3" t="s">
        <v>952</v>
      </c>
      <c r="G29" s="78" t="s">
        <v>1128</v>
      </c>
      <c r="H29" s="75" t="s">
        <v>1001</v>
      </c>
      <c r="I29" s="76" t="s">
        <v>1002</v>
      </c>
      <c r="J29" s="77" t="s">
        <v>1848</v>
      </c>
      <c r="K29" s="76" t="s">
        <v>844</v>
      </c>
      <c r="L29" s="52"/>
      <c r="M29" s="52"/>
    </row>
    <row r="30" spans="1:13" s="40" customFormat="1" ht="21" customHeight="1">
      <c r="A30" s="3" t="s">
        <v>633</v>
      </c>
      <c r="B30" s="44" t="s">
        <v>635</v>
      </c>
      <c r="C30" s="44" t="s">
        <v>636</v>
      </c>
      <c r="D30" s="2">
        <f t="shared" si="0"/>
        <v>29</v>
      </c>
      <c r="E30" s="44" t="s">
        <v>166</v>
      </c>
      <c r="F30" s="3" t="s">
        <v>32</v>
      </c>
      <c r="G30" s="59" t="s">
        <v>177</v>
      </c>
      <c r="H30" s="4" t="s">
        <v>178</v>
      </c>
      <c r="I30" s="4" t="s">
        <v>179</v>
      </c>
      <c r="J30" s="45" t="s">
        <v>1466</v>
      </c>
      <c r="K30" s="3" t="s">
        <v>180</v>
      </c>
      <c r="L30" s="52"/>
      <c r="M30" s="52"/>
    </row>
    <row r="31" spans="1:13" s="40" customFormat="1" ht="21" customHeight="1">
      <c r="A31" s="3" t="s">
        <v>634</v>
      </c>
      <c r="B31" s="44" t="s">
        <v>649</v>
      </c>
      <c r="C31" s="44" t="s">
        <v>650</v>
      </c>
      <c r="D31" s="2">
        <f t="shared" ref="D31:D55" si="1">IF($C31=$C30,$D30+1,1)</f>
        <v>1</v>
      </c>
      <c r="E31" s="44" t="s">
        <v>372</v>
      </c>
      <c r="F31" s="3" t="s">
        <v>14</v>
      </c>
      <c r="G31" s="59" t="s">
        <v>373</v>
      </c>
      <c r="H31" s="4" t="s">
        <v>1914</v>
      </c>
      <c r="I31" s="4" t="s">
        <v>374</v>
      </c>
      <c r="J31" s="45" t="s">
        <v>1952</v>
      </c>
      <c r="K31" s="3" t="s">
        <v>287</v>
      </c>
      <c r="L31" s="52"/>
      <c r="M31" s="52"/>
    </row>
    <row r="32" spans="1:13" s="40" customFormat="1" ht="21" customHeight="1">
      <c r="A32" s="3" t="s">
        <v>634</v>
      </c>
      <c r="B32" s="44" t="s">
        <v>649</v>
      </c>
      <c r="C32" s="44" t="s">
        <v>650</v>
      </c>
      <c r="D32" s="2">
        <f t="shared" si="1"/>
        <v>2</v>
      </c>
      <c r="E32" s="44" t="s">
        <v>637</v>
      </c>
      <c r="F32" s="3" t="s">
        <v>1928</v>
      </c>
      <c r="G32" s="59" t="s">
        <v>1929</v>
      </c>
      <c r="H32" s="4" t="s">
        <v>1915</v>
      </c>
      <c r="I32" s="4"/>
      <c r="J32" s="45" t="s">
        <v>1953</v>
      </c>
      <c r="K32" s="3" t="s">
        <v>287</v>
      </c>
      <c r="L32" s="52"/>
      <c r="M32" s="52"/>
    </row>
    <row r="33" spans="1:13" s="40" customFormat="1" ht="21" customHeight="1">
      <c r="A33" s="3" t="s">
        <v>634</v>
      </c>
      <c r="B33" s="44" t="s">
        <v>1930</v>
      </c>
      <c r="C33" s="44" t="s">
        <v>650</v>
      </c>
      <c r="D33" s="2">
        <f t="shared" si="1"/>
        <v>3</v>
      </c>
      <c r="E33" s="44" t="s">
        <v>651</v>
      </c>
      <c r="F33" s="3" t="s">
        <v>2487</v>
      </c>
      <c r="G33" s="59" t="s">
        <v>1931</v>
      </c>
      <c r="H33" s="4" t="s">
        <v>1995</v>
      </c>
      <c r="I33" s="4" t="s">
        <v>2488</v>
      </c>
      <c r="J33" s="45" t="s">
        <v>1985</v>
      </c>
      <c r="K33" s="3" t="s">
        <v>454</v>
      </c>
      <c r="L33" s="52"/>
      <c r="M33" s="52"/>
    </row>
    <row r="34" spans="1:13" s="40" customFormat="1" ht="21" customHeight="1">
      <c r="A34" s="3" t="s">
        <v>634</v>
      </c>
      <c r="B34" s="44" t="s">
        <v>649</v>
      </c>
      <c r="C34" s="44" t="s">
        <v>650</v>
      </c>
      <c r="D34" s="2">
        <f t="shared" si="1"/>
        <v>4</v>
      </c>
      <c r="E34" s="44" t="s">
        <v>652</v>
      </c>
      <c r="F34" s="3" t="s">
        <v>120</v>
      </c>
      <c r="G34" s="59" t="s">
        <v>1937</v>
      </c>
      <c r="H34" s="4" t="s">
        <v>2491</v>
      </c>
      <c r="I34" s="4"/>
      <c r="J34" s="45" t="s">
        <v>2494</v>
      </c>
      <c r="K34" s="3" t="s">
        <v>452</v>
      </c>
      <c r="L34" s="52"/>
      <c r="M34" s="52"/>
    </row>
    <row r="35" spans="1:13" s="40" customFormat="1" ht="21" customHeight="1">
      <c r="A35" s="3" t="s">
        <v>634</v>
      </c>
      <c r="B35" s="44" t="s">
        <v>649</v>
      </c>
      <c r="C35" s="44" t="s">
        <v>650</v>
      </c>
      <c r="D35" s="2">
        <f t="shared" si="1"/>
        <v>5</v>
      </c>
      <c r="E35" s="44" t="s">
        <v>653</v>
      </c>
      <c r="F35" s="3" t="s">
        <v>121</v>
      </c>
      <c r="G35" s="59" t="s">
        <v>1932</v>
      </c>
      <c r="H35" s="4" t="s">
        <v>2489</v>
      </c>
      <c r="I35" s="4"/>
      <c r="J35" s="45" t="s">
        <v>2490</v>
      </c>
      <c r="K35" s="3" t="s">
        <v>452</v>
      </c>
      <c r="L35" s="52"/>
      <c r="M35" s="52"/>
    </row>
    <row r="36" spans="1:13" s="40" customFormat="1" ht="21" customHeight="1">
      <c r="A36" s="3" t="s">
        <v>634</v>
      </c>
      <c r="B36" s="44" t="s">
        <v>649</v>
      </c>
      <c r="C36" s="44" t="s">
        <v>650</v>
      </c>
      <c r="D36" s="2">
        <f t="shared" si="1"/>
        <v>6</v>
      </c>
      <c r="E36" s="44" t="s">
        <v>654</v>
      </c>
      <c r="F36" s="3" t="s">
        <v>122</v>
      </c>
      <c r="G36" s="59" t="s">
        <v>1933</v>
      </c>
      <c r="H36" s="4" t="s">
        <v>1996</v>
      </c>
      <c r="I36" s="76" t="s">
        <v>1002</v>
      </c>
      <c r="J36" s="45" t="s">
        <v>1985</v>
      </c>
      <c r="K36" s="76" t="s">
        <v>844</v>
      </c>
      <c r="L36" s="52"/>
      <c r="M36" s="52"/>
    </row>
    <row r="37" spans="1:13" s="40" customFormat="1" ht="21" customHeight="1">
      <c r="A37" s="3" t="s">
        <v>634</v>
      </c>
      <c r="B37" s="44" t="s">
        <v>649</v>
      </c>
      <c r="C37" s="44" t="s">
        <v>650</v>
      </c>
      <c r="D37" s="2">
        <f t="shared" si="1"/>
        <v>7</v>
      </c>
      <c r="E37" s="44" t="s">
        <v>655</v>
      </c>
      <c r="F37" s="3" t="s">
        <v>123</v>
      </c>
      <c r="G37" s="59" t="s">
        <v>1934</v>
      </c>
      <c r="H37" s="4" t="s">
        <v>1916</v>
      </c>
      <c r="I37" s="76" t="s">
        <v>1002</v>
      </c>
      <c r="J37" s="45" t="s">
        <v>1985</v>
      </c>
      <c r="K37" s="76" t="s">
        <v>844</v>
      </c>
      <c r="L37" s="52"/>
      <c r="M37" s="52"/>
    </row>
    <row r="38" spans="1:13" s="40" customFormat="1" ht="21" customHeight="1">
      <c r="A38" s="3" t="s">
        <v>634</v>
      </c>
      <c r="B38" s="44" t="s">
        <v>649</v>
      </c>
      <c r="C38" s="44" t="s">
        <v>650</v>
      </c>
      <c r="D38" s="2">
        <f t="shared" si="1"/>
        <v>8</v>
      </c>
      <c r="E38" s="44" t="s">
        <v>376</v>
      </c>
      <c r="F38" s="3" t="s">
        <v>15</v>
      </c>
      <c r="G38" s="4" t="s">
        <v>377</v>
      </c>
      <c r="H38" s="4" t="s">
        <v>1921</v>
      </c>
      <c r="I38" s="45" t="s">
        <v>378</v>
      </c>
      <c r="J38" s="40" t="s">
        <v>1969</v>
      </c>
      <c r="K38" s="3" t="s">
        <v>379</v>
      </c>
      <c r="L38" s="52"/>
      <c r="M38" s="52"/>
    </row>
    <row r="39" spans="1:13" s="40" customFormat="1" ht="21" customHeight="1">
      <c r="A39" s="3" t="s">
        <v>638</v>
      </c>
      <c r="B39" s="44" t="s">
        <v>656</v>
      </c>
      <c r="C39" s="44" t="s">
        <v>657</v>
      </c>
      <c r="D39" s="2">
        <f t="shared" si="1"/>
        <v>9</v>
      </c>
      <c r="E39" s="44" t="s">
        <v>383</v>
      </c>
      <c r="F39" s="3" t="s">
        <v>16</v>
      </c>
      <c r="G39" s="4" t="s">
        <v>842</v>
      </c>
      <c r="H39" s="4" t="s">
        <v>1922</v>
      </c>
      <c r="I39" s="4"/>
      <c r="J39" s="45" t="s">
        <v>2492</v>
      </c>
      <c r="K39" s="3" t="s">
        <v>385</v>
      </c>
      <c r="L39" s="52"/>
      <c r="M39" s="52"/>
    </row>
    <row r="40" spans="1:13" s="40" customFormat="1" ht="21" customHeight="1">
      <c r="A40" s="3" t="s">
        <v>638</v>
      </c>
      <c r="B40" s="44" t="s">
        <v>656</v>
      </c>
      <c r="C40" s="44" t="s">
        <v>657</v>
      </c>
      <c r="D40" s="2">
        <f t="shared" si="1"/>
        <v>10</v>
      </c>
      <c r="E40" s="44" t="s">
        <v>386</v>
      </c>
      <c r="F40" s="3" t="s">
        <v>17</v>
      </c>
      <c r="G40" s="4" t="s">
        <v>1103</v>
      </c>
      <c r="H40" s="4" t="s">
        <v>1923</v>
      </c>
      <c r="I40" s="4" t="s">
        <v>387</v>
      </c>
      <c r="J40" s="45" t="s">
        <v>1439</v>
      </c>
      <c r="K40" s="3" t="s">
        <v>388</v>
      </c>
      <c r="L40" s="52"/>
      <c r="M40" s="52"/>
    </row>
    <row r="41" spans="1:13" s="40" customFormat="1" ht="21" customHeight="1">
      <c r="A41" s="3" t="s">
        <v>638</v>
      </c>
      <c r="B41" s="44" t="s">
        <v>656</v>
      </c>
      <c r="C41" s="44" t="s">
        <v>657</v>
      </c>
      <c r="D41" s="2">
        <f t="shared" si="1"/>
        <v>11</v>
      </c>
      <c r="E41" s="44" t="s">
        <v>630</v>
      </c>
      <c r="F41" s="3" t="s">
        <v>631</v>
      </c>
      <c r="G41" s="4" t="s">
        <v>1765</v>
      </c>
      <c r="H41" s="4" t="s">
        <v>1924</v>
      </c>
      <c r="I41" s="4"/>
      <c r="J41" s="45" t="s">
        <v>1970</v>
      </c>
      <c r="K41" s="3" t="s">
        <v>385</v>
      </c>
      <c r="L41" s="52"/>
      <c r="M41" s="52"/>
    </row>
    <row r="42" spans="1:13" s="40" customFormat="1" ht="21" customHeight="1">
      <c r="A42" s="3" t="s">
        <v>638</v>
      </c>
      <c r="B42" s="44" t="s">
        <v>656</v>
      </c>
      <c r="C42" s="44" t="s">
        <v>657</v>
      </c>
      <c r="D42" s="2">
        <f t="shared" si="1"/>
        <v>12</v>
      </c>
      <c r="E42" s="44" t="s">
        <v>389</v>
      </c>
      <c r="F42" s="3" t="s">
        <v>18</v>
      </c>
      <c r="G42" s="4" t="s">
        <v>390</v>
      </c>
      <c r="H42" s="4" t="s">
        <v>1925</v>
      </c>
      <c r="I42" s="4"/>
      <c r="J42" s="45" t="s">
        <v>1971</v>
      </c>
      <c r="K42" s="3" t="s">
        <v>388</v>
      </c>
      <c r="L42" s="52"/>
      <c r="M42" s="52"/>
    </row>
    <row r="43" spans="1:13" s="40" customFormat="1" ht="21" customHeight="1">
      <c r="A43" s="3" t="s">
        <v>638</v>
      </c>
      <c r="B43" s="44" t="s">
        <v>656</v>
      </c>
      <c r="C43" s="44" t="s">
        <v>657</v>
      </c>
      <c r="D43" s="2">
        <f t="shared" si="1"/>
        <v>13</v>
      </c>
      <c r="E43" s="44" t="s">
        <v>391</v>
      </c>
      <c r="F43" s="3" t="s">
        <v>19</v>
      </c>
      <c r="G43" s="4" t="s">
        <v>392</v>
      </c>
      <c r="H43" s="4" t="s">
        <v>1926</v>
      </c>
      <c r="I43" s="45" t="s">
        <v>393</v>
      </c>
      <c r="J43" s="40">
        <v>1</v>
      </c>
      <c r="K43" s="3" t="s">
        <v>394</v>
      </c>
      <c r="L43" s="52"/>
      <c r="M43" s="52"/>
    </row>
    <row r="44" spans="1:13" s="40" customFormat="1" ht="21" customHeight="1">
      <c r="A44" s="3" t="s">
        <v>638</v>
      </c>
      <c r="B44" s="44" t="s">
        <v>656</v>
      </c>
      <c r="C44" s="44" t="s">
        <v>657</v>
      </c>
      <c r="D44" s="2">
        <f t="shared" si="1"/>
        <v>14</v>
      </c>
      <c r="E44" s="44" t="s">
        <v>395</v>
      </c>
      <c r="F44" s="3" t="s">
        <v>20</v>
      </c>
      <c r="G44" s="4" t="s">
        <v>396</v>
      </c>
      <c r="H44" s="4" t="s">
        <v>1927</v>
      </c>
      <c r="I44" s="4"/>
      <c r="J44" s="45" t="s">
        <v>1972</v>
      </c>
      <c r="K44" s="3" t="s">
        <v>388</v>
      </c>
      <c r="L44" s="52"/>
      <c r="M44" s="52"/>
    </row>
    <row r="45" spans="1:13" s="40" customFormat="1" ht="21" customHeight="1">
      <c r="A45" s="3" t="s">
        <v>638</v>
      </c>
      <c r="B45" s="44" t="s">
        <v>656</v>
      </c>
      <c r="C45" s="44" t="s">
        <v>657</v>
      </c>
      <c r="D45" s="2">
        <f t="shared" si="1"/>
        <v>15</v>
      </c>
      <c r="E45" s="44" t="s">
        <v>658</v>
      </c>
      <c r="F45" s="3" t="s">
        <v>1935</v>
      </c>
      <c r="G45" s="59" t="s">
        <v>1938</v>
      </c>
      <c r="H45" s="4" t="s">
        <v>1936</v>
      </c>
      <c r="I45" s="4"/>
      <c r="J45" s="40" t="s">
        <v>2493</v>
      </c>
      <c r="K45" s="3" t="s">
        <v>388</v>
      </c>
      <c r="L45" s="52"/>
      <c r="M45" s="52"/>
    </row>
    <row r="46" spans="1:13" s="40" customFormat="1" ht="21" customHeight="1">
      <c r="A46" s="3" t="s">
        <v>633</v>
      </c>
      <c r="B46" s="44" t="s">
        <v>649</v>
      </c>
      <c r="C46" s="44" t="s">
        <v>650</v>
      </c>
      <c r="D46" s="2">
        <f t="shared" si="1"/>
        <v>16</v>
      </c>
      <c r="E46" s="44" t="s">
        <v>301</v>
      </c>
      <c r="F46" s="3" t="s">
        <v>1911</v>
      </c>
      <c r="G46" s="59" t="s">
        <v>1940</v>
      </c>
      <c r="H46" s="4" t="s">
        <v>1939</v>
      </c>
      <c r="I46" s="4"/>
      <c r="J46" s="45" t="s">
        <v>1973</v>
      </c>
      <c r="K46" s="3" t="s">
        <v>287</v>
      </c>
      <c r="L46" s="52"/>
      <c r="M46" s="52"/>
    </row>
    <row r="47" spans="1:13" s="40" customFormat="1" ht="21" customHeight="1">
      <c r="A47" s="3" t="s">
        <v>633</v>
      </c>
      <c r="B47" s="44" t="s">
        <v>649</v>
      </c>
      <c r="C47" s="44" t="s">
        <v>650</v>
      </c>
      <c r="D47" s="2">
        <f t="shared" si="1"/>
        <v>17</v>
      </c>
      <c r="E47" s="44" t="s">
        <v>1913</v>
      </c>
      <c r="F47" s="3" t="s">
        <v>1912</v>
      </c>
      <c r="G47" s="59" t="s">
        <v>1942</v>
      </c>
      <c r="H47" s="4" t="s">
        <v>1941</v>
      </c>
      <c r="I47" s="76" t="s">
        <v>1002</v>
      </c>
      <c r="J47" s="45" t="s">
        <v>1974</v>
      </c>
      <c r="K47" s="76" t="s">
        <v>844</v>
      </c>
      <c r="L47" s="52"/>
      <c r="M47" s="52"/>
    </row>
    <row r="48" spans="1:13" s="40" customFormat="1" ht="21" customHeight="1">
      <c r="A48" s="3" t="s">
        <v>638</v>
      </c>
      <c r="B48" s="44" t="s">
        <v>656</v>
      </c>
      <c r="C48" s="44" t="s">
        <v>657</v>
      </c>
      <c r="D48" s="2">
        <f t="shared" si="1"/>
        <v>18</v>
      </c>
      <c r="E48" s="44" t="s">
        <v>659</v>
      </c>
      <c r="F48" s="3" t="s">
        <v>124</v>
      </c>
      <c r="G48" s="59" t="s">
        <v>1944</v>
      </c>
      <c r="H48" s="4" t="s">
        <v>1943</v>
      </c>
      <c r="I48" s="4"/>
      <c r="J48" s="45" t="s">
        <v>1975</v>
      </c>
      <c r="K48" s="3" t="s">
        <v>260</v>
      </c>
      <c r="L48" s="52"/>
      <c r="M48" s="52"/>
    </row>
    <row r="49" spans="1:13" s="40" customFormat="1" ht="21" customHeight="1">
      <c r="A49" s="3" t="s">
        <v>634</v>
      </c>
      <c r="B49" s="44" t="s">
        <v>649</v>
      </c>
      <c r="C49" s="44" t="s">
        <v>650</v>
      </c>
      <c r="D49" s="2">
        <f t="shared" si="1"/>
        <v>19</v>
      </c>
      <c r="E49" s="44" t="s">
        <v>660</v>
      </c>
      <c r="F49" s="3" t="s">
        <v>1917</v>
      </c>
      <c r="G49" s="59" t="s">
        <v>1946</v>
      </c>
      <c r="H49" s="4" t="s">
        <v>1945</v>
      </c>
      <c r="I49" s="4"/>
      <c r="J49" s="45" t="s">
        <v>1976</v>
      </c>
      <c r="K49" s="3" t="s">
        <v>260</v>
      </c>
      <c r="L49" s="52"/>
      <c r="M49" s="52"/>
    </row>
    <row r="50" spans="1:13" s="40" customFormat="1" ht="21" customHeight="1">
      <c r="A50" s="3" t="s">
        <v>634</v>
      </c>
      <c r="B50" s="44" t="s">
        <v>649</v>
      </c>
      <c r="C50" s="44" t="s">
        <v>650</v>
      </c>
      <c r="D50" s="2">
        <f t="shared" si="1"/>
        <v>20</v>
      </c>
      <c r="E50" s="44" t="s">
        <v>661</v>
      </c>
      <c r="F50" s="3" t="s">
        <v>125</v>
      </c>
      <c r="G50" s="59" t="s">
        <v>1947</v>
      </c>
      <c r="H50" s="4" t="s">
        <v>1918</v>
      </c>
      <c r="I50" s="4"/>
      <c r="J50" s="45" t="s">
        <v>1976</v>
      </c>
      <c r="K50" s="3" t="s">
        <v>260</v>
      </c>
      <c r="L50" s="52"/>
      <c r="M50" s="52"/>
    </row>
    <row r="51" spans="1:13" s="40" customFormat="1" ht="21" customHeight="1">
      <c r="A51" s="3" t="s">
        <v>634</v>
      </c>
      <c r="B51" s="44" t="s">
        <v>649</v>
      </c>
      <c r="C51" s="44" t="s">
        <v>650</v>
      </c>
      <c r="D51" s="2">
        <f t="shared" si="1"/>
        <v>21</v>
      </c>
      <c r="E51" s="44" t="s">
        <v>662</v>
      </c>
      <c r="F51" s="3" t="s">
        <v>126</v>
      </c>
      <c r="G51" s="59" t="s">
        <v>1948</v>
      </c>
      <c r="H51" s="4" t="s">
        <v>1919</v>
      </c>
      <c r="I51" s="4"/>
      <c r="J51" s="45" t="s">
        <v>1977</v>
      </c>
      <c r="K51" s="3" t="s">
        <v>260</v>
      </c>
      <c r="L51" s="52"/>
      <c r="M51" s="52"/>
    </row>
    <row r="52" spans="1:13" s="40" customFormat="1" ht="21" customHeight="1">
      <c r="A52" s="3" t="s">
        <v>634</v>
      </c>
      <c r="B52" s="44" t="s">
        <v>649</v>
      </c>
      <c r="C52" s="44" t="s">
        <v>650</v>
      </c>
      <c r="D52" s="2">
        <f t="shared" si="1"/>
        <v>22</v>
      </c>
      <c r="E52" s="44" t="s">
        <v>645</v>
      </c>
      <c r="F52" s="3" t="s">
        <v>118</v>
      </c>
      <c r="G52" s="59" t="s">
        <v>1950</v>
      </c>
      <c r="H52" s="4" t="s">
        <v>1949</v>
      </c>
      <c r="I52" s="4"/>
      <c r="J52" s="45" t="s">
        <v>1978</v>
      </c>
      <c r="K52" s="3" t="s">
        <v>260</v>
      </c>
      <c r="L52" s="52"/>
      <c r="M52" s="52"/>
    </row>
    <row r="53" spans="1:13" s="40" customFormat="1" ht="21" customHeight="1">
      <c r="A53" s="3" t="s">
        <v>634</v>
      </c>
      <c r="B53" s="44" t="s">
        <v>649</v>
      </c>
      <c r="C53" s="44" t="s">
        <v>650</v>
      </c>
      <c r="D53" s="2">
        <f t="shared" si="1"/>
        <v>23</v>
      </c>
      <c r="E53" s="44" t="s">
        <v>663</v>
      </c>
      <c r="F53" s="3" t="s">
        <v>127</v>
      </c>
      <c r="G53" s="59" t="s">
        <v>1951</v>
      </c>
      <c r="H53" s="4" t="s">
        <v>1920</v>
      </c>
      <c r="I53" s="4"/>
      <c r="J53" s="45" t="s">
        <v>964</v>
      </c>
      <c r="K53" s="3" t="s">
        <v>260</v>
      </c>
      <c r="L53" s="52"/>
      <c r="M53" s="52"/>
    </row>
    <row r="54" spans="1:13" ht="21" customHeight="1">
      <c r="A54" s="3" t="s">
        <v>633</v>
      </c>
      <c r="B54" s="44" t="s">
        <v>649</v>
      </c>
      <c r="C54" s="44" t="s">
        <v>650</v>
      </c>
      <c r="D54" s="2">
        <f t="shared" si="1"/>
        <v>24</v>
      </c>
      <c r="E54" s="76" t="s">
        <v>860</v>
      </c>
      <c r="F54" s="76" t="s">
        <v>952</v>
      </c>
      <c r="G54" s="78" t="s">
        <v>1261</v>
      </c>
      <c r="H54" s="75" t="s">
        <v>1001</v>
      </c>
      <c r="I54" s="76" t="s">
        <v>1002</v>
      </c>
      <c r="J54" s="77" t="s">
        <v>1979</v>
      </c>
      <c r="K54" s="76" t="s">
        <v>844</v>
      </c>
      <c r="L54" s="52"/>
      <c r="M54" s="52"/>
    </row>
    <row r="55" spans="1:13" ht="21" customHeight="1">
      <c r="A55" s="3" t="s">
        <v>633</v>
      </c>
      <c r="B55" s="44" t="s">
        <v>649</v>
      </c>
      <c r="C55" s="44" t="s">
        <v>650</v>
      </c>
      <c r="D55" s="2">
        <f t="shared" si="1"/>
        <v>25</v>
      </c>
      <c r="E55" s="44" t="s">
        <v>166</v>
      </c>
      <c r="F55" s="3" t="s">
        <v>1264</v>
      </c>
      <c r="G55" s="59" t="s">
        <v>177</v>
      </c>
      <c r="H55" s="4" t="s">
        <v>178</v>
      </c>
      <c r="I55" s="4" t="s">
        <v>179</v>
      </c>
      <c r="J55" s="45" t="s">
        <v>1980</v>
      </c>
      <c r="K55" s="3" t="s">
        <v>180</v>
      </c>
      <c r="L55" s="52"/>
      <c r="M55" s="52"/>
    </row>
  </sheetData>
  <autoFilter ref="A1:M55"/>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文档规范说明</vt:lpstr>
      <vt:lpstr>汇总层-主题域说明</vt:lpstr>
      <vt:lpstr>汇总层表说明</vt:lpstr>
      <vt:lpstr>01设备</vt:lpstr>
      <vt:lpstr>02帐号</vt:lpstr>
      <vt:lpstr>03业务-公共</vt:lpstr>
      <vt:lpstr>04业务-联盟</vt:lpstr>
      <vt:lpstr>05业务-应用</vt:lpstr>
      <vt:lpstr>06业务-营销</vt:lpstr>
      <vt:lpstr>07业务-支付</vt:lpstr>
      <vt:lpstr>08业务-其他</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2017-08-01T01:44:46Z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(3)W+tJ+1zsoUZORKUIlhyrJvqIr+rwYVjRl8dOhsdiPIJtft0doN4+vsV4kXX0i25YGQ24wQQQ
jttyz1R932LFLNdoPCaK7ry02EpFsuoxm0kQl8kBtwqRAYCnir/lL9Pca8q8shPp5wFuNuc1
6Rsf6+N1pX+mHW05akv54VC8qtEIjsmWYACmKzkgCCsljUMwVxsifVBo9yUXPAH4OHS4s2nh
hRnwTYOIUQdU3x3pwS</vt:lpwstr>
  </property>
  <property fmtid="{D5CDD505-2E9C-101B-9397-08002B2CF9AE}" pid="3" name="_2015_ms_pID_7253431">
    <vt:lpwstr>PLJAtiYdgDV5qKd+EOOW0e6DGvm5tKsHE63zv3TsRUr91fMsGkur3N
8k/+5zgY6KUn4WXsQ7K9drER1weSZy8E0xjVgd+y2vWm3A3nlzVMvsdTif0CBxigEJ4+OI5k
GF893AHFh+hURjCZdPEMijc/k+ONT5p0tOY/ehvh9giqy/RZcOfmvGbwC8IMW+x1Z8HK8cZV
F/3rm27NIjUMXBPGpHwki6BhsLWPrLaHgfU8</vt:lpwstr>
  </property>
  <property fmtid="{D5CDD505-2E9C-101B-9397-08002B2CF9AE}" pid="4" name="_2015_ms_pID_7253432">
    <vt:lpwstr>oQ==</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1501551882</vt:lpwstr>
  </property>
</Properties>
</file>