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90" windowWidth="19200" windowHeight="11640" tabRatio="906" activeTab="2"/>
  </bookViews>
  <sheets>
    <sheet name="文档规范说明" sheetId="10" r:id="rId1"/>
    <sheet name="汇总层-主题域说明" sheetId="11" r:id="rId2"/>
    <sheet name="汇总层表说明" sheetId="9" r:id="rId3"/>
    <sheet name="01设备" sheetId="4" r:id="rId4"/>
    <sheet name="02帐号" sheetId="1" r:id="rId5"/>
    <sheet name="03业务-公共" sheetId="2" r:id="rId6"/>
    <sheet name="04业务-联盟" sheetId="3" r:id="rId7"/>
    <sheet name="05业务-应用" sheetId="5" r:id="rId8"/>
    <sheet name="06业务-营销" sheetId="6" r:id="rId9"/>
    <sheet name="07业务-支付" sheetId="7" r:id="rId10"/>
    <sheet name="08业务-其他" sheetId="8" r:id="rId11"/>
  </sheets>
  <externalReferences>
    <externalReference r:id="rId12"/>
  </externalReferences>
  <definedNames>
    <definedName name="_xlnm._FilterDatabase" localSheetId="3" hidden="1">'01设备'!$A$1:$M$115</definedName>
    <definedName name="_xlnm._FilterDatabase" localSheetId="4" hidden="1">'02帐号'!$A$1:$M$55</definedName>
    <definedName name="_xlnm._FilterDatabase" localSheetId="5" hidden="1">'03业务-公共'!$A$1:$M$75</definedName>
    <definedName name="_xlnm._FilterDatabase" localSheetId="6" hidden="1">'04业务-联盟'!$A$1:$M$13</definedName>
    <definedName name="_xlnm._FilterDatabase" localSheetId="7" hidden="1">'05业务-应用'!$A$1:$M$73</definedName>
    <definedName name="_xlnm._FilterDatabase" localSheetId="8" hidden="1">'06业务-营销'!$A$1:$M$51</definedName>
    <definedName name="_xlnm._FilterDatabase" localSheetId="9" hidden="1">'07业务-支付'!$A$1:$M$121</definedName>
    <definedName name="_xlnm._FilterDatabase" localSheetId="10" hidden="1">'08业务-其他'!$A$1:$M$74</definedName>
    <definedName name="_xlnm._FilterDatabase" localSheetId="2" hidden="1">汇总层表说明!$A$2:$M$2</definedName>
  </definedNames>
  <calcPr calcId="152511"/>
</workbook>
</file>

<file path=xl/calcChain.xml><?xml version="1.0" encoding="utf-8"?>
<calcChain xmlns="http://schemas.openxmlformats.org/spreadsheetml/2006/main">
  <c r="J9" i="9" l="1"/>
  <c r="K9" i="9"/>
  <c r="D3" i="1" l="1"/>
  <c r="D4" i="1" s="1"/>
  <c r="D5" i="1" s="1"/>
  <c r="D6" i="1" s="1"/>
  <c r="D7" i="1" s="1"/>
  <c r="D8" i="1" s="1"/>
  <c r="D9" i="1" s="1"/>
  <c r="D10" i="1" s="1"/>
  <c r="D11" i="1" s="1"/>
  <c r="D12" i="1" s="1"/>
  <c r="D13" i="1" s="1"/>
  <c r="D14" i="1" s="1"/>
  <c r="D15" i="1" s="1"/>
  <c r="D16" i="1" s="1"/>
  <c r="D17" i="1"/>
  <c r="D18" i="1"/>
  <c r="D19" i="1" s="1"/>
  <c r="D20" i="1" s="1"/>
  <c r="D21" i="1" s="1"/>
  <c r="D22" i="1" s="1"/>
  <c r="D23" i="1" s="1"/>
  <c r="D24" i="1" s="1"/>
  <c r="D25" i="1" s="1"/>
  <c r="D26" i="1" s="1"/>
  <c r="D27" i="1" s="1"/>
  <c r="D28" i="1" s="1"/>
  <c r="D29" i="1" s="1"/>
  <c r="D30" i="1"/>
  <c r="D31" i="1" s="1"/>
  <c r="D32" i="1" s="1"/>
  <c r="D33" i="1" s="1"/>
  <c r="D34" i="1" s="1"/>
  <c r="D35" i="1" s="1"/>
  <c r="D36" i="1" s="1"/>
  <c r="D37" i="1" s="1"/>
  <c r="D38" i="1" s="1"/>
  <c r="D39" i="1" s="1"/>
  <c r="D40" i="1" s="1"/>
  <c r="D41" i="1" s="1"/>
  <c r="D42" i="1" s="1"/>
  <c r="D43" i="1" s="1"/>
  <c r="D44" i="1"/>
  <c r="D45" i="1"/>
  <c r="D46" i="1" s="1"/>
  <c r="D47" i="1" s="1"/>
  <c r="D48" i="1" s="1"/>
  <c r="D49" i="1" s="1"/>
  <c r="D50" i="1" s="1"/>
  <c r="D51" i="1" s="1"/>
  <c r="D52" i="1" s="1"/>
  <c r="D53" i="1" s="1"/>
  <c r="D54" i="1" s="1"/>
  <c r="D55" i="1" s="1"/>
  <c r="D2" i="1"/>
  <c r="D24" i="4"/>
  <c r="D25" i="4" s="1"/>
  <c r="D26" i="4" s="1"/>
  <c r="D27" i="4" s="1"/>
  <c r="D28" i="4" s="1"/>
  <c r="D29" i="4" s="1"/>
  <c r="D30" i="4" s="1"/>
  <c r="D31" i="4" s="1"/>
  <c r="D32" i="4" s="1"/>
  <c r="D33" i="4" s="1"/>
  <c r="D34" i="4" s="1"/>
  <c r="D35" i="4" s="1"/>
  <c r="D36" i="4"/>
  <c r="D37" i="4" s="1"/>
  <c r="D38" i="4" s="1"/>
  <c r="D39" i="4" s="1"/>
  <c r="D40" i="4" s="1"/>
  <c r="D41" i="4" s="1"/>
  <c r="D42" i="4" s="1"/>
  <c r="D43" i="4" s="1"/>
  <c r="D44" i="4" s="1"/>
  <c r="D45" i="4" s="1"/>
  <c r="D46" i="4" s="1"/>
  <c r="D47" i="4" s="1"/>
  <c r="D48" i="4" s="1"/>
  <c r="D49" i="4" s="1"/>
  <c r="D50" i="4" s="1"/>
  <c r="D51" i="4" s="1"/>
  <c r="D52" i="4"/>
  <c r="D53" i="4" s="1"/>
  <c r="D54" i="4" s="1"/>
  <c r="D55" i="4" s="1"/>
  <c r="D56" i="4" s="1"/>
  <c r="D57" i="4" s="1"/>
  <c r="D58" i="4" s="1"/>
  <c r="D59" i="4" s="1"/>
  <c r="D60" i="4" s="1"/>
  <c r="D61" i="4" s="1"/>
  <c r="D62" i="4" s="1"/>
  <c r="D63" i="4" s="1"/>
  <c r="D64" i="4" s="1"/>
  <c r="D65" i="4" s="1"/>
  <c r="D66" i="4" s="1"/>
  <c r="D67" i="4" s="1"/>
  <c r="D68" i="4" s="1"/>
  <c r="D69" i="4" s="1"/>
  <c r="D70" i="4"/>
  <c r="D71" i="4" s="1"/>
  <c r="D72" i="4" s="1"/>
  <c r="D73" i="4" s="1"/>
  <c r="D74" i="4" s="1"/>
  <c r="D75" i="4" s="1"/>
  <c r="D76" i="4" s="1"/>
  <c r="D77" i="4" s="1"/>
  <c r="D78" i="4" s="1"/>
  <c r="D79" i="4" s="1"/>
  <c r="D80" i="4" s="1"/>
  <c r="D81" i="4" s="1"/>
  <c r="D82" i="4" s="1"/>
  <c r="D83" i="4" s="1"/>
  <c r="D84" i="4" s="1"/>
  <c r="D85" i="4" s="1"/>
  <c r="D86" i="4"/>
  <c r="D87" i="4"/>
  <c r="D88" i="4" s="1"/>
  <c r="D89" i="4" s="1"/>
  <c r="D90" i="4" s="1"/>
  <c r="D91" i="4" s="1"/>
  <c r="D92" i="4" s="1"/>
  <c r="D93" i="4" s="1"/>
  <c r="D94" i="4" s="1"/>
  <c r="D95" i="4" s="1"/>
  <c r="D96" i="4" s="1"/>
  <c r="D97" i="4" s="1"/>
  <c r="D98" i="4" s="1"/>
  <c r="D99" i="4" s="1"/>
  <c r="D100" i="4" s="1"/>
  <c r="D101" i="4"/>
  <c r="D102" i="4" s="1"/>
  <c r="D103" i="4" s="1"/>
  <c r="D104" i="4" s="1"/>
  <c r="D105" i="4" s="1"/>
  <c r="D106" i="4" s="1"/>
  <c r="D107" i="4" s="1"/>
  <c r="D108" i="4" s="1"/>
  <c r="D109" i="4" s="1"/>
  <c r="D110" i="4" s="1"/>
  <c r="D111" i="4" s="1"/>
  <c r="D112" i="4" s="1"/>
  <c r="D113" i="4" s="1"/>
  <c r="D114" i="4" s="1"/>
  <c r="D115" i="4" s="1"/>
  <c r="D2" i="4"/>
  <c r="D3" i="4" s="1"/>
  <c r="D4" i="4" s="1"/>
  <c r="D5" i="4" s="1"/>
  <c r="D6" i="4" s="1"/>
  <c r="D7" i="4" s="1"/>
  <c r="D8" i="4" s="1"/>
  <c r="D9" i="4" s="1"/>
  <c r="D10" i="4" s="1"/>
  <c r="D11" i="4" s="1"/>
  <c r="D12" i="4" s="1"/>
  <c r="D13" i="4" s="1"/>
  <c r="D14" i="4" s="1"/>
  <c r="D15" i="4" s="1"/>
  <c r="D16" i="4" s="1"/>
  <c r="D17" i="4" s="1"/>
  <c r="D18" i="4" s="1"/>
  <c r="D19" i="4" s="1"/>
  <c r="D20" i="4" s="1"/>
  <c r="D21" i="4" s="1"/>
  <c r="D22" i="4" s="1"/>
  <c r="D23" i="4" s="1"/>
  <c r="J8" i="9" l="1"/>
  <c r="J10" i="9"/>
  <c r="K10" i="9"/>
  <c r="J11" i="9"/>
  <c r="K11" i="9"/>
  <c r="J12" i="9"/>
  <c r="K12" i="9"/>
  <c r="J13" i="9"/>
  <c r="K13" i="9"/>
  <c r="J14" i="9"/>
  <c r="K14" i="9"/>
  <c r="B10" i="9"/>
  <c r="B11" i="9"/>
  <c r="B12" i="9" s="1"/>
  <c r="B13" i="9" s="1"/>
  <c r="B14" i="9" s="1"/>
  <c r="B15" i="9"/>
  <c r="B16" i="9" s="1"/>
  <c r="B17" i="9"/>
  <c r="B18" i="9" s="1"/>
  <c r="B19" i="9" s="1"/>
  <c r="B20" i="9" s="1"/>
  <c r="B21" i="9"/>
  <c r="B22" i="9" s="1"/>
  <c r="B23" i="9"/>
  <c r="B24" i="9" s="1"/>
  <c r="B25" i="9" s="1"/>
  <c r="B26" i="9" s="1"/>
  <c r="B27" i="9"/>
  <c r="B28" i="9" s="1"/>
  <c r="B29" i="9" s="1"/>
  <c r="B30" i="9" s="1"/>
  <c r="B31" i="9" s="1"/>
  <c r="B32" i="9" s="1"/>
  <c r="B33" i="9"/>
  <c r="B34" i="9" s="1"/>
  <c r="B35" i="9" s="1"/>
  <c r="B36" i="9" s="1"/>
  <c r="B3" i="9"/>
  <c r="B4" i="9" s="1"/>
  <c r="B5" i="9" s="1"/>
  <c r="B6" i="9" s="1"/>
  <c r="B7" i="9" s="1"/>
  <c r="B8" i="9" s="1"/>
  <c r="B9" i="9" s="1"/>
  <c r="E6" i="11"/>
  <c r="E7" i="11"/>
  <c r="E8" i="11"/>
  <c r="E9" i="11"/>
  <c r="E10" i="11"/>
  <c r="E3" i="11"/>
  <c r="E4" i="11"/>
  <c r="E5" i="11"/>
  <c r="G9" i="9" l="1"/>
  <c r="I9" i="9"/>
  <c r="I4" i="9" l="1"/>
  <c r="I5" i="9"/>
  <c r="I6" i="9"/>
  <c r="I7" i="9"/>
  <c r="I8" i="9"/>
  <c r="I10" i="9"/>
  <c r="I11" i="9"/>
  <c r="I12" i="9"/>
  <c r="I13" i="9"/>
  <c r="I14" i="9"/>
  <c r="I15" i="9"/>
  <c r="I16" i="9"/>
  <c r="I17" i="9"/>
  <c r="I18" i="9"/>
  <c r="I19" i="9"/>
  <c r="I20" i="9"/>
  <c r="I21" i="9"/>
  <c r="I22" i="9"/>
  <c r="I23" i="9"/>
  <c r="I24" i="9"/>
  <c r="I25" i="9"/>
  <c r="I26" i="9"/>
  <c r="I27" i="9"/>
  <c r="I28" i="9"/>
  <c r="I29" i="9"/>
  <c r="I30" i="9"/>
  <c r="I31" i="9"/>
  <c r="I32" i="9"/>
  <c r="I33" i="9"/>
  <c r="I34" i="9"/>
  <c r="I35" i="9"/>
  <c r="I36" i="9"/>
  <c r="I3" i="9"/>
  <c r="F4" i="9"/>
  <c r="F5" i="9"/>
  <c r="F6" i="9"/>
  <c r="F7" i="9"/>
  <c r="F8" i="9"/>
  <c r="F10" i="9"/>
  <c r="F11" i="9"/>
  <c r="F12" i="9"/>
  <c r="F13" i="9"/>
  <c r="F14" i="9"/>
  <c r="F15" i="9"/>
  <c r="F16" i="9"/>
  <c r="F17" i="9"/>
  <c r="F18" i="9"/>
  <c r="F19" i="9"/>
  <c r="F20" i="9"/>
  <c r="F21" i="9"/>
  <c r="F22" i="9"/>
  <c r="F23" i="9"/>
  <c r="F24" i="9"/>
  <c r="F25" i="9"/>
  <c r="F26" i="9"/>
  <c r="F27" i="9"/>
  <c r="F28" i="9"/>
  <c r="F29" i="9"/>
  <c r="F30" i="9"/>
  <c r="F31" i="9"/>
  <c r="F32" i="9"/>
  <c r="F33" i="9"/>
  <c r="F34" i="9"/>
  <c r="F35" i="9"/>
  <c r="F36" i="9"/>
  <c r="F3" i="9"/>
  <c r="K3" i="9"/>
  <c r="J3" i="9"/>
  <c r="G34" i="9"/>
  <c r="G35" i="9"/>
  <c r="G36" i="9"/>
  <c r="G33" i="9"/>
  <c r="G28" i="9"/>
  <c r="G29" i="9"/>
  <c r="G30" i="9"/>
  <c r="G31" i="9"/>
  <c r="G32" i="9"/>
  <c r="G27" i="9"/>
  <c r="G24" i="9"/>
  <c r="G25" i="9"/>
  <c r="G26" i="9"/>
  <c r="G23" i="9"/>
  <c r="G22" i="9"/>
  <c r="G21" i="9"/>
  <c r="F9" i="11" s="1"/>
  <c r="G18" i="9"/>
  <c r="G19" i="9"/>
  <c r="G20" i="9"/>
  <c r="G17" i="9"/>
  <c r="G16" i="9"/>
  <c r="G15" i="9"/>
  <c r="G11" i="9"/>
  <c r="G12" i="9"/>
  <c r="G13" i="9"/>
  <c r="G14" i="9"/>
  <c r="G10" i="9"/>
  <c r="G4" i="9"/>
  <c r="G5" i="9"/>
  <c r="G6" i="9"/>
  <c r="G7" i="9"/>
  <c r="G8" i="9"/>
  <c r="G3" i="9"/>
  <c r="F3" i="11" l="1"/>
  <c r="F10" i="11"/>
  <c r="F4" i="11"/>
  <c r="F5" i="11"/>
  <c r="F8" i="11"/>
  <c r="F7" i="11"/>
  <c r="F6" i="11"/>
  <c r="J4" i="9"/>
  <c r="J5" i="9"/>
  <c r="J6" i="9"/>
  <c r="J7" i="9"/>
  <c r="J15" i="9"/>
  <c r="J16" i="9"/>
  <c r="J17" i="9"/>
  <c r="J18" i="9"/>
  <c r="J19" i="9"/>
  <c r="J20" i="9"/>
  <c r="J21" i="9"/>
  <c r="J22" i="9"/>
  <c r="J23" i="9"/>
  <c r="J24" i="9"/>
  <c r="J25" i="9"/>
  <c r="J26" i="9"/>
  <c r="J27" i="9"/>
  <c r="J28" i="9"/>
  <c r="J29" i="9"/>
  <c r="J30" i="9"/>
  <c r="J31" i="9"/>
  <c r="J32" i="9"/>
  <c r="J33" i="9"/>
  <c r="J34" i="9"/>
  <c r="J35" i="9"/>
  <c r="J36" i="9"/>
  <c r="K4" i="9"/>
  <c r="K5" i="9"/>
  <c r="K6" i="9"/>
  <c r="K7" i="9"/>
  <c r="K8" i="9"/>
  <c r="K15" i="9"/>
  <c r="K16" i="9"/>
  <c r="K17" i="9"/>
  <c r="K18" i="9"/>
  <c r="K19" i="9"/>
  <c r="K20" i="9"/>
  <c r="K21" i="9"/>
  <c r="K22" i="9"/>
  <c r="K23" i="9"/>
  <c r="K24" i="9"/>
  <c r="K25" i="9"/>
  <c r="K26" i="9"/>
  <c r="K27" i="9"/>
  <c r="K28" i="9"/>
  <c r="K29" i="9"/>
  <c r="K30" i="9"/>
  <c r="K31" i="9"/>
  <c r="K32" i="9"/>
  <c r="K33" i="9"/>
  <c r="K34" i="9"/>
  <c r="K35" i="9"/>
  <c r="K36" i="9"/>
  <c r="D34" i="5" l="1"/>
  <c r="D35" i="5" s="1"/>
  <c r="D36" i="5" s="1"/>
  <c r="D37" i="5" s="1"/>
  <c r="D38" i="5" s="1"/>
  <c r="D39" i="5" s="1"/>
  <c r="D40" i="5" s="1"/>
  <c r="D41" i="5" s="1"/>
  <c r="D42" i="5" s="1"/>
  <c r="D43" i="5" s="1"/>
  <c r="D44" i="5" s="1"/>
  <c r="D45" i="5" s="1"/>
  <c r="D46" i="5" s="1"/>
  <c r="D47" i="5" s="1"/>
  <c r="D48" i="5" s="1"/>
  <c r="D49" i="5" s="1"/>
  <c r="D50" i="5" s="1"/>
  <c r="D51" i="5" s="1"/>
  <c r="D52" i="5" s="1"/>
  <c r="D53" i="5" s="1"/>
  <c r="D54" i="5" s="1"/>
  <c r="D55" i="5" s="1"/>
  <c r="D56" i="5" s="1"/>
  <c r="D57" i="5" s="1"/>
  <c r="D58" i="5" s="1"/>
  <c r="D59" i="5" s="1"/>
  <c r="D60" i="5" s="1"/>
  <c r="D61" i="5"/>
  <c r="D62" i="5" s="1"/>
  <c r="D63" i="5" s="1"/>
  <c r="D64" i="5" s="1"/>
  <c r="D65" i="5" s="1"/>
  <c r="D66" i="5" s="1"/>
  <c r="D67" i="5" s="1"/>
  <c r="D68" i="5" s="1"/>
  <c r="D69" i="5" s="1"/>
  <c r="D70" i="5" s="1"/>
  <c r="D71" i="5" s="1"/>
  <c r="D72" i="5" s="1"/>
  <c r="D73" i="5" s="1"/>
  <c r="D30" i="8" l="1"/>
  <c r="D31" i="8" s="1"/>
  <c r="D32" i="8" s="1"/>
  <c r="D33" i="8" s="1"/>
  <c r="D34" i="8" s="1"/>
  <c r="D35" i="8" s="1"/>
  <c r="D36" i="8" s="1"/>
  <c r="D37" i="8" s="1"/>
  <c r="D38" i="8" s="1"/>
  <c r="D39" i="8" s="1"/>
  <c r="D40" i="8" s="1"/>
  <c r="D41" i="8" s="1"/>
  <c r="D42" i="8" s="1"/>
  <c r="D43" i="8" s="1"/>
  <c r="D44" i="8" s="1"/>
  <c r="D45" i="8" s="1"/>
  <c r="D46" i="8" s="1"/>
  <c r="D47" i="8" s="1"/>
  <c r="D48" i="8" s="1"/>
  <c r="D49" i="8"/>
  <c r="D50" i="8" s="1"/>
  <c r="D51" i="8" s="1"/>
  <c r="D52" i="8" s="1"/>
  <c r="D53" i="8" s="1"/>
  <c r="D54" i="8" s="1"/>
  <c r="D55" i="8" s="1"/>
  <c r="D56" i="8" s="1"/>
  <c r="D57" i="8" s="1"/>
  <c r="D58" i="8" s="1"/>
  <c r="D59" i="8" s="1"/>
  <c r="D60" i="8" s="1"/>
  <c r="D61" i="8" s="1"/>
  <c r="D62" i="8"/>
  <c r="D63" i="8" s="1"/>
  <c r="D64" i="8" s="1"/>
  <c r="D65" i="8" s="1"/>
  <c r="D66" i="8" s="1"/>
  <c r="D67" i="8" s="1"/>
  <c r="D68" i="8" s="1"/>
  <c r="D69" i="8" s="1"/>
  <c r="D70" i="8" s="1"/>
  <c r="D71" i="8" s="1"/>
  <c r="D72" i="8" s="1"/>
  <c r="D73" i="8" s="1"/>
  <c r="D74" i="8" s="1"/>
  <c r="D12" i="7"/>
  <c r="D13" i="7" s="1"/>
  <c r="D14" i="7" s="1"/>
  <c r="D15" i="7" s="1"/>
  <c r="D16" i="7" s="1"/>
  <c r="D17" i="7" s="1"/>
  <c r="D18" i="7" s="1"/>
  <c r="D19" i="7" s="1"/>
  <c r="D20" i="7" s="1"/>
  <c r="D21" i="7" s="1"/>
  <c r="D22" i="7"/>
  <c r="D23" i="7" s="1"/>
  <c r="D24" i="7" s="1"/>
  <c r="D25" i="7" s="1"/>
  <c r="D26" i="7" s="1"/>
  <c r="D27" i="7" s="1"/>
  <c r="D28" i="7" s="1"/>
  <c r="D29" i="7" s="1"/>
  <c r="D30" i="7" s="1"/>
  <c r="D31" i="7" s="1"/>
  <c r="D32" i="7" s="1"/>
  <c r="D33" i="7" s="1"/>
  <c r="D34" i="7" s="1"/>
  <c r="D35" i="7" s="1"/>
  <c r="D36" i="7" s="1"/>
  <c r="D37" i="7" s="1"/>
  <c r="D38" i="7" s="1"/>
  <c r="D39" i="7" s="1"/>
  <c r="D40" i="7" s="1"/>
  <c r="D41" i="7" s="1"/>
  <c r="D42" i="7" s="1"/>
  <c r="D43" i="7" s="1"/>
  <c r="D44" i="7" s="1"/>
  <c r="D45" i="7" s="1"/>
  <c r="D46" i="7" s="1"/>
  <c r="D47" i="7"/>
  <c r="D48" i="7" s="1"/>
  <c r="D49" i="7" s="1"/>
  <c r="D50" i="7" s="1"/>
  <c r="D51" i="7" s="1"/>
  <c r="D52" i="7" s="1"/>
  <c r="D53" i="7" s="1"/>
  <c r="D54" i="7" s="1"/>
  <c r="D55" i="7" s="1"/>
  <c r="D56" i="7" s="1"/>
  <c r="D57" i="7" s="1"/>
  <c r="D58" i="7" s="1"/>
  <c r="D59" i="7" s="1"/>
  <c r="D60" i="7" s="1"/>
  <c r="D61" i="7" s="1"/>
  <c r="D62" i="7" s="1"/>
  <c r="D63" i="7" s="1"/>
  <c r="D64" i="7" s="1"/>
  <c r="D65" i="7" s="1"/>
  <c r="D66" i="7" s="1"/>
  <c r="D67" i="7" s="1"/>
  <c r="D68" i="7" s="1"/>
  <c r="D69" i="7" s="1"/>
  <c r="D70" i="7" s="1"/>
  <c r="D71" i="7" s="1"/>
  <c r="D72" i="7" s="1"/>
  <c r="D73" i="7" s="1"/>
  <c r="D74" i="7"/>
  <c r="D75" i="7" s="1"/>
  <c r="D76" i="7" s="1"/>
  <c r="D77" i="7" s="1"/>
  <c r="D78" i="7" s="1"/>
  <c r="D79" i="7" s="1"/>
  <c r="D80" i="7" s="1"/>
  <c r="D81" i="7" s="1"/>
  <c r="D82" i="7" s="1"/>
  <c r="D83" i="7" s="1"/>
  <c r="D84" i="7" s="1"/>
  <c r="D85" i="7" s="1"/>
  <c r="D86" i="7" s="1"/>
  <c r="D87" i="7" s="1"/>
  <c r="D88" i="7" s="1"/>
  <c r="D89" i="7" s="1"/>
  <c r="D90" i="7" s="1"/>
  <c r="D91" i="7" s="1"/>
  <c r="D92" i="7" s="1"/>
  <c r="D93" i="7" s="1"/>
  <c r="D94" i="7" s="1"/>
  <c r="D95" i="7" s="1"/>
  <c r="D96" i="7" s="1"/>
  <c r="D97" i="7" s="1"/>
  <c r="D98" i="7" s="1"/>
  <c r="D99" i="7"/>
  <c r="D100" i="7" s="1"/>
  <c r="D101" i="7" s="1"/>
  <c r="D102" i="7" s="1"/>
  <c r="D103" i="7" s="1"/>
  <c r="D104" i="7" s="1"/>
  <c r="D105" i="7" s="1"/>
  <c r="D106" i="7" s="1"/>
  <c r="D107" i="7" s="1"/>
  <c r="D108" i="7" s="1"/>
  <c r="D109" i="7" s="1"/>
  <c r="D110" i="7" s="1"/>
  <c r="D111" i="7" s="1"/>
  <c r="D112" i="7" s="1"/>
  <c r="D113" i="7" s="1"/>
  <c r="D114" i="7" s="1"/>
  <c r="D115" i="7" s="1"/>
  <c r="D116" i="7" s="1"/>
  <c r="D117" i="7" s="1"/>
  <c r="D118" i="7" s="1"/>
  <c r="D119" i="7" s="1"/>
  <c r="D120" i="7" s="1"/>
  <c r="D121" i="7" s="1"/>
  <c r="D30" i="6"/>
  <c r="D31" i="6" s="1"/>
  <c r="D32" i="6" s="1"/>
  <c r="D33" i="6" s="1"/>
  <c r="D34" i="6" s="1"/>
  <c r="D35" i="6" s="1"/>
  <c r="D36" i="6" s="1"/>
  <c r="D37" i="6" s="1"/>
  <c r="D38" i="6" s="1"/>
  <c r="D39" i="6" s="1"/>
  <c r="D40" i="6" s="1"/>
  <c r="D41" i="6" s="1"/>
  <c r="D42" i="6" s="1"/>
  <c r="D43" i="6" s="1"/>
  <c r="D44" i="6" s="1"/>
  <c r="D45" i="6" s="1"/>
  <c r="D46" i="6" s="1"/>
  <c r="D47" i="6" s="1"/>
  <c r="D48" i="6" s="1"/>
  <c r="D49" i="6" s="1"/>
  <c r="D50" i="6" s="1"/>
  <c r="D51" i="6" s="1"/>
  <c r="D17" i="5"/>
  <c r="D18" i="5" s="1"/>
  <c r="D19" i="5" s="1"/>
  <c r="D20" i="5" s="1"/>
  <c r="D21" i="5" s="1"/>
  <c r="D22" i="5" s="1"/>
  <c r="D23" i="5" s="1"/>
  <c r="D24" i="5" s="1"/>
  <c r="D25" i="5" s="1"/>
  <c r="D26" i="5" s="1"/>
  <c r="D27" i="5" s="1"/>
  <c r="D28" i="5" s="1"/>
  <c r="D29" i="5" s="1"/>
  <c r="D30" i="5" s="1"/>
  <c r="D31" i="5" s="1"/>
  <c r="D32" i="5" s="1"/>
  <c r="D33" i="5" s="1"/>
  <c r="D7" i="3"/>
  <c r="D8" i="3" s="1"/>
  <c r="D9" i="3" s="1"/>
  <c r="D10" i="3" s="1"/>
  <c r="D11" i="3" s="1"/>
  <c r="D12" i="3" s="1"/>
  <c r="D13" i="3" s="1"/>
  <c r="D10" i="2"/>
  <c r="D11" i="2" s="1"/>
  <c r="D12" i="2" s="1"/>
  <c r="D13" i="2" s="1"/>
  <c r="D14" i="2" s="1"/>
  <c r="D15" i="2" s="1"/>
  <c r="D16" i="2" s="1"/>
  <c r="D17" i="2" s="1"/>
  <c r="D18" i="2"/>
  <c r="D19" i="2" s="1"/>
  <c r="D20" i="2" s="1"/>
  <c r="D21" i="2" s="1"/>
  <c r="D22" i="2" s="1"/>
  <c r="D23" i="2" s="1"/>
  <c r="D24" i="2" s="1"/>
  <c r="D25" i="2" s="1"/>
  <c r="D26" i="2" s="1"/>
  <c r="D27" i="2" s="1"/>
  <c r="D28" i="2" s="1"/>
  <c r="D29" i="2" s="1"/>
  <c r="D30" i="2" s="1"/>
  <c r="D31" i="2" s="1"/>
  <c r="D32" i="2" s="1"/>
  <c r="D33" i="2" s="1"/>
  <c r="D34" i="2" s="1"/>
  <c r="D35" i="2" s="1"/>
  <c r="D36" i="2"/>
  <c r="D37" i="2" s="1"/>
  <c r="D38" i="2" s="1"/>
  <c r="D39" i="2" s="1"/>
  <c r="D40" i="2" s="1"/>
  <c r="D41" i="2" s="1"/>
  <c r="D42" i="2" s="1"/>
  <c r="D43" i="2" s="1"/>
  <c r="D44" i="2" s="1"/>
  <c r="D45" i="2" s="1"/>
  <c r="D46" i="2" s="1"/>
  <c r="D47" i="2" s="1"/>
  <c r="D48" i="2" s="1"/>
  <c r="D49" i="2" s="1"/>
  <c r="D50" i="2" s="1"/>
  <c r="D51" i="2" s="1"/>
  <c r="D52" i="2" s="1"/>
  <c r="D53" i="2" s="1"/>
  <c r="D54" i="2" s="1"/>
  <c r="D55" i="2" s="1"/>
  <c r="D56" i="2"/>
  <c r="D57" i="2" s="1"/>
  <c r="D58" i="2" s="1"/>
  <c r="D59" i="2" s="1"/>
  <c r="D60" i="2" s="1"/>
  <c r="D61" i="2" s="1"/>
  <c r="D62" i="2" s="1"/>
  <c r="D63" i="2" s="1"/>
  <c r="D64" i="2" s="1"/>
  <c r="D65" i="2" s="1"/>
  <c r="D66" i="2" s="1"/>
  <c r="D67" i="2" s="1"/>
  <c r="D68" i="2" s="1"/>
  <c r="D69" i="2" s="1"/>
  <c r="D70" i="2" s="1"/>
  <c r="D71" i="2" s="1"/>
  <c r="D72" i="2" s="1"/>
  <c r="D73" i="2" s="1"/>
  <c r="D74" i="2" s="1"/>
  <c r="D75" i="2" s="1"/>
  <c r="D3" i="3"/>
  <c r="D4" i="3" s="1"/>
  <c r="D5" i="3" s="1"/>
  <c r="D6" i="3" s="1"/>
  <c r="D3" i="5"/>
  <c r="D4" i="5" s="1"/>
  <c r="D5" i="5" s="1"/>
  <c r="D6" i="5" s="1"/>
  <c r="D7" i="5" s="1"/>
  <c r="D8" i="5" s="1"/>
  <c r="D9" i="5" s="1"/>
  <c r="D10" i="5" s="1"/>
  <c r="D11" i="5" s="1"/>
  <c r="D12" i="5" s="1"/>
  <c r="D13" i="5" s="1"/>
  <c r="D14" i="5" s="1"/>
  <c r="D15" i="5" s="1"/>
  <c r="D16" i="5" s="1"/>
  <c r="H16" i="5" s="1"/>
  <c r="D3" i="6"/>
  <c r="D4" i="6" s="1"/>
  <c r="D5" i="6" s="1"/>
  <c r="D6" i="6" s="1"/>
  <c r="D7" i="6" s="1"/>
  <c r="D8" i="6" s="1"/>
  <c r="D9" i="6" s="1"/>
  <c r="D10" i="6" s="1"/>
  <c r="D11" i="6" s="1"/>
  <c r="D12" i="6" s="1"/>
  <c r="D13" i="6" s="1"/>
  <c r="D14" i="6" s="1"/>
  <c r="D15" i="6" s="1"/>
  <c r="D16" i="6" s="1"/>
  <c r="D17" i="6" s="1"/>
  <c r="D18" i="6" s="1"/>
  <c r="D19" i="6" s="1"/>
  <c r="D20" i="6" s="1"/>
  <c r="D21" i="6" s="1"/>
  <c r="D22" i="6" s="1"/>
  <c r="D23" i="6" s="1"/>
  <c r="D24" i="6" s="1"/>
  <c r="D25" i="6" s="1"/>
  <c r="D26" i="6" s="1"/>
  <c r="D27" i="6" s="1"/>
  <c r="D28" i="6" s="1"/>
  <c r="D29" i="6" s="1"/>
  <c r="D3" i="7"/>
  <c r="D4" i="7" s="1"/>
  <c r="D5" i="7" s="1"/>
  <c r="D6" i="7" s="1"/>
  <c r="D7" i="7" s="1"/>
  <c r="D8" i="7" s="1"/>
  <c r="D9" i="7" s="1"/>
  <c r="D10" i="7" s="1"/>
  <c r="D11" i="7" s="1"/>
  <c r="D3" i="8"/>
  <c r="D4" i="8" s="1"/>
  <c r="D5" i="8" s="1"/>
  <c r="D6" i="8" s="1"/>
  <c r="D7" i="8" s="1"/>
  <c r="D8" i="8" s="1"/>
  <c r="D9" i="8" s="1"/>
  <c r="D10" i="8" s="1"/>
  <c r="D11" i="8" s="1"/>
  <c r="D12" i="8" s="1"/>
  <c r="D13" i="8" s="1"/>
  <c r="D14" i="8" s="1"/>
  <c r="D15" i="8" s="1"/>
  <c r="D16" i="8" s="1"/>
  <c r="D17" i="8" s="1"/>
  <c r="D18" i="8" s="1"/>
  <c r="D19" i="8" s="1"/>
  <c r="D20" i="8" s="1"/>
  <c r="D21" i="8" s="1"/>
  <c r="D22" i="8" s="1"/>
  <c r="D23" i="8" s="1"/>
  <c r="D24" i="8" s="1"/>
  <c r="D25" i="8" s="1"/>
  <c r="D26" i="8" s="1"/>
  <c r="D27" i="8" s="1"/>
  <c r="D28" i="8" s="1"/>
  <c r="D29" i="8" s="1"/>
  <c r="D3" i="2"/>
  <c r="D4" i="2" s="1"/>
  <c r="D5" i="2" s="1"/>
  <c r="D6" i="2" s="1"/>
  <c r="D7" i="2" s="1"/>
  <c r="D8" i="2" s="1"/>
  <c r="D9" i="2" s="1"/>
</calcChain>
</file>

<file path=xl/comments1.xml><?xml version="1.0" encoding="utf-8"?>
<comments xmlns="http://schemas.openxmlformats.org/spreadsheetml/2006/main">
  <authors>
    <author>作者</author>
  </authors>
  <commentList>
    <comment ref="I1" authorId="0" shapeId="0">
      <text>
        <r>
          <rPr>
            <b/>
            <sz val="9"/>
            <color indexed="81"/>
            <rFont val="宋体"/>
            <family val="3"/>
            <charset val="134"/>
          </rPr>
          <t>许爱琴:
值域引用代码，代码编号，取值限定条件说明</t>
        </r>
      </text>
    </comment>
  </commentList>
</comments>
</file>

<file path=xl/comments2.xml><?xml version="1.0" encoding="utf-8"?>
<comments xmlns="http://schemas.openxmlformats.org/spreadsheetml/2006/main">
  <authors>
    <author>作者</author>
  </authors>
  <commentList>
    <comment ref="I1" authorId="0" shapeId="0">
      <text>
        <r>
          <rPr>
            <b/>
            <sz val="9"/>
            <color indexed="81"/>
            <rFont val="宋体"/>
            <family val="3"/>
            <charset val="134"/>
          </rPr>
          <t>许爱琴:
值域引用代码，代码编号，取值限定条件说明</t>
        </r>
      </text>
    </comment>
  </commentList>
</comments>
</file>

<file path=xl/sharedStrings.xml><?xml version="1.0" encoding="utf-8"?>
<sst xmlns="http://schemas.openxmlformats.org/spreadsheetml/2006/main" count="5482" uniqueCount="1498">
  <si>
    <t>所属主题</t>
    <phoneticPr fontId="5" type="noConversion"/>
  </si>
  <si>
    <t>表中文名</t>
    <phoneticPr fontId="5" type="noConversion"/>
  </si>
  <si>
    <t>表英文名</t>
    <phoneticPr fontId="5" type="noConversion"/>
  </si>
  <si>
    <t>字段序号</t>
    <phoneticPr fontId="5" type="noConversion"/>
  </si>
  <si>
    <t>字段中文名</t>
    <phoneticPr fontId="5" type="noConversion"/>
  </si>
  <si>
    <t>字段英文名</t>
    <phoneticPr fontId="5" type="noConversion"/>
  </si>
  <si>
    <t>业务定义</t>
    <phoneticPr fontId="5" type="noConversion"/>
  </si>
  <si>
    <t>业务规则</t>
    <phoneticPr fontId="5" type="noConversion"/>
  </si>
  <si>
    <t>值域说明/引用代码</t>
    <phoneticPr fontId="5" type="noConversion"/>
  </si>
  <si>
    <t>数据样例</t>
    <phoneticPr fontId="5" type="noConversion"/>
  </si>
  <si>
    <t>数据类别</t>
    <phoneticPr fontId="5" type="noConversion"/>
  </si>
  <si>
    <t>修改日期</t>
    <phoneticPr fontId="5" type="noConversion"/>
  </si>
  <si>
    <t>修改内容</t>
    <phoneticPr fontId="5" type="noConversion"/>
  </si>
  <si>
    <t>设备业务活跃汇总日表</t>
    <phoneticPr fontId="2" type="noConversion"/>
  </si>
  <si>
    <t>IMEI</t>
  </si>
  <si>
    <t>Did</t>
  </si>
  <si>
    <t>Region_Cd</t>
  </si>
  <si>
    <t>Series_Name</t>
  </si>
  <si>
    <t>Device_Name</t>
  </si>
  <si>
    <t>HW_Device_Flg</t>
  </si>
  <si>
    <t>Currt_EMUI_Ver</t>
  </si>
  <si>
    <t>Pt_Service</t>
  </si>
  <si>
    <t>First_Usage_Time</t>
  </si>
  <si>
    <t>First_BISDK_Time</t>
  </si>
  <si>
    <t>First_Bdreporter_Time</t>
  </si>
  <si>
    <t>First_UP_Time</t>
  </si>
  <si>
    <t>First_EMUI_Time</t>
  </si>
  <si>
    <t>First_Server_Time</t>
  </si>
  <si>
    <t>Last_Usage_Time</t>
  </si>
  <si>
    <t>Last_BISDK_Time</t>
  </si>
  <si>
    <t>Last_Bdreporter_Time</t>
  </si>
  <si>
    <t>Last_UP_Time</t>
  </si>
  <si>
    <t>Last_EMUI_Time</t>
  </si>
  <si>
    <t>Last_Server_Time</t>
  </si>
  <si>
    <t>Pt_D</t>
  </si>
  <si>
    <t>数据来源：Dwd_Eqp_Device_Ds_His.Series_Name</t>
  </si>
  <si>
    <t>数据来源：Dwd_Eqp_Device_Ds_His.HW_Device_Type</t>
  </si>
  <si>
    <t>数据来源：Dwd_Eqp_Device_Ds_His.Device_Name</t>
  </si>
  <si>
    <t>数据来源：Dwd_Eqp_Device_Ds_His.HW_Device_Flg</t>
  </si>
  <si>
    <t>数据来源：Dwd_Eqp_Device_Ds_His.Currt_EMUI_Ver</t>
  </si>
  <si>
    <t>UP_Id</t>
  </si>
  <si>
    <t>Channel_Id</t>
  </si>
  <si>
    <t>Package_Name</t>
  </si>
  <si>
    <t>Self_Register_Flg</t>
  </si>
  <si>
    <t>Service_Set</t>
  </si>
  <si>
    <t>Register_Acct_Type_Cd</t>
  </si>
  <si>
    <t>Register_Channel_Id</t>
  </si>
  <si>
    <t>Register_City</t>
  </si>
  <si>
    <t>Register_Time</t>
  </si>
  <si>
    <t>Usage_Cnt</t>
  </si>
  <si>
    <t>Service_Id</t>
  </si>
  <si>
    <t>Pay_Success_Cnt</t>
  </si>
  <si>
    <t>Pay_Success_Amt</t>
  </si>
  <si>
    <t>Pay_Fail_Cnt</t>
  </si>
  <si>
    <t>Pay_Fail_Amt</t>
  </si>
  <si>
    <t>Pay_Refund_Cnt</t>
  </si>
  <si>
    <t>Pay_Refund_Amt</t>
  </si>
  <si>
    <t>First_Pay_Time</t>
  </si>
  <si>
    <t>Last_Pay_Time</t>
  </si>
  <si>
    <t>Pt_M</t>
  </si>
  <si>
    <t>Usage_Duration</t>
  </si>
  <si>
    <t>App_Id</t>
  </si>
  <si>
    <t>App_Ver</t>
  </si>
  <si>
    <t>Data_Src_Class</t>
  </si>
  <si>
    <t>Active_Users</t>
  </si>
  <si>
    <t>New_Users</t>
  </si>
  <si>
    <t>Total_Active_Users</t>
  </si>
  <si>
    <t>Self_Register_Active_Users</t>
  </si>
  <si>
    <t>Self_Register_New_Users</t>
  </si>
  <si>
    <t>Total_Self_Register_Active_Users</t>
  </si>
  <si>
    <t>Sync_Msg_Cnt</t>
  </si>
  <si>
    <t>Async_Msg_Cnt</t>
  </si>
  <si>
    <t>Req_Send_Cnt</t>
  </si>
  <si>
    <t>Send_Success_Cnt</t>
  </si>
  <si>
    <t>Becover_Msg_Cnt</t>
  </si>
  <si>
    <t>Wait_Send_Msg_Cnt</t>
  </si>
  <si>
    <t>Discard_Msg_Cnt</t>
  </si>
  <si>
    <t>Click_Msg_Cnt</t>
  </si>
  <si>
    <t>Del_Msg_Cnt</t>
  </si>
  <si>
    <t>Req_Send_Devices</t>
  </si>
  <si>
    <t>Send_Success_Devices</t>
  </si>
  <si>
    <t>Becover_Msg_Devices</t>
  </si>
  <si>
    <t>Wait_Send_Msg_Devices</t>
  </si>
  <si>
    <t>Discard_Msg_Devices</t>
  </si>
  <si>
    <t>Click_Msg_Devices</t>
  </si>
  <si>
    <t>Del_Msg_Devices</t>
  </si>
  <si>
    <t>Pay_Success_Users</t>
  </si>
  <si>
    <t>Pay_Fail_Users</t>
  </si>
  <si>
    <t>Pay_Refund_Users</t>
  </si>
  <si>
    <t>Total_Pay_Success_Users</t>
  </si>
  <si>
    <t>Total_Pay_Success_Cnt</t>
  </si>
  <si>
    <t>Total_Pay_Success_Amt</t>
  </si>
  <si>
    <t>Total_Pay_Fail_Users</t>
  </si>
  <si>
    <t>Total_Pay_Fail_Cnt</t>
  </si>
  <si>
    <t>Total_Pay_Fail_Amt</t>
  </si>
  <si>
    <t>Total_Pay_Refund_Users</t>
  </si>
  <si>
    <t>Total_Pay_Refund_Cnt</t>
  </si>
  <si>
    <t>Total_Pay_Refund_Amt</t>
  </si>
  <si>
    <t>Dev_App_Id</t>
  </si>
  <si>
    <t>Dev_Up_Id</t>
  </si>
  <si>
    <t>API_Type_Cd</t>
  </si>
  <si>
    <t>API_Cnt</t>
  </si>
  <si>
    <t>First_API_Date</t>
  </si>
  <si>
    <t>Last_API_Date</t>
  </si>
  <si>
    <t>HOTA_Interface_Prod_Class</t>
  </si>
  <si>
    <t>ROM_Ver</t>
  </si>
  <si>
    <t>Commc_Point</t>
  </si>
  <si>
    <t>Upgrade_Src</t>
  </si>
  <si>
    <t>Upgrade_Action_Status_Cd</t>
  </si>
  <si>
    <t>Upgrade_Oper_Cnt</t>
  </si>
  <si>
    <t>Update_Flg</t>
  </si>
  <si>
    <t>Client_Type_Cd</t>
  </si>
  <si>
    <t>Detail_Oper_Flg</t>
  </si>
  <si>
    <t>Install_Type_Cd</t>
  </si>
  <si>
    <t>Oper_Cnt</t>
  </si>
  <si>
    <t>App_Level_Cd</t>
  </si>
  <si>
    <t>App_Src_Cd</t>
  </si>
  <si>
    <t>App_First_Class_Cd</t>
  </si>
  <si>
    <t>App_Second_Class_Cd</t>
  </si>
  <si>
    <t>Hispace_Oper_Type_Cd</t>
  </si>
  <si>
    <t>Hispace_Client_Type_Cd</t>
  </si>
  <si>
    <t>Oper_Src</t>
  </si>
  <si>
    <t>Sub_Src</t>
  </si>
  <si>
    <t>List_Id</t>
  </si>
  <si>
    <t>Session_Id</t>
  </si>
  <si>
    <t>Quick_Search_Compl_Flg</t>
  </si>
  <si>
    <t>App_Tags_Id</t>
  </si>
  <si>
    <t>Keywords</t>
  </si>
  <si>
    <t>Search_Src</t>
  </si>
  <si>
    <t>Search_Cnt</t>
  </si>
  <si>
    <t>Adv_Id</t>
  </si>
  <si>
    <t>Adv_Prim_Id</t>
  </si>
  <si>
    <t>Task_Id</t>
  </si>
  <si>
    <t>Slot_Id</t>
  </si>
  <si>
    <t>Media_Busin_Id</t>
  </si>
  <si>
    <t>Site_Id</t>
  </si>
  <si>
    <t>Result_Type_Cd</t>
  </si>
  <si>
    <t>Adv_Bill_Mode_Cd</t>
  </si>
  <si>
    <t>Inter_Type_Cd</t>
  </si>
  <si>
    <t>Creat_Type_Cd</t>
  </si>
  <si>
    <t>Adv_Type_Cd</t>
  </si>
  <si>
    <t>Req_Cnt</t>
  </si>
  <si>
    <t>Valid_Req_Cnt</t>
  </si>
  <si>
    <t>Show_Cnt</t>
  </si>
  <si>
    <t>Valid_Show_Cnt</t>
  </si>
  <si>
    <t>Click_Cnt</t>
  </si>
  <si>
    <t>Valid_Click_Cnt</t>
  </si>
  <si>
    <t>Task_Type_Cd</t>
  </si>
  <si>
    <t>Task_Name</t>
  </si>
  <si>
    <t>Mkt_Channel</t>
  </si>
  <si>
    <t>Put_Time</t>
  </si>
  <si>
    <t>End_Time</t>
  </si>
  <si>
    <t>Task_Content</t>
  </si>
  <si>
    <t>Adv_Send_Cnt</t>
  </si>
  <si>
    <t>Adv_Arrive_Cnt</t>
  </si>
  <si>
    <t>Adv_Disp_Cnt</t>
  </si>
  <si>
    <t>User_Del_Cnt</t>
  </si>
  <si>
    <t>Down_Cnt</t>
  </si>
  <si>
    <t>Game_Coupon_Txn_Cnt</t>
  </si>
  <si>
    <t>Game_Coupon_Txn_Amt</t>
  </si>
  <si>
    <t>Cash_Txn_Cnt</t>
  </si>
  <si>
    <t>Cash_Txn_Amt</t>
  </si>
  <si>
    <t>Service_Order_Type_Cd</t>
  </si>
  <si>
    <t>Service_Pay_Mode_Cd</t>
  </si>
  <si>
    <t>Service_Order_Status_Cd</t>
  </si>
  <si>
    <t>Pay_Cnt</t>
  </si>
  <si>
    <t>Pay_Amt</t>
  </si>
  <si>
    <t>Project_Id</t>
  </si>
  <si>
    <t>Service_Catalog</t>
  </si>
  <si>
    <t>Pay_Mode_Cd</t>
  </si>
  <si>
    <t>Theme_Id</t>
  </si>
  <si>
    <t>Goods_Id</t>
  </si>
  <si>
    <t>Theme_Type_Cd</t>
  </si>
  <si>
    <t>Hwmovie_Id</t>
  </si>
  <si>
    <t>Video_Src_Resolution</t>
  </si>
  <si>
    <t>Play_Zone</t>
  </si>
  <si>
    <t>Play_Catalog_Id</t>
  </si>
  <si>
    <t>Login_User_Flg</t>
  </si>
  <si>
    <t>VIP_Flg</t>
  </si>
  <si>
    <t>Play_Cnt</t>
  </si>
  <si>
    <t>Play_Duration</t>
  </si>
  <si>
    <t>Play_Success_Cnt</t>
  </si>
  <si>
    <t>Play_Fail_Cnt</t>
  </si>
  <si>
    <t>Play_Break_Cnt</t>
  </si>
  <si>
    <t>Play_End_Cnt</t>
  </si>
  <si>
    <t>Stop_Cnt</t>
  </si>
  <si>
    <t>Stop_Duration</t>
  </si>
  <si>
    <t>First_Login_Date</t>
  </si>
  <si>
    <t>First_Singlechat_Date</t>
  </si>
  <si>
    <t>First_Groupchat_Date</t>
  </si>
  <si>
    <t>Login_Cnt</t>
  </si>
  <si>
    <t>Singlechat_Msgs</t>
  </si>
  <si>
    <t>Groupchat_Msgs</t>
  </si>
  <si>
    <t>Friends</t>
  </si>
  <si>
    <t>New_Friends</t>
  </si>
  <si>
    <t>Families</t>
  </si>
  <si>
    <t>New_Families</t>
  </si>
  <si>
    <t>Family_Members</t>
  </si>
  <si>
    <t>New_Family_Members</t>
  </si>
  <si>
    <t>Groupchat_Members</t>
  </si>
  <si>
    <t>New_Groupchat_Members</t>
  </si>
  <si>
    <t>Pay_Down_Flg</t>
  </si>
  <si>
    <t>Wear_Device_Name</t>
  </si>
  <si>
    <t>Wear_IMEI</t>
  </si>
  <si>
    <t>First_Usage_Date</t>
  </si>
  <si>
    <t>Last_Usage_Date</t>
  </si>
  <si>
    <t>天分区</t>
    <phoneticPr fontId="2" type="noConversion"/>
  </si>
  <si>
    <t>Dws_Device_Service_Active_Dm</t>
    <phoneticPr fontId="2" type="noConversion"/>
  </si>
  <si>
    <t>表英文名</t>
    <phoneticPr fontId="2" type="noConversion"/>
  </si>
  <si>
    <t>字段序号</t>
    <phoneticPr fontId="2" type="noConversion"/>
  </si>
  <si>
    <t>字段英文名</t>
    <phoneticPr fontId="2" type="noConversion"/>
  </si>
  <si>
    <t>帐号业务活跃汇总日表</t>
    <phoneticPr fontId="2" type="noConversion"/>
  </si>
  <si>
    <t>Dws_Up_Service_Active_Dm</t>
    <phoneticPr fontId="2" type="noConversion"/>
  </si>
  <si>
    <t>游戏券支付汇总日表</t>
    <phoneticPr fontId="2" type="noConversion"/>
  </si>
  <si>
    <t>Dws_Service_Game_Coupon_Trade_Dm</t>
    <phoneticPr fontId="2" type="noConversion"/>
  </si>
  <si>
    <t>编号类</t>
  </si>
  <si>
    <t>120000
320000
630000
150000
…</t>
    <phoneticPr fontId="2" type="noConversion"/>
  </si>
  <si>
    <t>CPE、MateBook、平板其他、功能扩展类。。。</t>
    <phoneticPr fontId="2" type="noConversion"/>
  </si>
  <si>
    <t>分区日期</t>
  </si>
  <si>
    <t>/</t>
  </si>
  <si>
    <t>格式为yyyyMMdd</t>
  </si>
  <si>
    <t>日期类</t>
  </si>
  <si>
    <t xml:space="preserve">com.pocketmon.huawei </t>
  </si>
  <si>
    <t>文本类</t>
  </si>
  <si>
    <t>华为内部识别华为云服务用户的唯一编号，华为云服务消费者注册华为账号后，内部生成的识别用户唯一编号。</t>
  </si>
  <si>
    <t>sha256加密，32位数字与小写字母密文</t>
  </si>
  <si>
    <t>000451aefb12efd343qfe1456ghr42xy</t>
  </si>
  <si>
    <t>用户登录时绑定的帐号类型，例如手机、邮箱注册登陆，或第三方应用帐号登陆，例如微信、微博等</t>
  </si>
  <si>
    <t>代码类</t>
  </si>
  <si>
    <t>帐号业务活跃汇总日表</t>
  </si>
  <si>
    <t>业务活跃汇总月表</t>
  </si>
  <si>
    <t>支付多维汇总日表</t>
  </si>
  <si>
    <t>支付多维汇总月表</t>
  </si>
  <si>
    <t>支付多维汇总累计表</t>
  </si>
  <si>
    <t>业务支付汇总日表</t>
  </si>
  <si>
    <t>业务支付汇总月表</t>
  </si>
  <si>
    <t>帐号业务支付汇总日表</t>
  </si>
  <si>
    <t>帐号业务支付汇总月表</t>
  </si>
  <si>
    <t>帐号业务支付汇总累计表</t>
  </si>
  <si>
    <t>设备业务支付汇总日表</t>
  </si>
  <si>
    <t>设备业务支付汇总月表</t>
  </si>
  <si>
    <t>设备业务支付汇总累计表</t>
  </si>
  <si>
    <t>生活服务支付汇总日表</t>
  </si>
  <si>
    <t>主题支付汇总日表</t>
  </si>
  <si>
    <t>游戏券支付汇总日表</t>
  </si>
  <si>
    <t>PUSH应用消息汇总日表</t>
  </si>
  <si>
    <t>联盟广告业务操作汇总日表</t>
  </si>
  <si>
    <t>主题下载汇总日表</t>
  </si>
  <si>
    <t>应用市场搜索日志汇总日表</t>
  </si>
  <si>
    <t>华为视频播放内容汇总日表</t>
  </si>
  <si>
    <t>穿戴设备使用汇总日表</t>
  </si>
  <si>
    <t>应用升级操作汇总日表</t>
  </si>
  <si>
    <t>社交平台聊天汇总日表</t>
  </si>
  <si>
    <t>开发者应用API调用汇总日表</t>
  </si>
  <si>
    <t>开发者应用API调用汇总累计表</t>
  </si>
  <si>
    <t>PUSH营销汇总日表</t>
  </si>
  <si>
    <t>客户端下载安装汇总日表</t>
  </si>
  <si>
    <t>应用市场操作汇总日表</t>
  </si>
  <si>
    <t>Dws_Device_Service_Ver_Active_Dm</t>
  </si>
  <si>
    <t>Dws_Service_Active_Mm</t>
  </si>
  <si>
    <t>Dws_Service_Olap_Trade_Dm</t>
  </si>
  <si>
    <t>Dws_Service_Olap_Trade_Mm</t>
  </si>
  <si>
    <t>Dws_Service_Olap_Trade_Dt</t>
  </si>
  <si>
    <t>Dws_Service_Trade_Dm</t>
  </si>
  <si>
    <t>Dws_Service_Trade_Mm</t>
  </si>
  <si>
    <t>Dws_Device_Service_Trade_Dm</t>
  </si>
  <si>
    <t>Dws_Device_Service_Trade_Mm</t>
  </si>
  <si>
    <t>Dws_Device_Service_Trade_Dt</t>
  </si>
  <si>
    <t>Dws_Service_LifeService_Trade_Dm</t>
  </si>
  <si>
    <t>Dws_Service_Theme_Trade_Dm</t>
  </si>
  <si>
    <t>Dws_Service_Push_Mc_Dm</t>
  </si>
  <si>
    <t>Dws_Service_Allian_Adv_Oper_Dm</t>
  </si>
  <si>
    <t>Ads_Service_Theme_Down_Dm</t>
  </si>
  <si>
    <t>Dws_Service_Hispace_Search_Dm</t>
  </si>
  <si>
    <t>Ads_Service_Hwmovie_Play_Content_Dm</t>
  </si>
  <si>
    <t>Ads_Service_Wear_Device_Usage_Dm</t>
  </si>
  <si>
    <t>Dws_Service_App_Upgrade_Oper_Dm</t>
  </si>
  <si>
    <t>Ads_Service_Sns_Chat_Dm</t>
  </si>
  <si>
    <t>Dws_Service_Dev_App_Api_Dm</t>
  </si>
  <si>
    <t>Dws_Service_Dev_App_Api_Dt</t>
  </si>
  <si>
    <t>Dws_Service_Push_Campaign_Dm</t>
  </si>
  <si>
    <t>Dws_Device_App_Usage_Dm</t>
  </si>
  <si>
    <t>Dws_Service_Client_Down_Install_Dm</t>
  </si>
  <si>
    <t>Dws_Service_Hispace_Oper_Dm</t>
  </si>
  <si>
    <t>帐号</t>
  </si>
  <si>
    <t>设备</t>
  </si>
  <si>
    <t>业务-联盟</t>
  </si>
  <si>
    <t>业务-其他</t>
  </si>
  <si>
    <t>业务-应用</t>
  </si>
  <si>
    <t>业务-营销</t>
  </si>
  <si>
    <t>业务-支付</t>
  </si>
  <si>
    <t>应用编号</t>
  </si>
  <si>
    <t>C29587,C10521490</t>
  </si>
  <si>
    <t>1000000、13000000</t>
  </si>
  <si>
    <t>924</t>
  </si>
  <si>
    <t>格式为：yyyy-MM-dd HH:mm:ss</t>
  </si>
  <si>
    <t>2016-12-01 12:23:45</t>
  </si>
  <si>
    <t>日期时间类</t>
  </si>
  <si>
    <t>数字组成</t>
  </si>
  <si>
    <t>空值,0,1000120,10000009</t>
  </si>
  <si>
    <t>加密前有数字组成，加密后由一串字符组成：长度为64位的数字、字母组成</t>
  </si>
  <si>
    <t>0655d168ecd454122b0ff27f249d463c37a0faec39654f394c0beaddd8ff0eab</t>
  </si>
  <si>
    <t>NXT-TL00C01B120
G525-U00V100R001C05B191
C8815V100R001C92B128
MHA-L29C185B109SP01_00.05.0000</t>
  </si>
  <si>
    <t>hicloud，smartphone</t>
  </si>
  <si>
    <t>sp_ard_common</t>
  </si>
  <si>
    <t>CD1165</t>
  </si>
  <si>
    <t>1,2,3,4</t>
  </si>
  <si>
    <t>CD1080</t>
  </si>
  <si>
    <t>0,1,2</t>
  </si>
  <si>
    <t>CD1290</t>
  </si>
  <si>
    <t>0~12</t>
  </si>
  <si>
    <t>1：是</t>
  </si>
  <si>
    <t>1</t>
  </si>
  <si>
    <t>指示器类</t>
  </si>
  <si>
    <t>1：更新</t>
  </si>
  <si>
    <t>CD1083</t>
  </si>
  <si>
    <t>0,1,11,12、22、99</t>
  </si>
  <si>
    <t>引发操作行为的来源</t>
  </si>
  <si>
    <t>renew、upgrade、search</t>
  </si>
  <si>
    <t>对操作来源的补充说明</t>
  </si>
  <si>
    <t>wlanidle</t>
  </si>
  <si>
    <t>该应用所在应用市场榜单编号</t>
  </si>
  <si>
    <t>数字编号</t>
  </si>
  <si>
    <t>标识此条记录的唯一编号</t>
  </si>
  <si>
    <t>标识是否为快搜补全标志</t>
  </si>
  <si>
    <t>0，1</t>
  </si>
  <si>
    <t>该应用所在标签编号</t>
  </si>
  <si>
    <t>数字字母编号</t>
  </si>
  <si>
    <t>标识应用目前在应用市场中的展示级别，例如能展示不能下载，能下载</t>
  </si>
  <si>
    <t>-1~2</t>
  </si>
  <si>
    <t>标识产出应用的来源方编号</t>
  </si>
  <si>
    <t>CD1222</t>
  </si>
  <si>
    <t>0,1,2,3,4,5，320</t>
  </si>
  <si>
    <t>gameflag:1</t>
  </si>
  <si>
    <t>用户搜索时候的关键字</t>
  </si>
  <si>
    <t>微信</t>
  </si>
  <si>
    <t>素材ID</t>
  </si>
  <si>
    <t>10101、9847</t>
  </si>
  <si>
    <t>CP(广告主)在系统中的唯一id</t>
  </si>
  <si>
    <t>10000980、10000985</t>
  </si>
  <si>
    <t>6.16.1.302
5.0.2.305
2.0.1.308</t>
  </si>
  <si>
    <t>32位长度的字符串</t>
  </si>
  <si>
    <t>6cf73b82dc9b11e292cf101b543e3aa5</t>
  </si>
  <si>
    <t>901363、901391</t>
  </si>
  <si>
    <t>62、65、105。。。</t>
  </si>
  <si>
    <t>CD1036</t>
  </si>
  <si>
    <t>3</t>
  </si>
  <si>
    <t>结果类型</t>
  </si>
  <si>
    <t>计费方式，CPT,CPM,CPC,CPI,CPR,CPA</t>
  </si>
  <si>
    <t>CD1041</t>
  </si>
  <si>
    <t>CPM</t>
  </si>
  <si>
    <t>交互类型</t>
  </si>
  <si>
    <t>CD1037</t>
  </si>
  <si>
    <t>1、3</t>
  </si>
  <si>
    <t>创意类型，即广告展示的类型</t>
  </si>
  <si>
    <t>CD1038</t>
  </si>
  <si>
    <t>2</t>
  </si>
  <si>
    <t>请求的广告类型</t>
  </si>
  <si>
    <t>CD1039</t>
  </si>
  <si>
    <t>splash</t>
  </si>
  <si>
    <t>产生交易的对应app应用编号</t>
  </si>
  <si>
    <t>10159734</t>
  </si>
  <si>
    <t>商户应用的收款项目编号</t>
  </si>
  <si>
    <t>9211133</t>
  </si>
  <si>
    <t>交易购买行为具体服务内容类型</t>
  </si>
  <si>
    <t>0: 保留
1: 虚拟产品 ；
2: 信用卡还款 ；
3: 公共事业缴费 ；
4: 手机充值 ；
5: 普通商品；
H0：华为钱包充值；
H1：Vmall预付款充值；
H2：绑卡营销；
H8：余额充值；
H9：余额提现；
X1：美食；
X2：电影票；
X3：惠生活(红酒)；
X33：惠生活（必须使用现金余额和易宝借记卡、信用卡支付的业务）；
X4：主题；
X5：应用商店；
X6：游戏；
X7：天际通；
V0：vmall实体商品</t>
  </si>
  <si>
    <t>X6</t>
  </si>
  <si>
    <t>购买商品的内容编号</t>
  </si>
  <si>
    <t>标识订单支付的具体生活服务的不同服务业务类型</t>
  </si>
  <si>
    <t>CD1149</t>
  </si>
  <si>
    <t>1~7，13，11，20</t>
  </si>
  <si>
    <t>支付方式渠道</t>
  </si>
  <si>
    <t>CD1303</t>
  </si>
  <si>
    <t>alipay
hwpay
wxpay</t>
  </si>
  <si>
    <t>标识订单目前支付结果</t>
  </si>
  <si>
    <t>CD1232</t>
  </si>
  <si>
    <t>1~7，-1</t>
  </si>
  <si>
    <t>付款方式</t>
  </si>
  <si>
    <t>CD1125</t>
  </si>
  <si>
    <t>借记卡、信用卡、华为钱包</t>
  </si>
  <si>
    <t>购买主题所属内容类型，例如是主题还是壁纸</t>
  </si>
  <si>
    <t>CD1236</t>
  </si>
  <si>
    <t>1~6</t>
  </si>
  <si>
    <t>视频内容编号</t>
  </si>
  <si>
    <t>标识一个盖亚内容栏目的唯一编号</t>
  </si>
  <si>
    <t>长度为10位的编号，例如当前样例编号为4级编号</t>
  </si>
  <si>
    <t>2000000009</t>
  </si>
  <si>
    <t>穿戴设备所属类型</t>
  </si>
  <si>
    <t>B0</t>
  </si>
  <si>
    <t>识别穿戴设备的唯一编号</t>
  </si>
  <si>
    <t>7C:B1:5D:69:63:F6</t>
  </si>
  <si>
    <t>数据来源：Dwd_Evt_BDREPORTER_App_Usage_Dm.IMEI</t>
  </si>
  <si>
    <t>数据来源：Dwd_Evt_BDREPORTER_App_Usage_Dm.Package_Name</t>
  </si>
  <si>
    <t>数据来源：Dwd_Evt_BDREPORTER_App_Usage_Dm.Usage_Duration</t>
  </si>
  <si>
    <t>数据来源：Dwd_Evt_BDREPORTER_App_Usage_Dm.Report_Data_Time取年月日</t>
  </si>
  <si>
    <t>5</t>
  </si>
  <si>
    <t>数值类</t>
  </si>
  <si>
    <t>235066</t>
  </si>
  <si>
    <t>数据来源：Dws_Service_Olap_Trade_Dm.IMEI</t>
  </si>
  <si>
    <t>数据来源：Dws_Service_Olap_Trade_Dm.Service_Id</t>
  </si>
  <si>
    <t>数据来源：Dws_Service_Olap_Trade_Dm.sum(Pay_Success_Cnt)</t>
  </si>
  <si>
    <t>数据来源：Dws_Service_Olap_Trade_Dm.sum(Pay_Success_Amt)</t>
  </si>
  <si>
    <t>数据来源：Dws_Service_Olap_Trade_Dm.sum(Pay_Fail_Cnt)</t>
  </si>
  <si>
    <t>数据来源：Dws_Service_Olap_Trade_Dm.sum(Pay_Fail_Amt)</t>
  </si>
  <si>
    <t>数据来源：Dws_Service_Olap_Trade_Dm.sum(Pay_Refund_Cnt)</t>
  </si>
  <si>
    <t>数据来源：Dws_Service_Olap_Trade_Dm.sum(Pay_Refund_Amt)</t>
  </si>
  <si>
    <t>0.00</t>
  </si>
  <si>
    <t>金额类</t>
  </si>
  <si>
    <t xml:space="preserve">数据来源：Dwd_Sal_Order_Pay_Ds.IMEI where </t>
  </si>
  <si>
    <t xml:space="preserve">数据来源：Dwd_Sal_Order_Pay_Ds.min(Txn_finish_Time) where </t>
  </si>
  <si>
    <t xml:space="preserve">数据来源：Dwd_Sal_Order_Pay_Ds.max(Txn_finish_Time) where </t>
  </si>
  <si>
    <t>数据来源：Dwd_Sal_Order_Pay_Ds.count(Extnal_Plat_Txn_Id) where (Order_Type='PURCHASE' or order_type is null ) and Pay_Status_Cd in (0,3)</t>
  </si>
  <si>
    <t>数据来源：Dwd_Sal_Order_Pay_Ds.sum(Pay_Amt) where (Order_Type='PURCHASE' or order_type is null ) and Pay_Status_Cd in (0,3)</t>
  </si>
  <si>
    <t>数据来源：Dwd_Sal_Order_Pay_Ds.count(Extnal_Plat_Txn_Id) where (Order_Type='PURCHASE' or order_type is null ) and Pay_Status_Cd in (2)</t>
  </si>
  <si>
    <t>数据来源：Dwd_Sal_Order_Pay_Ds.sum(Pay_Amt) where (Order_Type='PURCHASE' or order_type is null ) and Pay_Status_Cd in (2)</t>
  </si>
  <si>
    <t>数据来源：Dwd_Sal_Order_Pay_Ds.count(Extnal_Plat_Txn_Id) where Order_Type='REFUND' and Pay_Status_Cd in (0)</t>
  </si>
  <si>
    <t>数据来源：Dwd_Sal_Order_Pay_Ds.sum(Pay_Amt) where Order_Type='REFUND' and Pay_Status_Cd in (0)</t>
  </si>
  <si>
    <t>数据来源：Dws_Device_Service_Trade_Dm.IMEI</t>
  </si>
  <si>
    <t>数据来源：Dws_Device_Service_Trade_Dm.Service_Id</t>
  </si>
  <si>
    <t>数据来源：Dws_Device_Service_Trade_Dm.sum(Pay_Success_Cnt)</t>
  </si>
  <si>
    <t>数据来源：Dws_Device_Service_Trade_Dm.sum(Pay_Success_Amt)</t>
  </si>
  <si>
    <t>数据来源：Dws_Device_Service_Trade_Dm.sum(Pay_Fail_Cnt)</t>
  </si>
  <si>
    <t>数据来源：Dws_Device_Service_Trade_Dm.sum(Pay_Fail_Amt)</t>
  </si>
  <si>
    <t>数据来源：Dws_Device_Service_Trade_Dm.sum(Pay_Refund_Cnt)</t>
  </si>
  <si>
    <t>数据来源：Dws_Device_Service_Trade_Dm.sum(Pay_Refund_Amt)</t>
  </si>
  <si>
    <t>设备</t>
    <phoneticPr fontId="2" type="noConversion"/>
  </si>
  <si>
    <t>订单支付成功的笔数</t>
  </si>
  <si>
    <t>订单支付成功的金额</t>
  </si>
  <si>
    <t>订单支付失败的笔数</t>
  </si>
  <si>
    <t>订单支付失败的金额</t>
  </si>
  <si>
    <t>订单支付退款的笔数</t>
  </si>
  <si>
    <t>订单支付退款的金额</t>
  </si>
  <si>
    <t>‘首次使用时间’为统计日的用户数</t>
  </si>
  <si>
    <t>‘最近一次使用时间’截止到统计日的用户数</t>
  </si>
  <si>
    <t>‘自注册标志’为1，且‘最近一次使用时间’为统计日的用户数</t>
  </si>
  <si>
    <t>‘自注册标志’为1，且‘首次使用时间’为统计日的用户数</t>
  </si>
  <si>
    <t>‘自注册标志’为1，且‘最近一次使用时间’截止到统计日的用户数</t>
  </si>
  <si>
    <t>‘最近一次使用时间’为统计月的用户数</t>
  </si>
  <si>
    <t>‘首次使用时间’为统计月的用户数</t>
  </si>
  <si>
    <t>‘最近一次使用时间’截止到统计月的用户数</t>
  </si>
  <si>
    <t>‘自注册标志’为1，且‘最近一次使用时间’为统计月的用户数</t>
  </si>
  <si>
    <t>‘自注册标志’为1，且‘首次使用时间’为统计月的用户数</t>
  </si>
  <si>
    <t>‘自注册标志’为1，且‘最近一次使用时间’截止到统计月的用户数</t>
  </si>
  <si>
    <t>业务-公共</t>
    <phoneticPr fontId="2" type="noConversion"/>
  </si>
  <si>
    <t>业务-联盟</t>
    <phoneticPr fontId="2" type="noConversion"/>
  </si>
  <si>
    <t>以下数据Union all ：
Dwd_Evt_UP_Oper_Log_Dm.Dev_App_Id
Dwd_Evt_TRADE_USER_PAGE_LOG_DM.Dev_App_Id
Dwd_Onl_PUSH_TOKEN_App_Ds.Dev_App_Id</t>
    <phoneticPr fontId="2" type="noConversion"/>
  </si>
  <si>
    <t>账号API：UP    
支付API:TRADE    
推送API:PUSH</t>
    <phoneticPr fontId="2" type="noConversion"/>
  </si>
  <si>
    <t>UP
TRADE</t>
    <phoneticPr fontId="2" type="noConversion"/>
  </si>
  <si>
    <t>业务-公共</t>
    <phoneticPr fontId="2" type="noConversion"/>
  </si>
  <si>
    <t>业务活跃汇总日表</t>
    <phoneticPr fontId="2" type="noConversion"/>
  </si>
  <si>
    <t>Dws_Service_Active_Dm</t>
    <phoneticPr fontId="2" type="noConversion"/>
  </si>
  <si>
    <t>业务编号</t>
    <phoneticPr fontId="2" type="noConversion"/>
  </si>
  <si>
    <t>push
music</t>
    <phoneticPr fontId="2" type="noConversion"/>
  </si>
  <si>
    <t>编号类</t>
    <phoneticPr fontId="2" type="noConversion"/>
  </si>
  <si>
    <t>活跃用户数</t>
    <phoneticPr fontId="2" type="noConversion"/>
  </si>
  <si>
    <t>‘最近一次使用时间’为统计日的用户数</t>
    <phoneticPr fontId="2" type="noConversion"/>
  </si>
  <si>
    <t>新增用户数</t>
    <phoneticPr fontId="2" type="noConversion"/>
  </si>
  <si>
    <t>累计活跃用户数</t>
    <phoneticPr fontId="2" type="noConversion"/>
  </si>
  <si>
    <t>自注册活跃用户数</t>
    <phoneticPr fontId="2" type="noConversion"/>
  </si>
  <si>
    <t>自注册新增用户数</t>
    <phoneticPr fontId="2" type="noConversion"/>
  </si>
  <si>
    <t>累计自注册活跃用户数</t>
    <phoneticPr fontId="2" type="noConversion"/>
  </si>
  <si>
    <t>业务活跃汇总月表</t>
    <phoneticPr fontId="2" type="noConversion"/>
  </si>
  <si>
    <t>Dws_Service_Active_Mm</t>
    <phoneticPr fontId="2" type="noConversion"/>
  </si>
  <si>
    <t>月分区</t>
    <phoneticPr fontId="2" type="noConversion"/>
  </si>
  <si>
    <t>PUSH应用消息汇总日表</t>
    <phoneticPr fontId="2" type="noConversion"/>
  </si>
  <si>
    <t>Dws_Service_Push_Mc_Dm</t>
    <phoneticPr fontId="2" type="noConversion"/>
  </si>
  <si>
    <t>天分区</t>
    <phoneticPr fontId="2" type="noConversion"/>
  </si>
  <si>
    <t>应用编号</t>
    <phoneticPr fontId="2" type="noConversion"/>
  </si>
  <si>
    <t>如果该应用产品是由华为的开发者开发，该字段记录开发者开发该应用时的应用编号</t>
    <phoneticPr fontId="2" type="noConversion"/>
  </si>
  <si>
    <t>同步消息次数</t>
    <phoneticPr fontId="2" type="noConversion"/>
  </si>
  <si>
    <t>异步消息次数</t>
    <phoneticPr fontId="2" type="noConversion"/>
  </si>
  <si>
    <t>请求发送次数</t>
    <phoneticPr fontId="2" type="noConversion"/>
  </si>
  <si>
    <t>发送成功次数</t>
    <phoneticPr fontId="2" type="noConversion"/>
  </si>
  <si>
    <t>被覆盖消息次数</t>
    <phoneticPr fontId="2" type="noConversion"/>
  </si>
  <si>
    <t>待发送消息次数</t>
    <phoneticPr fontId="2" type="noConversion"/>
  </si>
  <si>
    <t>丢弃消息次数</t>
    <phoneticPr fontId="2" type="noConversion"/>
  </si>
  <si>
    <t>点击消息次数</t>
    <phoneticPr fontId="2" type="noConversion"/>
  </si>
  <si>
    <t>清除消息次数</t>
    <phoneticPr fontId="2" type="noConversion"/>
  </si>
  <si>
    <t>请求发送设备数</t>
    <phoneticPr fontId="2" type="noConversion"/>
  </si>
  <si>
    <t>发送成功设备数</t>
    <phoneticPr fontId="2" type="noConversion"/>
  </si>
  <si>
    <t>被覆盖消息设备数</t>
    <phoneticPr fontId="2" type="noConversion"/>
  </si>
  <si>
    <t>待发送消息设备数</t>
    <phoneticPr fontId="2" type="noConversion"/>
  </si>
  <si>
    <t>丢弃消息设备数</t>
    <phoneticPr fontId="2" type="noConversion"/>
  </si>
  <si>
    <t>点击消息设备数</t>
    <phoneticPr fontId="2" type="noConversion"/>
  </si>
  <si>
    <t>清除消息设备数</t>
    <phoneticPr fontId="2" type="noConversion"/>
  </si>
  <si>
    <t>业务支付汇总日表</t>
    <phoneticPr fontId="2" type="noConversion"/>
  </si>
  <si>
    <t>Dws_Service_Trade_Dm</t>
    <phoneticPr fontId="2" type="noConversion"/>
  </si>
  <si>
    <t>支付成功用户数</t>
    <phoneticPr fontId="2" type="noConversion"/>
  </si>
  <si>
    <t>该业务当日支付成功的用户数量</t>
    <phoneticPr fontId="2" type="noConversion"/>
  </si>
  <si>
    <t>支付成功笔数</t>
    <phoneticPr fontId="2" type="noConversion"/>
  </si>
  <si>
    <t>该业务当日支付成功的总笔数</t>
    <phoneticPr fontId="2" type="noConversion"/>
  </si>
  <si>
    <t>支付成功金额</t>
    <phoneticPr fontId="2" type="noConversion"/>
  </si>
  <si>
    <t>该业务当日支付成功的总金额</t>
    <phoneticPr fontId="2" type="noConversion"/>
  </si>
  <si>
    <t>支付失败用户数</t>
    <phoneticPr fontId="2" type="noConversion"/>
  </si>
  <si>
    <t>该业务当日支付失败的用户数量</t>
    <phoneticPr fontId="2" type="noConversion"/>
  </si>
  <si>
    <t>支付失败笔数</t>
    <phoneticPr fontId="2" type="noConversion"/>
  </si>
  <si>
    <t>该业务当日支付失败的总笔数</t>
    <phoneticPr fontId="2" type="noConversion"/>
  </si>
  <si>
    <t>支付失败金额</t>
    <phoneticPr fontId="2" type="noConversion"/>
  </si>
  <si>
    <t>该业务当日支付失败的总金额</t>
    <phoneticPr fontId="2" type="noConversion"/>
  </si>
  <si>
    <t>支付退款用户数</t>
    <phoneticPr fontId="2" type="noConversion"/>
  </si>
  <si>
    <t>该业务当日支付退款的用户数量</t>
    <phoneticPr fontId="2" type="noConversion"/>
  </si>
  <si>
    <t>支付退款笔数</t>
    <phoneticPr fontId="2" type="noConversion"/>
  </si>
  <si>
    <t>该业务当日支付退款的总笔数</t>
    <phoneticPr fontId="2" type="noConversion"/>
  </si>
  <si>
    <t>支付退款金额</t>
    <phoneticPr fontId="2" type="noConversion"/>
  </si>
  <si>
    <t>该业务当日支付退款的总金额</t>
    <phoneticPr fontId="2" type="noConversion"/>
  </si>
  <si>
    <t>累计支付成功用户数</t>
    <phoneticPr fontId="2" type="noConversion"/>
  </si>
  <si>
    <t>该业务累计支付成功的用户数量</t>
    <phoneticPr fontId="2" type="noConversion"/>
  </si>
  <si>
    <t>累计支付成功笔数</t>
    <phoneticPr fontId="2" type="noConversion"/>
  </si>
  <si>
    <t>该业务累计支付成功的总笔数</t>
    <phoneticPr fontId="2" type="noConversion"/>
  </si>
  <si>
    <t>累计支付成功金额</t>
    <phoneticPr fontId="2" type="noConversion"/>
  </si>
  <si>
    <t>该业务累计支付成功的总金额</t>
    <phoneticPr fontId="2" type="noConversion"/>
  </si>
  <si>
    <t>累计支付失败用户数</t>
    <phoneticPr fontId="2" type="noConversion"/>
  </si>
  <si>
    <t>该业务累计支付失败的用户数量</t>
    <phoneticPr fontId="2" type="noConversion"/>
  </si>
  <si>
    <t>累计支付失败笔数</t>
    <phoneticPr fontId="2" type="noConversion"/>
  </si>
  <si>
    <t>该业务累计支付失败的总笔数</t>
    <phoneticPr fontId="2" type="noConversion"/>
  </si>
  <si>
    <t>累计支付失败金额</t>
    <phoneticPr fontId="2" type="noConversion"/>
  </si>
  <si>
    <t>该业务累计支付失败的总金额</t>
    <phoneticPr fontId="2" type="noConversion"/>
  </si>
  <si>
    <t>累计支付退款用户数</t>
    <phoneticPr fontId="2" type="noConversion"/>
  </si>
  <si>
    <t>该业务累计支付退款的用户数量</t>
    <phoneticPr fontId="2" type="noConversion"/>
  </si>
  <si>
    <t>累计支付退款笔数</t>
    <phoneticPr fontId="2" type="noConversion"/>
  </si>
  <si>
    <t>该业务累计支付退款的总笔数</t>
    <phoneticPr fontId="2" type="noConversion"/>
  </si>
  <si>
    <t>累计支付退款金额</t>
    <phoneticPr fontId="2" type="noConversion"/>
  </si>
  <si>
    <t>该业务累计支付退款的总金额</t>
    <phoneticPr fontId="2" type="noConversion"/>
  </si>
  <si>
    <t>业务支付汇总月表</t>
    <phoneticPr fontId="2" type="noConversion"/>
  </si>
  <si>
    <t>Dws_Service_Trade_Mm</t>
    <phoneticPr fontId="2" type="noConversion"/>
  </si>
  <si>
    <t>该业务当月支付成功的用户数量</t>
    <phoneticPr fontId="2" type="noConversion"/>
  </si>
  <si>
    <t>该业务当月支付成功的总笔数</t>
    <phoneticPr fontId="2" type="noConversion"/>
  </si>
  <si>
    <t>该业务当月支付成功的总金额</t>
    <phoneticPr fontId="2" type="noConversion"/>
  </si>
  <si>
    <t>该业务当月支付失败的用户数量</t>
    <phoneticPr fontId="2" type="noConversion"/>
  </si>
  <si>
    <t>该业务当月支付失败的总笔数</t>
    <phoneticPr fontId="2" type="noConversion"/>
  </si>
  <si>
    <t>该业务当月支付失败的总金额</t>
    <phoneticPr fontId="2" type="noConversion"/>
  </si>
  <si>
    <t>该业务当月支付退款的用户数量</t>
    <phoneticPr fontId="2" type="noConversion"/>
  </si>
  <si>
    <t>该业务当月支付退款的总笔数</t>
    <phoneticPr fontId="2" type="noConversion"/>
  </si>
  <si>
    <t>该业务当月支付退款的总金额</t>
    <phoneticPr fontId="2" type="noConversion"/>
  </si>
  <si>
    <t>所属主题</t>
    <phoneticPr fontId="5" type="noConversion"/>
  </si>
  <si>
    <t>表中文名</t>
    <phoneticPr fontId="5" type="noConversion"/>
  </si>
  <si>
    <t>表英文名</t>
    <phoneticPr fontId="5" type="noConversion"/>
  </si>
  <si>
    <t>字段序号</t>
    <phoneticPr fontId="5" type="noConversion"/>
  </si>
  <si>
    <t>字段中文名</t>
    <phoneticPr fontId="5" type="noConversion"/>
  </si>
  <si>
    <t>字段英文名</t>
    <phoneticPr fontId="5" type="noConversion"/>
  </si>
  <si>
    <t>业务定义</t>
    <phoneticPr fontId="5" type="noConversion"/>
  </si>
  <si>
    <t>业务规则</t>
    <phoneticPr fontId="5" type="noConversion"/>
  </si>
  <si>
    <t>值域说明/引用代码</t>
    <phoneticPr fontId="5" type="noConversion"/>
  </si>
  <si>
    <t>数据样例</t>
    <phoneticPr fontId="5" type="noConversion"/>
  </si>
  <si>
    <t>数据类别</t>
    <phoneticPr fontId="5" type="noConversion"/>
  </si>
  <si>
    <t>修改日期</t>
    <phoneticPr fontId="5" type="noConversion"/>
  </si>
  <si>
    <t>修改内容</t>
    <phoneticPr fontId="5" type="noConversion"/>
  </si>
  <si>
    <t>业务活跃汇总日表</t>
    <phoneticPr fontId="2" type="noConversion"/>
  </si>
  <si>
    <t>Dws_Service_Active_Dm</t>
    <phoneticPr fontId="2" type="noConversion"/>
  </si>
  <si>
    <t>天分区</t>
    <phoneticPr fontId="2" type="noConversion"/>
  </si>
  <si>
    <t>编号类</t>
    <phoneticPr fontId="2" type="noConversion"/>
  </si>
  <si>
    <t>设备</t>
    <phoneticPr fontId="2" type="noConversion"/>
  </si>
  <si>
    <t>设备业务活跃汇总日表</t>
    <phoneticPr fontId="2" type="noConversion"/>
  </si>
  <si>
    <t>Dws_Device_Service_Active_Dm</t>
    <phoneticPr fontId="2" type="noConversion"/>
  </si>
  <si>
    <t>设备编号</t>
    <phoneticPr fontId="2" type="noConversion"/>
  </si>
  <si>
    <t>国际移动设备身份码，用来识别终端设备的唯一编号</t>
    <phoneticPr fontId="2" type="noConversion"/>
  </si>
  <si>
    <t>数据来源：Dwd_Evt_BISDK_Visit_Dm、dwd_evt_bdreporter_app_oper_info_report_dm、Dwd_Evt_BDREPORTER_App_Usage_Dm、Dwd_Evt_UP_Oper_Log_Dm、Dwd_Evt_Cloud_Folder_User_Register_Dm、Dwd_Evt_Cloud_Folder_Actvy_Log_Dm、Dwd_Evt_HOTA_Device_Chk_Log_Dm、Dwd_Evt_PHONESERVICE_QSTN_RECEIVESURVEY_LOG_DM、Dwd_Evt_HW_Music_Interface_API_Log_Dm、ODS_MUSIC_REPORT_LOG_DM、Dwd_Evt_Hwmovie_User_Access_Log_Dm、Dwd_Evt_Hispace_Device_Dm、Dwd_Evt_Hispace_Oper_Log_Dm、Dwd_Evt_Cloud_Serv_Oper_Dm、Dwd_Evt_Hwmovie_Interface_API_Log_Dm、Dwd_Evt_Online_Game_Buoy_User_Login_Log_Dm、Dwd_Eqp_WLAN_Open_User_Ds、Dwd_Sal_Order_Pay_Ds、Dwd_Evt_Theme_Download_Log_Dm、Dwd_Eqp_PUSH_User_Rout_Lnk_Dm、Dwd_Cam_Adv_Req_Log_Dm、dwd_evt_online_game_buoy_user_access_log_dm、Dwd_Evt_Hiboard_Qry_Log_Dm、Dwd_Evt_UP_Oper_Log_Dm表中的IMEI</t>
    <phoneticPr fontId="2" type="noConversion"/>
  </si>
  <si>
    <t>14~16位数字与小写字母组成</t>
    <phoneticPr fontId="2" type="noConversion"/>
  </si>
  <si>
    <t>业务分区</t>
    <phoneticPr fontId="2" type="noConversion"/>
  </si>
  <si>
    <t>设备唯一号</t>
    <phoneticPr fontId="2" type="noConversion"/>
  </si>
  <si>
    <t>当存在多个IMEI对应一个物理设备时，由整合模型层为其同一生成一个唯一的编号</t>
    <phoneticPr fontId="2" type="noConversion"/>
  </si>
  <si>
    <t>数据来源：Dwd_Eqp_Device_Ds_His.Did</t>
    <phoneticPr fontId="2" type="noConversion"/>
  </si>
  <si>
    <t>当前为32位字符串或者36位字符串（32位全字符+4位"-"拼接共计36位)</t>
    <phoneticPr fontId="2" type="noConversion"/>
  </si>
  <si>
    <t>编号类</t>
    <phoneticPr fontId="2" type="noConversion"/>
  </si>
  <si>
    <t>设备</t>
    <phoneticPr fontId="2" type="noConversion"/>
  </si>
  <si>
    <t>设备业务活跃汇总日表</t>
    <phoneticPr fontId="2" type="noConversion"/>
  </si>
  <si>
    <t>Dws_Device_Service_Active_Dm</t>
    <phoneticPr fontId="2" type="noConversion"/>
  </si>
  <si>
    <t>行政区划代码</t>
    <phoneticPr fontId="2" type="noConversion"/>
  </si>
  <si>
    <t>数据来源：Dwd_Eqp_Position_Rec_Dm.Region_Cd
取 分类记录种类代码 为 设备编号类型的</t>
    <phoneticPr fontId="2" type="noConversion"/>
  </si>
  <si>
    <t>120000
320000
630000
150000
…</t>
    <phoneticPr fontId="2" type="noConversion"/>
  </si>
  <si>
    <t>代码类</t>
    <phoneticPr fontId="2" type="noConversion"/>
  </si>
  <si>
    <t>系列名称</t>
    <phoneticPr fontId="2" type="noConversion"/>
  </si>
  <si>
    <t>关联Bom系列关系表取中文系列名或英文系列名</t>
    <phoneticPr fontId="2" type="noConversion"/>
  </si>
  <si>
    <t>CPE、MateBook、平板其他、功能扩展类。。。</t>
    <phoneticPr fontId="2" type="noConversion"/>
  </si>
  <si>
    <t>文本类</t>
    <phoneticPr fontId="2" type="noConversion"/>
  </si>
  <si>
    <t>0235A
0245A
0303
0407
2402C
5008</t>
    <phoneticPr fontId="2" type="noConversion"/>
  </si>
  <si>
    <t>外部型号</t>
    <phoneticPr fontId="2" type="noConversion"/>
  </si>
  <si>
    <t>记录终端设备的外部型号，如：HUAWEI ALE-CL00、MediaPad X1等</t>
    <phoneticPr fontId="2" type="noConversion"/>
  </si>
  <si>
    <t>华为设备标志</t>
    <phoneticPr fontId="2" type="noConversion"/>
  </si>
  <si>
    <t>记录该设备是否是华为的终端设备</t>
    <phoneticPr fontId="2" type="noConversion"/>
  </si>
  <si>
    <t>取值只有0和1两种</t>
    <phoneticPr fontId="2" type="noConversion"/>
  </si>
  <si>
    <t>指示器类</t>
    <phoneticPr fontId="2" type="noConversion"/>
  </si>
  <si>
    <t>当前EMUI版本</t>
    <phoneticPr fontId="2" type="noConversion"/>
  </si>
  <si>
    <t>记录设备当前最新的EMUI用户界面的版本</t>
    <phoneticPr fontId="2" type="noConversion"/>
  </si>
  <si>
    <t>1.0
1.5
1.6
3.0
4.0
5.0</t>
    <phoneticPr fontId="2" type="noConversion"/>
  </si>
  <si>
    <t>首次使用时间</t>
    <phoneticPr fontId="2" type="noConversion"/>
  </si>
  <si>
    <t>该华为设备首次有所操作动作的时间</t>
    <phoneticPr fontId="2" type="noConversion"/>
  </si>
  <si>
    <t xml:space="preserve">以下来源union all
数据来源：Dwd_Evt_BISDK_Visit_Dm.Server_Time
数据来源：dwd_evt_bdreporter_app_oper_info_report_dm.Rec_Time
数据来源：Dwd_Evt_BDREPORTER_App_Usage_Dm.Usage_App_Date
数据来源：Dwd_Evt_UP_Oper_Log_Dm.Oper_Time
数据来源：Dwd_Evt_Cloud_Folder_User_Register_Dm.Register_Time
数据来源：Dwd_Evt_Cloud_Folder_Actvy_Log_Dm.Rec_Time
数据来源：Dwd_Evt_HOTA_Device_Chk_Log_Dm.Upgrade_Detct_Time
数据来源：Dwd_Evt_PHONESERVICE_QSTN_RECEIVESURVEY_LOG_DM.Log_Time
数据来源：Dwd_Evt_HW_Music_Interface_API_Log_Dm.Rec_Time
数据来源：ODS_MUSIC_REPORT_LOG_DM中操作时间
数据来源：Dwd_Evt_Hwmovie_User_Access_Log_Dm.Access_Time
数据来源：Dwd_Evt_Hispace_Device_Dm.First_Login_Time
数据来源：Dwd_Evt_Hispace_Oper_Log_Dm.Oper_Time
数据来源：Dwd_Evt_Cloud_Serv_Oper_Dm.Rec_Time
数据来源：Dwd_Evt_Hwmovie_Interface_API_Log_Dm.Rec_Time
数据来源：Dwd_Evt_Online_Game_Buoy_User_Login_Log_Dm.pt_d
数据来源：Dwd_Eqp_WLAN_Open_User_Ds.Gen_Time
数据来源：Dwd_Sal_Order_Pay_Ds.Txn_finish_Time
数据来源：Dwd_Evt_Theme_Download_Log_Dm.Ins_Time
数据来源：Dwd_Eqp_PUSH_User_Rout_Lnk_Dm.Rec_Time
数据来源：Dwd_Cam_Adv_Req_Log_Dm.Req_Time
数据来源：dwd_evt_online_game_buoy_user_access_log_dm.Access_Time
数据来源：Dwd_Evt_Hiboard_Qry_Log_Dm.Rec_Time
数据来源：Dwd_Evt_UP_Oper_Log_Dm.Oper_Time
</t>
    <phoneticPr fontId="2" type="noConversion"/>
  </si>
  <si>
    <t>日期类</t>
    <phoneticPr fontId="2" type="noConversion"/>
  </si>
  <si>
    <t>首次BISDK采集时间</t>
    <phoneticPr fontId="2" type="noConversion"/>
  </si>
  <si>
    <t>该华为设备首次BISDK操作动作的时间</t>
    <phoneticPr fontId="2" type="noConversion"/>
  </si>
  <si>
    <t>数据来源：Dwd_Evt_BISDK_Visit_Dm.Server_Time</t>
    <phoneticPr fontId="2" type="noConversion"/>
  </si>
  <si>
    <t>首次用户体验日志采集时间</t>
    <phoneticPr fontId="2" type="noConversion"/>
  </si>
  <si>
    <t>该华为设备首次BDREPORTER操作动作的时间</t>
    <phoneticPr fontId="2" type="noConversion"/>
  </si>
  <si>
    <t>数据来源：dwd_evt_bdreporter_app_oper_info_report_dm.Rec_Time</t>
    <phoneticPr fontId="2" type="noConversion"/>
  </si>
  <si>
    <t>首次帐号操作时间</t>
    <phoneticPr fontId="2" type="noConversion"/>
  </si>
  <si>
    <t>该华为设备首次账号操作动作的时间</t>
    <phoneticPr fontId="2" type="noConversion"/>
  </si>
  <si>
    <t>以下来源union all
数据来源：Dwd_Evt_UP_Oper_Log_Dm.Oper_Time</t>
    <phoneticPr fontId="2" type="noConversion"/>
  </si>
  <si>
    <t>首次EMUI操作时间</t>
    <phoneticPr fontId="2" type="noConversion"/>
  </si>
  <si>
    <t>该华为设备首次大数据采集操作动作的时间</t>
    <phoneticPr fontId="2" type="noConversion"/>
  </si>
  <si>
    <t>数据来源：Dwd_Evt_BDREPORTER_App_Usage_Dm.Usage_App_Date</t>
    <phoneticPr fontId="2" type="noConversion"/>
  </si>
  <si>
    <t>首次应用服务器采集时间</t>
    <phoneticPr fontId="2" type="noConversion"/>
  </si>
  <si>
    <t>该华为设备首次应用操作动作的时间</t>
    <phoneticPr fontId="2" type="noConversion"/>
  </si>
  <si>
    <t>以下来源union all
数据来源：Dwd_Evt_Cloud_Folder_User_Register_Dm.Register_Time
数据来源：Dwd_Evt_Cloud_Folder_Actvy_Log_Dm.Rec_Time
数据来源：Dwd_Evt_HOTA_Device_Chk_Log_Dm.Upgrade_Detct_Time
数据来源：Dwd_Evt_PHONESERVICE_QSTN_RECEIVESURVEY_LOG_DM.Log_Time
数据来源：Dwd_Evt_HW_Music_Interface_API_Log_Dm.Rec_Time
数据来源：ODS_MUSIC_REPORT_LOG_DM中操作时间
数据来源：Dwd_Evt_Hwmovie_User_Access_Log_Dm.Access_Time
数据来源：Dwd_Evt_Hispace_Device_Dm.First_Login_Time
数据来源：Dwd_Evt_Hispace_Oper_Log_Dm.Oper_Time
数据来源：Dwd_Evt_Cloud_Serv_Oper_Dm.Rec_Time
数据来源：Dwd_Evt_Hwmovie_Interface_API_Log_Dm.Rec_Time
数据来源：Dwd_Evt_Online_Game_Buoy_User_Login_Log_Dm.pt_d
数据来源：Dwd_Eqp_WLAN_Open_User_Ds.Gen_Time
数据来源：Dwd_Sal_Order_Pay_Ds.Txn_finish_Time
数据来源：Dwd_Evt_Theme_Download_Log_Dm.Ins_Time
数据来源：Dwd_Eqp_PUSH_User_Rout_Lnk_Dm.Rec_Time
数据来源：Dwd_Cam_Adv_Req_Log_Dm.Req_Time
数据来源：dwd_evt_online_game_buoy_user_access_log_dm.Access_Time
数据来源：Dwd_Evt_Hiboard_Qry_Log_Dm.Rec_Time</t>
    <phoneticPr fontId="2" type="noConversion"/>
  </si>
  <si>
    <t>最近使用时间</t>
    <phoneticPr fontId="2" type="noConversion"/>
  </si>
  <si>
    <t>最近BISDK采集时间</t>
    <phoneticPr fontId="2" type="noConversion"/>
  </si>
  <si>
    <t>最近用户体验日志采集时间</t>
    <phoneticPr fontId="2" type="noConversion"/>
  </si>
  <si>
    <t>最近帐号操作时间</t>
    <phoneticPr fontId="2" type="noConversion"/>
  </si>
  <si>
    <t>以下来源union all
数据来源：Dwd_Evt_UP_Oper_Log_Dm.Oper_Time
数据来源：Dwd_Evt_UP_Oper_Log_Dm.Oper_Time</t>
    <phoneticPr fontId="2" type="noConversion"/>
  </si>
  <si>
    <t>最近EMUI操作时间</t>
    <phoneticPr fontId="2" type="noConversion"/>
  </si>
  <si>
    <t>最近应用服务器采集时间</t>
    <phoneticPr fontId="2" type="noConversion"/>
  </si>
  <si>
    <t>设备应用使用汇总日表</t>
    <phoneticPr fontId="2" type="noConversion"/>
  </si>
  <si>
    <t>Dws_Device_App_Usage_Dm</t>
    <phoneticPr fontId="2" type="noConversion"/>
  </si>
  <si>
    <t>天分区</t>
    <phoneticPr fontId="2" type="noConversion"/>
  </si>
  <si>
    <t>设备应用使用汇总日表</t>
    <phoneticPr fontId="2" type="noConversion"/>
  </si>
  <si>
    <t>Dws_Device_App_Usage_Dm</t>
    <phoneticPr fontId="2" type="noConversion"/>
  </si>
  <si>
    <t>包名</t>
    <phoneticPr fontId="2" type="noConversion"/>
  </si>
  <si>
    <t>识别不同业务的包名名称</t>
    <phoneticPr fontId="2" type="noConversion"/>
  </si>
  <si>
    <t>使用次数</t>
    <phoneticPr fontId="2" type="noConversion"/>
  </si>
  <si>
    <t>当日操作对应应用的次数</t>
    <phoneticPr fontId="2" type="noConversion"/>
  </si>
  <si>
    <t>数据来源：Dwd_Evt_BDREPORTER_App_Usage_Dm.Usage_Cnt</t>
    <phoneticPr fontId="2" type="noConversion"/>
  </si>
  <si>
    <t>使用时长</t>
    <phoneticPr fontId="2" type="noConversion"/>
  </si>
  <si>
    <t>当日使用对应应用的总共时长</t>
    <phoneticPr fontId="2" type="noConversion"/>
  </si>
  <si>
    <t>设备业务支付汇总日表</t>
    <phoneticPr fontId="2" type="noConversion"/>
  </si>
  <si>
    <t>Dws_Device_Service_Trade_Dm</t>
    <phoneticPr fontId="2" type="noConversion"/>
  </si>
  <si>
    <t>设备业务支付汇总日表</t>
    <phoneticPr fontId="2" type="noConversion"/>
  </si>
  <si>
    <t>Dws_Device_Service_Trade_Dm</t>
    <phoneticPr fontId="2" type="noConversion"/>
  </si>
  <si>
    <t>支付成功笔数</t>
    <phoneticPr fontId="2" type="noConversion"/>
  </si>
  <si>
    <t>订单支付成功的笔数</t>
    <phoneticPr fontId="2" type="noConversion"/>
  </si>
  <si>
    <t>订单支付成功的金额</t>
    <phoneticPr fontId="2" type="noConversion"/>
  </si>
  <si>
    <t>订单支付失败的笔数</t>
    <phoneticPr fontId="2" type="noConversion"/>
  </si>
  <si>
    <t>订单支付失败的金额</t>
    <phoneticPr fontId="2" type="noConversion"/>
  </si>
  <si>
    <t>订单支付退款的笔数</t>
    <phoneticPr fontId="2" type="noConversion"/>
  </si>
  <si>
    <t>订单支付退款的金额</t>
    <phoneticPr fontId="2" type="noConversion"/>
  </si>
  <si>
    <t>设备业务支付汇总累计表</t>
    <phoneticPr fontId="2" type="noConversion"/>
  </si>
  <si>
    <t>Dws_Device_Service_Trade_Dt</t>
    <phoneticPr fontId="2" type="noConversion"/>
  </si>
  <si>
    <t xml:space="preserve">数据来源：Dwd_Ref_CloudService_Package_Par_Ds.Service_Id where 订单支付表(Dwd_Sal_Order_Pay_Ds) a left join 云服务包参数表(Dwd_Ref_CloudService_Package_Par_Ds) b on a.Package_Name = b.Package_Name;关联不到置为others </t>
    <phoneticPr fontId="2" type="noConversion"/>
  </si>
  <si>
    <t>设备业务支付汇总累计表</t>
    <phoneticPr fontId="2" type="noConversion"/>
  </si>
  <si>
    <t>Dws_Device_Service_Trade_Dt</t>
    <phoneticPr fontId="2" type="noConversion"/>
  </si>
  <si>
    <t>首次支付时间</t>
    <phoneticPr fontId="2" type="noConversion"/>
  </si>
  <si>
    <t>第一笔支付交易对应的日期</t>
    <phoneticPr fontId="2" type="noConversion"/>
  </si>
  <si>
    <t>最近支付时间</t>
    <phoneticPr fontId="2" type="noConversion"/>
  </si>
  <si>
    <t>最近一笔支付交易对应的日期</t>
    <phoneticPr fontId="2" type="noConversion"/>
  </si>
  <si>
    <t>订单支付成功的笔数</t>
    <phoneticPr fontId="2" type="noConversion"/>
  </si>
  <si>
    <t>设备业务支付汇总月表</t>
    <phoneticPr fontId="2" type="noConversion"/>
  </si>
  <si>
    <t>Dws_Device_Service_Trade_Mm</t>
    <phoneticPr fontId="2" type="noConversion"/>
  </si>
  <si>
    <t>设备业务支付汇总月表</t>
    <phoneticPr fontId="2" type="noConversion"/>
  </si>
  <si>
    <t>Dws_Device_Service_Trade_Mm</t>
    <phoneticPr fontId="2" type="noConversion"/>
  </si>
  <si>
    <t>设备业务版本活跃汇总日表</t>
    <phoneticPr fontId="2" type="noConversion"/>
  </si>
  <si>
    <t>Dws_Device_Service_Ver_Active_Dm</t>
    <phoneticPr fontId="2" type="noConversion"/>
  </si>
  <si>
    <t>以下来源union all :
Dwd_Evt_BISDK_Visit_Dm.IMEI
dwd_evt_bdreporter_app_oper_info_report_dm.IMEI
Dwd_Evt_Cloud_Folder_User_Register_Dm.IMEI
Dwd_Evt_HW_Music_Interface_API_Log_Dm.IMEI
Dwd_Evt_Hispace_Oper_Log_Dm.IMEI
Dwd_Evt_Hwmovie_Interface_API_Log_Dm.IMEI
Dwd_Eqp_PUSH_User_Rout_Lnk_Dm.IMEI
Dwd_Cam_Adv_Req_Log_Dm.IMEI</t>
    <phoneticPr fontId="2" type="noConversion"/>
  </si>
  <si>
    <t xml:space="preserve">以下来源union all :
Dwd_Evt_BISDK_Visit_Dm.Pt_Service
dwd_evt_bdreporter_app_oper_info_report_dm.Pt_Service
Dwd_Evt_Cloud_Folder_User_Register_Dm.直接填“cfolder”
Dwd_Evt_HW_Music_Interface_API_Log_Dm.直接填“music”
"Dwd_Evt_Hispace_Oper_Log_Dm.case Dwd_Evt_Hispace_Oper_Log_Dm.Hispace_Client_Type_Cd 
when 1 then 1
when 5 then 5 else 0 end
5、独立游戏中心：'gamecenter'
1、融合游戏中心：'hgame'
0、应用市场：'hispace'
"
Dwd_Evt_Hwmovie_Interface_API_Log_Dm.直接填“video”
Dwd_Eqp_PUSH_User_Rout_Lnk_Dm.直接填“push”
Dwd_Cam_Adv_Req_Log_Dm.直接填“adv”
</t>
    <phoneticPr fontId="2" type="noConversion"/>
  </si>
  <si>
    <t>应用版本</t>
    <phoneticPr fontId="2" type="noConversion"/>
  </si>
  <si>
    <t>客户端应用版本号</t>
    <phoneticPr fontId="2" type="noConversion"/>
  </si>
  <si>
    <t>20201004</t>
    <phoneticPr fontId="2" type="noConversion"/>
  </si>
  <si>
    <t>文本类</t>
    <phoneticPr fontId="2" type="noConversion"/>
  </si>
  <si>
    <t>数据来源分类</t>
    <phoneticPr fontId="2" type="noConversion"/>
  </si>
  <si>
    <t>用户操作的记录表中对应的来源</t>
    <phoneticPr fontId="2" type="noConversion"/>
  </si>
  <si>
    <t>BISDK
用户体验
应用服务器</t>
    <phoneticPr fontId="2" type="noConversion"/>
  </si>
  <si>
    <t>代码类</t>
    <phoneticPr fontId="2" type="noConversion"/>
  </si>
  <si>
    <t>设备业务版本活跃汇总日表</t>
    <phoneticPr fontId="2" type="noConversion"/>
  </si>
  <si>
    <t>Dws_Device_Service_Ver_Active_Dm</t>
    <phoneticPr fontId="2" type="noConversion"/>
  </si>
  <si>
    <t>设备第一次使用应用的日期</t>
    <phoneticPr fontId="2" type="noConversion"/>
  </si>
  <si>
    <t xml:space="preserve">以下数据来源取最小日期：
Dwd_Evt_BISDK_Visit_Dm.Server_Time
dwd_evt_bdreporter_app_oper_info_report_dm.Rec_Time
Dwd_Evt_Cloud_Folder_User_Register_Dm.Register_Time
Dwd_Evt_HW_Music_Interface_API_Log_Dm.Rec_Time
Dwd_Evt_Hispace_Oper_Log_Dm.Oper_Time
Dwd_Evt_Hwmovie_Interface_API_Log_Dm.Rec_Time
Dwd_Eqp_PUSH_User_Rout_Lnk_Dm.Rec_Time
Dwd_Cam_Adv_Req_Log_Dm.Req_Time
</t>
    <phoneticPr fontId="2" type="noConversion"/>
  </si>
  <si>
    <t>最近使用时间</t>
    <phoneticPr fontId="2" type="noConversion"/>
  </si>
  <si>
    <t>设备最近一次使用应用的日期</t>
    <phoneticPr fontId="2" type="noConversion"/>
  </si>
  <si>
    <t xml:space="preserve">以下数据来源取最大日期：
Dwd_Evt_BISDK_Visit_Dm.Server_Time
dwd_evt_bdreporter_app_oper_info_report_dm.Rec_Time
Dwd_Evt_Cloud_Folder_User_Register_Dm.Register_Time
Dwd_Evt_HW_Music_Interface_API_Log_Dm.Rec_Time
Dwd_Evt_Hispace_Oper_Log_Dm.Oper_Time
Dwd_Evt_Hwmovie_Interface_API_Log_Dm.Rec_Time
Dwd_Eqp_PUSH_User_Rout_Lnk_Dm.Rec_Time
Dwd_Cam_Adv_Req_Log_Dm.Req_Time
</t>
    <phoneticPr fontId="2" type="noConversion"/>
  </si>
  <si>
    <t>序号</t>
    <phoneticPr fontId="5" type="noConversion"/>
  </si>
  <si>
    <t>表说明</t>
    <phoneticPr fontId="5" type="noConversion"/>
  </si>
  <si>
    <t>来源表</t>
    <phoneticPr fontId="5" type="noConversion"/>
  </si>
  <si>
    <t>字段个数</t>
    <phoneticPr fontId="5" type="noConversion"/>
  </si>
  <si>
    <t>算法</t>
    <phoneticPr fontId="5" type="noConversion"/>
  </si>
  <si>
    <t>更新时间</t>
    <phoneticPr fontId="5" type="noConversion"/>
  </si>
  <si>
    <t>状态说明</t>
    <phoneticPr fontId="5" type="noConversion"/>
  </si>
  <si>
    <t>设备业务版本活跃汇总日表</t>
    <phoneticPr fontId="2" type="noConversion"/>
  </si>
  <si>
    <t>根据不同的数据来源，分类统计出每个设备编号在各个业务不同应用版本的活跃情况。</t>
    <phoneticPr fontId="2" type="noConversion"/>
  </si>
  <si>
    <t>按月统计每个设备编号在各个业务应用中支付相关状态的笔数和金额。</t>
    <phoneticPr fontId="2" type="noConversion"/>
  </si>
  <si>
    <t>统计每个设备编号在各个业务应用中支付相关状态的笔数和金额。</t>
    <phoneticPr fontId="2" type="noConversion"/>
  </si>
  <si>
    <t>设备应用使用汇总日表</t>
    <phoneticPr fontId="2" type="noConversion"/>
  </si>
  <si>
    <t>业务-公共</t>
    <phoneticPr fontId="2" type="noConversion"/>
  </si>
  <si>
    <t>按月统计每个业务编号中的活跃用户、新增用户、累计活跃及其自注册标志的相关值。</t>
    <phoneticPr fontId="2" type="noConversion"/>
  </si>
  <si>
    <t>按月统计每个业务应用中支付相关状态的笔数和金额及其相关累计值。</t>
    <phoneticPr fontId="2" type="noConversion"/>
  </si>
  <si>
    <t>统计每个应用请求发送次数、同异步消息次数、发达成功次数、待发送消息次数、丢弃消息次数、点击消息次数、清除消息次数及其对应的设备数。</t>
    <phoneticPr fontId="2" type="noConversion"/>
  </si>
  <si>
    <t>统计各个开发者应用编号、开发者编号，在不同API类型的调用次数。</t>
    <phoneticPr fontId="2" type="noConversion"/>
  </si>
  <si>
    <t>统计各个开发者应用编号、开发者编号，在不同API类型的累计调用次数、首次调用日期、最近调用日期。</t>
    <phoneticPr fontId="2" type="noConversion"/>
  </si>
  <si>
    <t>统计各个设备下载的各主题内容的次数情况。</t>
    <phoneticPr fontId="2" type="noConversion"/>
  </si>
  <si>
    <t>统计各个华为帐号编号在各个设备上播放视频成功、失败、中数等状态的次数和播放、卡顿时长。</t>
    <phoneticPr fontId="2" type="noConversion"/>
  </si>
  <si>
    <t>统计各个设备使用穿戴设备的首次使用和最近使用日期。</t>
    <phoneticPr fontId="2" type="noConversion"/>
  </si>
  <si>
    <t>统计华为帐号编号的首次登陆、单聊、群聊统计日期数据、登录次数、聊天消息数、成员数等等。</t>
    <phoneticPr fontId="2" type="noConversion"/>
  </si>
  <si>
    <t>将广告请求日志、广告展示日志、广告点击日志三张日志表中共有的维度提炼出来，汇总请求次数、有效请求次数、展示次数、点击次数。</t>
    <phoneticPr fontId="2" type="noConversion"/>
  </si>
  <si>
    <t>将PUSH和Hicloud两种类型的广告，根据投放任务的基础属性来汇总广告发送次数、到达次数、显示次数、清除次数、点击次数、下载次数。</t>
    <phoneticPr fontId="2" type="noConversion"/>
  </si>
  <si>
    <t>统计各个设备每日不同来源、不同渠道的关键词搜索次数。</t>
    <phoneticPr fontId="2" type="noConversion"/>
  </si>
  <si>
    <t>统计各个设备每日不同HOTA产品分类、不同版本、不同局点、不同升级来源、不同升级操作的升级操作次数。</t>
    <phoneticPr fontId="2" type="noConversion"/>
  </si>
  <si>
    <t>统计各个设备对应的各个应用不同维度的请求、下载、安装次数。</t>
    <phoneticPr fontId="2" type="noConversion"/>
  </si>
  <si>
    <t>将扩展字段拆分出多个标志作为维度，统计各个设备当日不同的应用操作次数汇总。</t>
    <phoneticPr fontId="2" type="noConversion"/>
  </si>
  <si>
    <t>按日统计帐号、设备、业务及其应用等多维度的支付笔数、金额汇总。</t>
    <phoneticPr fontId="2" type="noConversion"/>
  </si>
  <si>
    <t>按月统计帐号、设备、业务及其应用等多维度的支付笔数、金额汇总。</t>
    <phoneticPr fontId="2" type="noConversion"/>
  </si>
  <si>
    <t>统计帐号、设备、业务及其应用等多维度的支付笔数、金额汇总及其首次交易日期、上次交易日期。</t>
    <phoneticPr fontId="2" type="noConversion"/>
  </si>
  <si>
    <t>统计生活服务订单表中，每日每个华为帐号编号在不同的支付方式、订单类型、订单状态的支付金额、支付笔数。</t>
    <phoneticPr fontId="2" type="noConversion"/>
  </si>
  <si>
    <t>统计订单支付表中的主题支付业务相关支付状态的笔数和金额。</t>
    <phoneticPr fontId="2" type="noConversion"/>
  </si>
  <si>
    <t>统计游戏券订单表中，每日每个华为帐号编号在不同游戏应用中的交易笔数、交易金额。</t>
    <phoneticPr fontId="2" type="noConversion"/>
  </si>
  <si>
    <t>按月统计每个华为帐号编号在各个业务应用中支付相关状态的笔数和金额。</t>
    <phoneticPr fontId="2" type="noConversion"/>
  </si>
  <si>
    <t>帐号</t>
    <phoneticPr fontId="2" type="noConversion"/>
  </si>
  <si>
    <t>帐号</t>
    <phoneticPr fontId="2" type="noConversion"/>
  </si>
  <si>
    <t>帐号业务活跃汇总日表</t>
    <phoneticPr fontId="2" type="noConversion"/>
  </si>
  <si>
    <t>Dws_Up_Service_Active_Dm</t>
    <phoneticPr fontId="2" type="noConversion"/>
  </si>
  <si>
    <t>华为帐号编号</t>
    <phoneticPr fontId="2" type="noConversion"/>
  </si>
  <si>
    <t>以下数据union all：
Dwd_Evt_UP_Oper_Log_Dm.UP_Id
Dwd_Evt_Online_Game_Buoy_User_Login_Log_Dm.UP_Id
dwd_evt_online_game_buoy_user_access_log_dm.UP_Id</t>
    <phoneticPr fontId="2" type="noConversion"/>
  </si>
  <si>
    <t>渠道编号</t>
    <phoneticPr fontId="2" type="noConversion"/>
  </si>
  <si>
    <t>渠道代码</t>
    <phoneticPr fontId="2" type="noConversion"/>
  </si>
  <si>
    <t>自注册标志</t>
    <phoneticPr fontId="2" type="noConversion"/>
  </si>
  <si>
    <t>注册渠道对应的业务编号与登录渠道对应的业务编号一致为自注册，填1，否则填0</t>
    <phoneticPr fontId="2" type="noConversion"/>
  </si>
  <si>
    <t>取值只有0和1两种</t>
    <phoneticPr fontId="2" type="noConversion"/>
  </si>
  <si>
    <t>指示器类</t>
    <phoneticPr fontId="2" type="noConversion"/>
  </si>
  <si>
    <t>业务集</t>
    <phoneticPr fontId="2" type="noConversion"/>
  </si>
  <si>
    <t>用于汇总分区的拼接字段</t>
    <phoneticPr fontId="2" type="noConversion"/>
  </si>
  <si>
    <t>单个UP_ID下面，所有业务分区取值按#拼接</t>
    <phoneticPr fontId="2" type="noConversion"/>
  </si>
  <si>
    <t>push#music</t>
    <phoneticPr fontId="2" type="noConversion"/>
  </si>
  <si>
    <t>注册帐号类型代码</t>
    <phoneticPr fontId="2" type="noConversion"/>
  </si>
  <si>
    <t>Register_Acct_Type_Cd</t>
    <phoneticPr fontId="2" type="noConversion"/>
  </si>
  <si>
    <t>1、100、1006</t>
    <phoneticPr fontId="2" type="noConversion"/>
  </si>
  <si>
    <t>注册渠道编号</t>
    <phoneticPr fontId="2" type="noConversion"/>
  </si>
  <si>
    <t>标识一个业务的唯一编号</t>
    <phoneticPr fontId="2" type="noConversion"/>
  </si>
  <si>
    <t>注册城市</t>
    <phoneticPr fontId="2" type="noConversion"/>
  </si>
  <si>
    <t>注册时间</t>
    <phoneticPr fontId="2" type="noConversion"/>
  </si>
  <si>
    <t>指该华为用户注册华为帐号成为华为云服务使用者的日期时间</t>
    <phoneticPr fontId="2" type="noConversion"/>
  </si>
  <si>
    <t>首次使用时间</t>
    <phoneticPr fontId="2" type="noConversion"/>
  </si>
  <si>
    <t>帐号第一次注册和使用日期</t>
    <phoneticPr fontId="2" type="noConversion"/>
  </si>
  <si>
    <t>以下数据取min：
Dwd_Evt_UP_Oper_Log_Dm.Oper_Time取年月日
Dwd_Evt_Online_Game_Buoy_User_Login_Log_Dm.PT_D
dwd_evt_online_game_buoy_user_access_log_dm.Access_Time取年月日
Dwd_Pty_UP_Ds_His.Register_Time取年月日</t>
    <phoneticPr fontId="2" type="noConversion"/>
  </si>
  <si>
    <t>帐号最近一次注册和使用日期</t>
    <phoneticPr fontId="2" type="noConversion"/>
  </si>
  <si>
    <t>以下数据取max：
Dwd_Evt_UP_Oper_Log_Dm.Oper_Time取年月日
Dwd_Evt_Online_Game_Buoy_User_Login_Log_Dm.PT_D
dwd_evt_online_game_buoy_user_access_log_dm.Access_Time取年月日
Dwd_Pty_UP_Ds_His.Register_Time取年月日</t>
    <phoneticPr fontId="2" type="noConversion"/>
  </si>
  <si>
    <t>使用次数</t>
    <phoneticPr fontId="2" type="noConversion"/>
  </si>
  <si>
    <t>帐号所有的使用次数汇总</t>
    <phoneticPr fontId="2" type="noConversion"/>
  </si>
  <si>
    <t>帐号业务支付汇总日表</t>
    <phoneticPr fontId="2" type="noConversion"/>
  </si>
  <si>
    <t>Dws_Up_Service_Trade_Dm</t>
    <phoneticPr fontId="2" type="noConversion"/>
  </si>
  <si>
    <t>注册华为帐号时的客户端IP地址，对应的城市</t>
    <phoneticPr fontId="2" type="noConversion"/>
  </si>
  <si>
    <t>帐号业务支付汇总累计表</t>
    <phoneticPr fontId="2" type="noConversion"/>
  </si>
  <si>
    <t>Dws_Up_Service_Trade_Dt</t>
    <phoneticPr fontId="2" type="noConversion"/>
  </si>
  <si>
    <t>CD1025</t>
    <phoneticPr fontId="2" type="noConversion"/>
  </si>
  <si>
    <t>首次支付时间</t>
    <phoneticPr fontId="2" type="noConversion"/>
  </si>
  <si>
    <t>第一笔支付交易对应的日期</t>
    <phoneticPr fontId="2" type="noConversion"/>
  </si>
  <si>
    <t>格式为yyyyMMdd</t>
    <phoneticPr fontId="2" type="noConversion"/>
  </si>
  <si>
    <t>帐号业务支付汇总月表</t>
    <phoneticPr fontId="2" type="noConversion"/>
  </si>
  <si>
    <t>Dws_Up_Service_Trade_Mm</t>
    <phoneticPr fontId="2" type="noConversion"/>
  </si>
  <si>
    <t>当日调用API的总次数</t>
    <phoneticPr fontId="2" type="noConversion"/>
  </si>
  <si>
    <t>累计调用API的总次数</t>
    <phoneticPr fontId="2" type="noConversion"/>
  </si>
  <si>
    <t xml:space="preserve">以下数据取min ：
Dwd_Evt_UP_Oper_Log_Dm.Oper_Time取年月日
Dwd_Evt_TRADE_USER_PAGE_LOG_DM.Oper_Time取年月日
Dwd_Evt_CRS_Msg_Log_Dm.Rec_Time取年月日
Dwd_Evt_MC_Msg_Log_Hm.Rec_Time取年月日
</t>
    <phoneticPr fontId="2" type="noConversion"/>
  </si>
  <si>
    <t xml:space="preserve">以下数据取max ：
Dwd_Evt_UP_Oper_Log_Dm.Oper_Time取年月日
Dwd_Evt_TRADE_USER_PAGE_LOG_DM.Oper_Time取年月日
Dwd_Evt_CRS_Msg_Log_Dm.Rec_Time取年月日
Dwd_Evt_MC_Msg_Log_Hm.Rec_Time取年月日
</t>
    <phoneticPr fontId="2" type="noConversion"/>
  </si>
  <si>
    <t>第一次调用API日期</t>
    <phoneticPr fontId="2" type="noConversion"/>
  </si>
  <si>
    <t>最近一次调用API日期</t>
    <phoneticPr fontId="2" type="noConversion"/>
  </si>
  <si>
    <t>开发者应用编号</t>
    <phoneticPr fontId="2" type="noConversion"/>
  </si>
  <si>
    <t>开发者应用API调用汇总日表</t>
    <phoneticPr fontId="2" type="noConversion"/>
  </si>
  <si>
    <t>Dws_Service_Dev_App_Api_Dm</t>
    <phoneticPr fontId="2" type="noConversion"/>
  </si>
  <si>
    <t>开发者应用编号</t>
    <phoneticPr fontId="2" type="noConversion"/>
  </si>
  <si>
    <t>标识一个开发应用的唯一编号。联盟的app_id在100W到200W之间，减去100W前面加上C；其他直接前面加C与应用市场的相关联，应用市场有SC的去掉S。</t>
    <phoneticPr fontId="2" type="noConversion"/>
  </si>
  <si>
    <t>开发者编号</t>
    <phoneticPr fontId="2" type="noConversion"/>
  </si>
  <si>
    <t>记录该应用对应的开发者唯一编号，也就是开发者信息表的USER_ID</t>
    <phoneticPr fontId="2" type="noConversion"/>
  </si>
  <si>
    <t>API类型代码</t>
    <phoneticPr fontId="2" type="noConversion"/>
  </si>
  <si>
    <t>API调用次数</t>
    <phoneticPr fontId="2" type="noConversion"/>
  </si>
  <si>
    <t>开发者应用API调用汇总累计表</t>
    <phoneticPr fontId="2" type="noConversion"/>
  </si>
  <si>
    <t>Dws_Service_Dev_App_Api_Dt</t>
    <phoneticPr fontId="2" type="noConversion"/>
  </si>
  <si>
    <t>首次调用日期</t>
    <phoneticPr fontId="2" type="noConversion"/>
  </si>
  <si>
    <t>最近调用日期</t>
    <phoneticPr fontId="2" type="noConversion"/>
  </si>
  <si>
    <t>业务-应用</t>
    <phoneticPr fontId="2" type="noConversion"/>
  </si>
  <si>
    <t>业务-应用</t>
    <phoneticPr fontId="2" type="noConversion"/>
  </si>
  <si>
    <t>应用升级操作汇总日表</t>
    <phoneticPr fontId="2" type="noConversion"/>
  </si>
  <si>
    <t>Dws_Service_App_Upgrade_Oper_Dm</t>
    <phoneticPr fontId="2" type="noConversion"/>
  </si>
  <si>
    <t>HOTA接口产品分类</t>
    <phoneticPr fontId="2" type="noConversion"/>
  </si>
  <si>
    <t>每个业务局点对应的一个业务产品</t>
    <phoneticPr fontId="2" type="noConversion"/>
  </si>
  <si>
    <t>ROM版本</t>
    <phoneticPr fontId="2" type="noConversion"/>
  </si>
  <si>
    <t>记录设备ROM的版本</t>
    <phoneticPr fontId="2" type="noConversion"/>
  </si>
  <si>
    <t>局点</t>
    <phoneticPr fontId="2" type="noConversion"/>
  </si>
  <si>
    <t>HOTA服务器分配给各业务的局点</t>
    <phoneticPr fontId="2" type="noConversion"/>
  </si>
  <si>
    <t>升级来源</t>
    <phoneticPr fontId="2" type="noConversion"/>
  </si>
  <si>
    <t>eRecovery
OTHER</t>
    <phoneticPr fontId="2" type="noConversion"/>
  </si>
  <si>
    <t>升级动作状态代码</t>
    <phoneticPr fontId="2" type="noConversion"/>
  </si>
  <si>
    <t>标识不同升级动作事件</t>
    <phoneticPr fontId="2" type="noConversion"/>
  </si>
  <si>
    <t>业务-应用</t>
    <phoneticPr fontId="2" type="noConversion"/>
  </si>
  <si>
    <t>应用升级操作汇总日表</t>
    <phoneticPr fontId="2" type="noConversion"/>
  </si>
  <si>
    <t>Dws_Service_App_Upgrade_Oper_Dm</t>
    <phoneticPr fontId="2" type="noConversion"/>
  </si>
  <si>
    <t>升级操作次数</t>
    <phoneticPr fontId="2" type="noConversion"/>
  </si>
  <si>
    <t>当日升级操作的总次数</t>
    <phoneticPr fontId="2" type="noConversion"/>
  </si>
  <si>
    <t>客户端下载安装汇总日表</t>
    <phoneticPr fontId="2" type="noConversion"/>
  </si>
  <si>
    <t>Dws_Service_Client_Down_Install_Dm</t>
    <phoneticPr fontId="2" type="noConversion"/>
  </si>
  <si>
    <t>天分区</t>
    <phoneticPr fontId="2" type="noConversion"/>
  </si>
  <si>
    <t>应用市场客户端操作类型代码</t>
    <phoneticPr fontId="2" type="noConversion"/>
  </si>
  <si>
    <t>Hispace_Client_Oper_Type_Cd</t>
    <phoneticPr fontId="2" type="noConversion"/>
  </si>
  <si>
    <t>标识用户不同操作行为</t>
    <phoneticPr fontId="2" type="noConversion"/>
  </si>
  <si>
    <t>更新标志</t>
    <phoneticPr fontId="2" type="noConversion"/>
  </si>
  <si>
    <t>标识是否更新</t>
    <phoneticPr fontId="2" type="noConversion"/>
  </si>
  <si>
    <t>客户端类型代码</t>
    <phoneticPr fontId="2" type="noConversion"/>
  </si>
  <si>
    <t>标识APP在应用市场的客户端不同类型</t>
    <phoneticPr fontId="2" type="noConversion"/>
  </si>
  <si>
    <t>详情操作标志</t>
    <phoneticPr fontId="2" type="noConversion"/>
  </si>
  <si>
    <t>标识是否为详情操作</t>
    <phoneticPr fontId="2" type="noConversion"/>
  </si>
  <si>
    <t>业务-应用</t>
    <phoneticPr fontId="2" type="noConversion"/>
  </si>
  <si>
    <t>客户端下载安装汇总日表</t>
    <phoneticPr fontId="2" type="noConversion"/>
  </si>
  <si>
    <t>Dws_Service_Client_Down_Install_Dm</t>
    <phoneticPr fontId="2" type="noConversion"/>
  </si>
  <si>
    <t>安装类型代码</t>
    <phoneticPr fontId="2" type="noConversion"/>
  </si>
  <si>
    <t>客户端下载安装汇总日表</t>
    <phoneticPr fontId="2" type="noConversion"/>
  </si>
  <si>
    <t>Dws_Service_Client_Down_Install_Dm</t>
    <phoneticPr fontId="2" type="noConversion"/>
  </si>
  <si>
    <t>操作次数</t>
    <phoneticPr fontId="2" type="noConversion"/>
  </si>
  <si>
    <t>当日各种操作的总次数</t>
    <phoneticPr fontId="2" type="noConversion"/>
  </si>
  <si>
    <t>应用市场操作汇总日表</t>
    <phoneticPr fontId="2" type="noConversion"/>
  </si>
  <si>
    <t>Dws_Service_Hispace_Oper_Dm</t>
    <phoneticPr fontId="2" type="noConversion"/>
  </si>
  <si>
    <t>应用级别代码</t>
    <phoneticPr fontId="2" type="noConversion"/>
  </si>
  <si>
    <t>应用来源代码</t>
    <phoneticPr fontId="2" type="noConversion"/>
  </si>
  <si>
    <t>应用一级分类代码</t>
    <phoneticPr fontId="2" type="noConversion"/>
  </si>
  <si>
    <t>应用二级分类代码</t>
    <phoneticPr fontId="2" type="noConversion"/>
  </si>
  <si>
    <t>应用市场操作类型代码</t>
    <phoneticPr fontId="2" type="noConversion"/>
  </si>
  <si>
    <t>应用市场客户端类型代码</t>
    <phoneticPr fontId="2" type="noConversion"/>
  </si>
  <si>
    <t>应用市场操作汇总日表</t>
    <phoneticPr fontId="2" type="noConversion"/>
  </si>
  <si>
    <t>Dws_Service_Hispace_Oper_Dm</t>
    <phoneticPr fontId="2" type="noConversion"/>
  </si>
  <si>
    <t>更新标志</t>
    <phoneticPr fontId="2" type="noConversion"/>
  </si>
  <si>
    <t>标识是否更新</t>
    <phoneticPr fontId="2" type="noConversion"/>
  </si>
  <si>
    <t>操作来源</t>
    <phoneticPr fontId="2" type="noConversion"/>
  </si>
  <si>
    <t>子来源</t>
    <phoneticPr fontId="2" type="noConversion"/>
  </si>
  <si>
    <t>榜单编号</t>
    <phoneticPr fontId="2" type="noConversion"/>
  </si>
  <si>
    <t>会话编号</t>
    <phoneticPr fontId="2" type="noConversion"/>
  </si>
  <si>
    <t>快搜补全标志</t>
    <phoneticPr fontId="2" type="noConversion"/>
  </si>
  <si>
    <t>业务-应用</t>
    <phoneticPr fontId="2" type="noConversion"/>
  </si>
  <si>
    <t>应用市场操作汇总日表</t>
    <phoneticPr fontId="2" type="noConversion"/>
  </si>
  <si>
    <t>Dws_Service_Hispace_Oper_Dm</t>
    <phoneticPr fontId="2" type="noConversion"/>
  </si>
  <si>
    <t>应用标签编号</t>
    <phoneticPr fontId="2" type="noConversion"/>
  </si>
  <si>
    <t>应用市场操作汇总日表</t>
    <phoneticPr fontId="2" type="noConversion"/>
  </si>
  <si>
    <t>Dws_Service_Hispace_Oper_Dm</t>
    <phoneticPr fontId="2" type="noConversion"/>
  </si>
  <si>
    <t>应用市场搜索日志汇总日表</t>
    <phoneticPr fontId="2" type="noConversion"/>
  </si>
  <si>
    <t>Dws_Service_Hispace_Search_Dm</t>
    <phoneticPr fontId="2" type="noConversion"/>
  </si>
  <si>
    <t>关键词</t>
    <phoneticPr fontId="2" type="noConversion"/>
  </si>
  <si>
    <t>搜索来源</t>
    <phoneticPr fontId="2" type="noConversion"/>
  </si>
  <si>
    <t>应用市场搜索日志汇总日表</t>
    <phoneticPr fontId="2" type="noConversion"/>
  </si>
  <si>
    <t>Dws_Service_Hispace_Search_Dm</t>
    <phoneticPr fontId="2" type="noConversion"/>
  </si>
  <si>
    <t>搜索次数</t>
    <phoneticPr fontId="2" type="noConversion"/>
  </si>
  <si>
    <t>当日搜索的总次数</t>
    <phoneticPr fontId="2" type="noConversion"/>
  </si>
  <si>
    <t>应用升级操作汇总日表</t>
    <phoneticPr fontId="2" type="noConversion"/>
  </si>
  <si>
    <t>Dws_Service_App_Upgrade_Oper_Dm</t>
    <phoneticPr fontId="2" type="noConversion"/>
  </si>
  <si>
    <t>设备编号</t>
    <phoneticPr fontId="2" type="noConversion"/>
  </si>
  <si>
    <t>国际移动设备身份码，用来识别终端设备的唯一编号</t>
    <phoneticPr fontId="2" type="noConversion"/>
  </si>
  <si>
    <t>14~16位数字与小写字母组成</t>
    <phoneticPr fontId="2" type="noConversion"/>
  </si>
  <si>
    <t>文本类</t>
    <phoneticPr fontId="2" type="noConversion"/>
  </si>
  <si>
    <t>设备唯一号</t>
    <phoneticPr fontId="2" type="noConversion"/>
  </si>
  <si>
    <t>当存在多个IMEI对应一个物理设备时，由整合模型层为其同一生成一个唯一的编号</t>
    <phoneticPr fontId="2" type="noConversion"/>
  </si>
  <si>
    <t>数据来源：Dwd_Eqp_Device_Ds_His.Did</t>
    <phoneticPr fontId="2" type="noConversion"/>
  </si>
  <si>
    <t>当前为32位字符串或者36位字符串（32位全字符+4位"-"拼接共计36位)</t>
    <phoneticPr fontId="2" type="noConversion"/>
  </si>
  <si>
    <t>行政区划代码</t>
    <phoneticPr fontId="2" type="noConversion"/>
  </si>
  <si>
    <t>数据来源：Dwd_Eqp_Position_Rec_Dm.Region_Cd
取 分类记录种类代码 为 设备编号类型的</t>
    <phoneticPr fontId="2" type="noConversion"/>
  </si>
  <si>
    <t>120000
320000
630000
150000
…</t>
    <phoneticPr fontId="2" type="noConversion"/>
  </si>
  <si>
    <t>代码类</t>
    <phoneticPr fontId="2" type="noConversion"/>
  </si>
  <si>
    <t>系列名称</t>
    <phoneticPr fontId="2" type="noConversion"/>
  </si>
  <si>
    <t>关联Bom系列关系表取中文系列名或英文系列名</t>
    <phoneticPr fontId="2" type="noConversion"/>
  </si>
  <si>
    <t>CPE、MateBook、平板其他、功能扩展类。。。</t>
    <phoneticPr fontId="2" type="noConversion"/>
  </si>
  <si>
    <t>0235A
0245A
0303
0407
2402C
5008</t>
    <phoneticPr fontId="2" type="noConversion"/>
  </si>
  <si>
    <t>外部型号</t>
    <phoneticPr fontId="2" type="noConversion"/>
  </si>
  <si>
    <t>记录终端设备的外部型号，如：HUAWEI ALE-CL00、MediaPad X1等</t>
    <phoneticPr fontId="2" type="noConversion"/>
  </si>
  <si>
    <t>华为设备标志</t>
    <phoneticPr fontId="2" type="noConversion"/>
  </si>
  <si>
    <t>记录该设备是否是华为的终端设备</t>
    <phoneticPr fontId="2" type="noConversion"/>
  </si>
  <si>
    <t>取值只有0和1两种</t>
    <phoneticPr fontId="2" type="noConversion"/>
  </si>
  <si>
    <t>指示器类</t>
    <phoneticPr fontId="2" type="noConversion"/>
  </si>
  <si>
    <t>当前EMUI版本</t>
    <phoneticPr fontId="2" type="noConversion"/>
  </si>
  <si>
    <t>记录设备当前最新的EMUI用户界面的版本</t>
    <phoneticPr fontId="2" type="noConversion"/>
  </si>
  <si>
    <t>1.0
1.5
1.6
3.0
4.0
5.0</t>
    <phoneticPr fontId="2" type="noConversion"/>
  </si>
  <si>
    <t>华为设备类型</t>
  </si>
  <si>
    <t>HW_Device_Type</t>
  </si>
  <si>
    <t xml:space="preserve">以下数据union all: 
Dwd_Cam_Adv_Req_Log_Dm.IMEI
Dwd_Cam_Adv_Click_Log_Dm.IMEI
Dwd_Cam_Adv_Click_Log_Dm.IMEI
</t>
    <phoneticPr fontId="2" type="noConversion"/>
  </si>
  <si>
    <t xml:space="preserve">以下数据union all: 
Dwd_Cam_Adv_Req_Log_Dm.Result_Type_Cd
Dwd_Cam_Adv_Click_Log_Dm.Result_Type_Cd
Dwd_Cam_Adv_Click_Log_Dm.Result_Type_Cd
</t>
    <phoneticPr fontId="2" type="noConversion"/>
  </si>
  <si>
    <t>以下数据union all: 
Dwd_Cam_Adv_Req_Log_Dm.Adv_Id
Dwd_Cam_Adv_Click_Log_Dm.Adv_Id
Dwd_Cam_Adv_Click_Log_Dm.Adv_Id</t>
    <phoneticPr fontId="2" type="noConversion"/>
  </si>
  <si>
    <t xml:space="preserve">以下数据union all: 
Dwd_Cam_Adv_Req_Log_Dm.Adv_Prim_Id
Dwd_Cam_Adv_Click_Log_Dm.Adv_Prim_Id
Dwd_Cam_Adv_Click_Log_Dm.Adv_Prim_Id
</t>
    <phoneticPr fontId="2" type="noConversion"/>
  </si>
  <si>
    <t>以下数据union all: 
Dwd_Cam_Adv_Req_Log_Dm.Task_Id
Dwd_Cam_Adv_Click_Log_Dm.Task_Id
Dwd_Cam_Adv_Click_Log_Dm.Task_Id</t>
    <phoneticPr fontId="2" type="noConversion"/>
  </si>
  <si>
    <t>以下数据union all: 
Dwd_Cam_Adv_Req_Log_Dm.Adv_Bill_Mode_Cd
Dwd_Cam_Adv_Click_Log_Dm.Adv_Bill_Mode_Cd
Dwd_Cam_Adv_Click_Log_Dm.Adv_Bill_Mode_Cd</t>
    <phoneticPr fontId="2" type="noConversion"/>
  </si>
  <si>
    <t>以下数据union all: 
Dwd_Cam_Adv_Req_Log_Dm.Inter_Type_Cd
Dwd_Cam_Adv_Click_Log_Dm.Inter_Type_Cd
Dwd_Cam_Adv_Click_Log_Dm.Inter_Type_Cd</t>
    <phoneticPr fontId="2" type="noConversion"/>
  </si>
  <si>
    <t>以下数据union all: 
Dwd_Cam_Adv_Req_Log_Dm.Creat_Type_Cd
Dwd_Cam_Adv_Click_Log_Dm.Creat_Type_Cd
Dwd_Cam_Adv_Click_Log_Dm.Creat_Type_Cd</t>
    <phoneticPr fontId="2" type="noConversion"/>
  </si>
  <si>
    <t xml:space="preserve">以下数据union all:
Dwd_Cam_Adv_Req_Log_Dm.Adv_Type_Cd
Dwd_Cam_Adv_Click_Log_Dm.Adv_Type_Cd
Dwd_Cam_Adv_Click_Log_Dm.Adv_Type_Cd
 </t>
    <phoneticPr fontId="2" type="noConversion"/>
  </si>
  <si>
    <t>以下数据union all: 
Dwd_Cam_Adv_Req_Log_Dm.App_Ver
Dwd_Cam_Adv_Click_Log_Dm.App_Ver
Dwd_Cam_Adv_Click_Log_Dm.App_Ver</t>
    <phoneticPr fontId="2" type="noConversion"/>
  </si>
  <si>
    <t xml:space="preserve">以下数据union all: 
Dwd_Cam_Adv_Req_Log_Dm.Package_Name
Dwd_Cam_Adv_Click_Log_Dm.Package_Name
Dwd_Cam_Adv_Click_Log_Dm.Package_Name
</t>
    <phoneticPr fontId="2" type="noConversion"/>
  </si>
  <si>
    <t xml:space="preserve">以下数据union all: 
Dwd_Cam_Adv_Req_Log_Dm.Slot_Id
Dwd_Cam_Adv_Click_Log_Dm.Slot_Id
Dwd_Cam_Adv_Click_Log_Dm.Slot_Id
</t>
    <phoneticPr fontId="2" type="noConversion"/>
  </si>
  <si>
    <t>以下数据union all: 
Dwd_Cam_Adv_Req_Log_Dm.Media_Busin_Id
Dwd_Cam_Adv_Click_Log_Dm.Media_Busin_Id
Dwd_Cam_Adv_Click_Log_Dm.Media_Busin_Id</t>
    <phoneticPr fontId="2" type="noConversion"/>
  </si>
  <si>
    <t>以下数据union all: 
Dwd_Cam_Adv_Req_Log_Dm.Site_Id
Dwd_Cam_Adv_Click_Log_Dm.Site_Id
Dwd_Cam_Adv_Click_Log_Dm.Site_Id</t>
    <phoneticPr fontId="2" type="noConversion"/>
  </si>
  <si>
    <t>数据来源：
Dwd_Cam_Adv_Req_Log_Dm.count(*)</t>
    <phoneticPr fontId="2" type="noConversion"/>
  </si>
  <si>
    <t>总的请求次数</t>
    <phoneticPr fontId="2" type="noConversion"/>
  </si>
  <si>
    <t>业务-营销</t>
    <phoneticPr fontId="2" type="noConversion"/>
  </si>
  <si>
    <t>业务-营销</t>
    <phoneticPr fontId="2" type="noConversion"/>
  </si>
  <si>
    <t>联盟广告业务操作汇总日表</t>
    <phoneticPr fontId="2" type="noConversion"/>
  </si>
  <si>
    <t>Dws_Service_Allian_Adv_Oper_Dm</t>
    <phoneticPr fontId="2" type="noConversion"/>
  </si>
  <si>
    <t>任务编号</t>
    <phoneticPr fontId="2" type="noConversion"/>
  </si>
  <si>
    <t>业务-营销</t>
    <phoneticPr fontId="2" type="noConversion"/>
  </si>
  <si>
    <t>有效请求次数</t>
    <phoneticPr fontId="2" type="noConversion"/>
  </si>
  <si>
    <t>总的有效请求次数</t>
    <phoneticPr fontId="2" type="noConversion"/>
  </si>
  <si>
    <t>数据来源：
Dwd_Cam_Adv_Req_Log_Dm.COUNT(IF(Return_Cd= '200',logid,NULL))</t>
    <phoneticPr fontId="2" type="noConversion"/>
  </si>
  <si>
    <t>展示次数</t>
    <phoneticPr fontId="2" type="noConversion"/>
  </si>
  <si>
    <t>总的展示次数</t>
    <phoneticPr fontId="2" type="noConversion"/>
  </si>
  <si>
    <t>数据来源：
Dwd_Cam_Adv_Show_Log_Dm.count(*)</t>
    <phoneticPr fontId="2" type="noConversion"/>
  </si>
  <si>
    <t>有效展示次数</t>
    <phoneticPr fontId="2" type="noConversion"/>
  </si>
  <si>
    <t>总的有效展示次数</t>
    <phoneticPr fontId="2" type="noConversion"/>
  </si>
  <si>
    <t>点击次数</t>
    <phoneticPr fontId="2" type="noConversion"/>
  </si>
  <si>
    <t>总的点击次数</t>
    <phoneticPr fontId="2" type="noConversion"/>
  </si>
  <si>
    <t>数据来源：
Dwd_Cam_Adv_Click_Log_Dm.count(*)</t>
    <phoneticPr fontId="2" type="noConversion"/>
  </si>
  <si>
    <t>有效点击次数</t>
    <phoneticPr fontId="2" type="noConversion"/>
  </si>
  <si>
    <t>总的有效点击次数</t>
    <phoneticPr fontId="2" type="noConversion"/>
  </si>
  <si>
    <t>PUSH营销汇总日表</t>
    <phoneticPr fontId="2" type="noConversion"/>
  </si>
  <si>
    <t>Dws_Service_Push_Campaign_Dm</t>
    <phoneticPr fontId="2" type="noConversion"/>
  </si>
  <si>
    <t>数据来源：
Dwd_Evt_MC_Msg_Log_Hm.IMEI</t>
    <phoneticPr fontId="2" type="noConversion"/>
  </si>
  <si>
    <t>以下数据union：
Dwd_Cam_Port_PUSH_Campaign_Task_Dm.task_id
Dwd_Cam_Put_Task_Ds.task_id</t>
    <phoneticPr fontId="2" type="noConversion"/>
  </si>
  <si>
    <t>任务类型代码</t>
    <phoneticPr fontId="2" type="noConversion"/>
  </si>
  <si>
    <t>以下数据union：
Dwd_Cam_Port_PUSH_Campaign_Task_Dm.Mater_Type_Id
Dwd_Cam_Put_Task_Ds.Task_Type_Cd</t>
    <phoneticPr fontId="2" type="noConversion"/>
  </si>
  <si>
    <t>任务名称</t>
    <phoneticPr fontId="2" type="noConversion"/>
  </si>
  <si>
    <t>以下数据union：
Dwd_Cam_Port_PUSH_Campaign_Task_Dm.Task_Name
Dwd_Cam_Put_Task_Ds.Task_Name</t>
    <phoneticPr fontId="2" type="noConversion"/>
  </si>
  <si>
    <t>市场渠道</t>
    <phoneticPr fontId="2" type="noConversion"/>
  </si>
  <si>
    <t>以下数据union：
Dwd_Cam_Port_PUSH_Campaign_Task_Dm case when Mater_Id in ('PUSH_GAME_OPEN_WEB','PUSH_GAME_WEB_CLICK','040101','40102','40101','40102') then 'HICLOUD' else 'PUSH'end
Dwd_Cam_Put_Task_Ds.Mkt_Channel</t>
    <phoneticPr fontId="2" type="noConversion"/>
  </si>
  <si>
    <t>投放时间</t>
    <phoneticPr fontId="2" type="noConversion"/>
  </si>
  <si>
    <t>以下数据union：
Dwd_Cam_Port_PUSH_Campaign_Task_Dm.Plan_Start_Time
Dwd_Cam_Put_Task_Ds.Put_Time</t>
    <phoneticPr fontId="2" type="noConversion"/>
  </si>
  <si>
    <t>结束时间</t>
    <phoneticPr fontId="2" type="noConversion"/>
  </si>
  <si>
    <t>以下数据union：
Dwd_Cam_Port_PUSH_Campaign_Task_Dm.End_Trapp_Time
Dwd_Cam_Put_Task_Ds.End_Time</t>
    <phoneticPr fontId="2" type="noConversion"/>
  </si>
  <si>
    <t>PUSH营销汇总日表</t>
    <phoneticPr fontId="2" type="noConversion"/>
  </si>
  <si>
    <t>Dws_Service_Push_Campaign_Dm</t>
    <phoneticPr fontId="2" type="noConversion"/>
  </si>
  <si>
    <t>任务内容</t>
    <phoneticPr fontId="2" type="noConversion"/>
  </si>
  <si>
    <t>以下数据union：
Dwd_Cam_Port_PUSH_Campaign_Task_Dm.Mater_Content
Dwd_Cam_Put_Task_Ds.Task_Content</t>
    <phoneticPr fontId="2" type="noConversion"/>
  </si>
  <si>
    <t>广告发送次数</t>
    <phoneticPr fontId="2" type="noConversion"/>
  </si>
  <si>
    <t>数据来源：
Dwd_Evt_MC_Msg_Log_Hm.count(*) 限制条件：Log_Type_Cd in ('push request','rsd request')</t>
    <phoneticPr fontId="2" type="noConversion"/>
  </si>
  <si>
    <t>广告到达次数</t>
    <phoneticPr fontId="2" type="noConversion"/>
  </si>
  <si>
    <t>数据来源：
Dwd_Evt_MC_Msg_Log_Hm.count(*) MC消息日志（Dwd_Evt_MC_Msg_Log_Hm）（限制条件：push_log_type_cd IN ('push request','rsd request') ） t1 left join MC消息日志（Dwd_Evt_MC_Msg_Log_Hm）（限制条件：Log_Type_Cd = 'push response' and t2.Snd_Result_Cd IN (0,2)） t2 on  t1.currt_info_id = t2.currt_info_id 提取t1.imei,t1.task_id， 才是广告任务到达的设备</t>
    <phoneticPr fontId="2" type="noConversion"/>
  </si>
  <si>
    <t>广告显示次数</t>
    <phoneticPr fontId="2" type="noConversion"/>
  </si>
  <si>
    <t>用户清除次数</t>
    <phoneticPr fontId="2" type="noConversion"/>
  </si>
  <si>
    <t>数据来源：
Dwd_Evt_BISDK_Customize.count(*) 限制条件：Oper_Id='PUSH_PS' AND GetAdPushReportMsg(Non_Stru_Field,2) ='PS' and GetAdPushReportMsg(Non_Stru_Field,5) = '2'</t>
    <phoneticPr fontId="2" type="noConversion"/>
  </si>
  <si>
    <t>数据来源：
Dwd_Evt_BISDK_Customize.count(*) 限制条件：Oper_Id='PUSH_PS' AND GetAdPushReportMsg(Non_Stru_Field,2) ='PS' and GetAdPushReportMsg(Non_Stru_Field,5) = '1'
Dwd_Cam_Put_Task_Ds.Task_Type_Cd IN ('PUSH_HICLOUD_APP_INFO_CLICK','PUSH_HICLOUD_APP_PRIZE')统计Hispace_Oper_Type_Cd=10的记录数
Dwd_Cam_Put_Task_Ds.Task_Type_Cd IN ('PUSH_HICLOUD_APP_TOPIC_CLICK','PUSH_HICLOUD_LIST_PRIZE')统计Hispace_Oper_Type_Cd=61的记录数
Dwd_Cam_Put_Task_Ds.Task_Type_Cd = 'PUSH_HICLOUD_DOWNLOAD_CLICK'统计Hispace_Oper_Type_Cd=11的记录数 
Dwd_Cam_Put_Task_Ds.Task_Type_Cd = 'PUSH_HICLOUD_DIALOG_CLICK' 不统计
Dwd_Cam_Put_Task_Ds.Task_Type_Cd = 'PUSH_HICLOUD_SELF_WEB_CLICK'统计Hispace_Oper_Type_Cd=65的记录数
 其他的统计oper_type=53的记录数</t>
    <phoneticPr fontId="2" type="noConversion"/>
  </si>
  <si>
    <t>下载次数</t>
    <phoneticPr fontId="2" type="noConversion"/>
  </si>
  <si>
    <t>数据来源：
Dwd_Evt_Hispace_Oper_Log_Dm.count(*) 关联条件：Dwd_Evt_MC_Msg_Log_Hm.task_id = Dwd_Evt_Hispace_Oper_Log_Dm.Session_Id and Dwd_Evt_MC_Msg_Log_Hm.imei = Dwd_Evt_Hispace_Oper_Log_Dm.IMEI
表限制条件：Hispace_Oper_Type_Cd in ('11','12') and 如果是PUSH消息的话，需要限制(lower(Ext_Field) rlike 'deviceid' and lower(deviceId(Logon_ID)) = 'mw')</t>
    <phoneticPr fontId="2" type="noConversion"/>
  </si>
  <si>
    <t>联盟广告业务操作汇总日表</t>
    <phoneticPr fontId="2" type="noConversion"/>
  </si>
  <si>
    <t>Dws_Service_Allian_Adv_Oper_Dm</t>
    <phoneticPr fontId="2" type="noConversion"/>
  </si>
  <si>
    <t>广告编号</t>
    <phoneticPr fontId="2" type="noConversion"/>
  </si>
  <si>
    <t>广告主编号</t>
    <phoneticPr fontId="2" type="noConversion"/>
  </si>
  <si>
    <t>任务编号</t>
    <phoneticPr fontId="2" type="noConversion"/>
  </si>
  <si>
    <t>应用版本</t>
    <phoneticPr fontId="2" type="noConversion"/>
  </si>
  <si>
    <t>包名</t>
    <phoneticPr fontId="2" type="noConversion"/>
  </si>
  <si>
    <t>识别不同业务的包名名称</t>
    <phoneticPr fontId="2" type="noConversion"/>
  </si>
  <si>
    <t>广告位编号</t>
    <phoneticPr fontId="2" type="noConversion"/>
  </si>
  <si>
    <t>媒体商编号</t>
    <phoneticPr fontId="2" type="noConversion"/>
  </si>
  <si>
    <t>站点编号</t>
    <phoneticPr fontId="2" type="noConversion"/>
  </si>
  <si>
    <t>结果类型代码</t>
    <phoneticPr fontId="2" type="noConversion"/>
  </si>
  <si>
    <t>广告计费方式代码</t>
    <phoneticPr fontId="2" type="noConversion"/>
  </si>
  <si>
    <t>交互类型代码</t>
    <phoneticPr fontId="2" type="noConversion"/>
  </si>
  <si>
    <t>创意类型代码</t>
    <phoneticPr fontId="2" type="noConversion"/>
  </si>
  <si>
    <t>广告类型代码</t>
    <phoneticPr fontId="2" type="noConversion"/>
  </si>
  <si>
    <t>请求次数</t>
    <phoneticPr fontId="2" type="noConversion"/>
  </si>
  <si>
    <t>数据来源：
Dwd_Evt_BISDK_Customize.count(*) Dwd_Evt_MC_Msg_Log_Hm左关联Dwd_Evt_BISDK_Customize 条件：Dwd_Evt_MC_Msg_Log_Hm.task_id = Dwd_Evt_BISDK_Customize解析出来的task_id and Dwd_Evt_MC_Msg_Log_Hm.imei = Dwd_Evt_BISDK_Customize解析出来的IMEI
限制条件：Oper_Id='PUSH_PS' AND GetAdPushReportMsg(Non_Stru_Field,2) ='PS' and GetAdPushReportMsg(Non_Stru_Field,5) = '0'"</t>
    <phoneticPr fontId="2" type="noConversion"/>
  </si>
  <si>
    <t>业务-支付</t>
    <phoneticPr fontId="2" type="noConversion"/>
  </si>
  <si>
    <t>业务-支付</t>
    <phoneticPr fontId="2" type="noConversion"/>
  </si>
  <si>
    <t>游戏券支付汇总日表</t>
    <phoneticPr fontId="2" type="noConversion"/>
  </si>
  <si>
    <t>Dws_Service_Game_Coupon_Trade_Dm</t>
    <phoneticPr fontId="2" type="noConversion"/>
  </si>
  <si>
    <t>以下数据union all：
Dwd_Sal_Game_Coupon_Order_Ds.UP_Id
Dwd_Sal_Game_Coupon_Cash_Order_Ds.UP_Id</t>
    <phoneticPr fontId="2" type="noConversion"/>
  </si>
  <si>
    <t xml:space="preserve">以下数据union all：
Dwd_Sal_Game_Coupon_Order_Ds.Dev_App_Id 
Dwd_Sal_Game_Coupon_Cash_Order_Ds.Dev_App_Id </t>
    <phoneticPr fontId="2" type="noConversion"/>
  </si>
  <si>
    <t>游戏券交易笔数</t>
    <phoneticPr fontId="2" type="noConversion"/>
  </si>
  <si>
    <t>游戏券的总交易笔数</t>
    <phoneticPr fontId="2" type="noConversion"/>
  </si>
  <si>
    <t>游戏券交易金额</t>
    <phoneticPr fontId="2" type="noConversion"/>
  </si>
  <si>
    <t>游戏券的总交易金额</t>
    <phoneticPr fontId="2" type="noConversion"/>
  </si>
  <si>
    <t>现金交易笔数</t>
    <phoneticPr fontId="2" type="noConversion"/>
  </si>
  <si>
    <t>现金的总交易笔数</t>
    <phoneticPr fontId="2" type="noConversion"/>
  </si>
  <si>
    <t>现金交易金额</t>
    <phoneticPr fontId="2" type="noConversion"/>
  </si>
  <si>
    <t>现金的总交易金额</t>
    <phoneticPr fontId="2" type="noConversion"/>
  </si>
  <si>
    <t>生活服务支付汇总日表</t>
    <phoneticPr fontId="2" type="noConversion"/>
  </si>
  <si>
    <t>Dws_Service_LifeService_Trade_Dm</t>
    <phoneticPr fontId="2" type="noConversion"/>
  </si>
  <si>
    <t>生活服务订单类型代码</t>
    <phoneticPr fontId="2" type="noConversion"/>
  </si>
  <si>
    <t>生活服务支付方式代码</t>
    <phoneticPr fontId="2" type="noConversion"/>
  </si>
  <si>
    <t>生活服务订单状态代码</t>
    <phoneticPr fontId="2" type="noConversion"/>
  </si>
  <si>
    <t>支付笔数</t>
    <phoneticPr fontId="2" type="noConversion"/>
  </si>
  <si>
    <t>生活服务的总支付笔数</t>
    <phoneticPr fontId="2" type="noConversion"/>
  </si>
  <si>
    <t>支付金额</t>
    <phoneticPr fontId="2" type="noConversion"/>
  </si>
  <si>
    <t>生活服务的总支付金额</t>
    <phoneticPr fontId="2" type="noConversion"/>
  </si>
  <si>
    <t>支付多维汇总日表</t>
    <phoneticPr fontId="2" type="noConversion"/>
  </si>
  <si>
    <t>Dws_Service_Olap_Trade_Dm</t>
    <phoneticPr fontId="2" type="noConversion"/>
  </si>
  <si>
    <t>Dws_Service_Olap_Trade_Dm</t>
    <phoneticPr fontId="2" type="noConversion"/>
  </si>
  <si>
    <t>项目编号</t>
    <phoneticPr fontId="2" type="noConversion"/>
  </si>
  <si>
    <t>服务目录</t>
    <phoneticPr fontId="2" type="noConversion"/>
  </si>
  <si>
    <t>支付方式代码</t>
    <phoneticPr fontId="2" type="noConversion"/>
  </si>
  <si>
    <t>业务-支付</t>
    <phoneticPr fontId="2" type="noConversion"/>
  </si>
  <si>
    <t>支付多维汇总日表</t>
    <phoneticPr fontId="2" type="noConversion"/>
  </si>
  <si>
    <t>Dws_Service_Olap_Trade_Dm</t>
    <phoneticPr fontId="2" type="noConversion"/>
  </si>
  <si>
    <t>支付多维汇总累计表</t>
    <phoneticPr fontId="2" type="noConversion"/>
  </si>
  <si>
    <t>Dws_Service_Olap_Trade_Dt</t>
    <phoneticPr fontId="2" type="noConversion"/>
  </si>
  <si>
    <t>支付多维汇总累计表</t>
    <phoneticPr fontId="2" type="noConversion"/>
  </si>
  <si>
    <t>Dws_Service_Olap_Trade_Dt</t>
    <phoneticPr fontId="2" type="noConversion"/>
  </si>
  <si>
    <t>支付多维汇总月表</t>
    <phoneticPr fontId="2" type="noConversion"/>
  </si>
  <si>
    <t>Dws_Service_Olap_Trade_Mm</t>
    <phoneticPr fontId="2" type="noConversion"/>
  </si>
  <si>
    <t>支付多维汇总月表</t>
    <phoneticPr fontId="2" type="noConversion"/>
  </si>
  <si>
    <t>Dws_Service_Olap_Trade_Mm</t>
    <phoneticPr fontId="2" type="noConversion"/>
  </si>
  <si>
    <t>主题支付汇总日表</t>
    <phoneticPr fontId="2" type="noConversion"/>
  </si>
  <si>
    <t>Dws_Service_Theme_Trade_Dm</t>
    <phoneticPr fontId="2" type="noConversion"/>
  </si>
  <si>
    <t>主题编号</t>
    <phoneticPr fontId="2" type="noConversion"/>
  </si>
  <si>
    <t>商品编号</t>
    <phoneticPr fontId="2" type="noConversion"/>
  </si>
  <si>
    <t>主题类型代码</t>
    <phoneticPr fontId="2" type="noConversion"/>
  </si>
  <si>
    <t>主题支付汇总日表</t>
    <phoneticPr fontId="2" type="noConversion"/>
  </si>
  <si>
    <t>Dws_Service_Theme_Trade_Dm</t>
    <phoneticPr fontId="2" type="noConversion"/>
  </si>
  <si>
    <t>字段序号</t>
    <phoneticPr fontId="5" type="noConversion"/>
  </si>
  <si>
    <t>字段中文名</t>
    <phoneticPr fontId="5" type="noConversion"/>
  </si>
  <si>
    <t>字段英文名</t>
    <phoneticPr fontId="5" type="noConversion"/>
  </si>
  <si>
    <t>业务定义</t>
    <phoneticPr fontId="5" type="noConversion"/>
  </si>
  <si>
    <t>业务规则</t>
    <phoneticPr fontId="5" type="noConversion"/>
  </si>
  <si>
    <t>数据类别</t>
    <phoneticPr fontId="5" type="noConversion"/>
  </si>
  <si>
    <t>修改日期</t>
    <phoneticPr fontId="5" type="noConversion"/>
  </si>
  <si>
    <t>修改内容</t>
    <phoneticPr fontId="5" type="noConversion"/>
  </si>
  <si>
    <t>业务-其他</t>
    <phoneticPr fontId="2" type="noConversion"/>
  </si>
  <si>
    <t>华为视频播放内容汇总日表</t>
    <phoneticPr fontId="2" type="noConversion"/>
  </si>
  <si>
    <t>Ads_Service_Hwmovie_Play_Content_Dm</t>
    <phoneticPr fontId="2" type="noConversion"/>
  </si>
  <si>
    <t>华为帐号编号</t>
    <phoneticPr fontId="2" type="noConversion"/>
  </si>
  <si>
    <t>设备编号</t>
    <phoneticPr fontId="2" type="noConversion"/>
  </si>
  <si>
    <t>影片源分辨率</t>
    <phoneticPr fontId="2" type="noConversion"/>
  </si>
  <si>
    <t>空值</t>
    <phoneticPr fontId="2" type="noConversion"/>
  </si>
  <si>
    <t>播放地区</t>
    <phoneticPr fontId="2" type="noConversion"/>
  </si>
  <si>
    <t>客户端ip地址，对应的城市</t>
    <phoneticPr fontId="2" type="noConversion"/>
  </si>
  <si>
    <t>以下数据union all :
Dwd_Evt_Hwmovie_Oper_Dm.User_IP_Addr
Dwd_Evt_Hwmovie_Play_Log_Dm.User_IP_Addr</t>
    <phoneticPr fontId="2" type="noConversion"/>
  </si>
  <si>
    <t>播放栏目编号</t>
    <phoneticPr fontId="2" type="noConversion"/>
  </si>
  <si>
    <t>登录用户标志</t>
    <phoneticPr fontId="2" type="noConversion"/>
  </si>
  <si>
    <t>当UP_Id不为'guest'和 ''时置为1，否则为0</t>
    <phoneticPr fontId="2" type="noConversion"/>
  </si>
  <si>
    <t>取值只有0和1两种</t>
    <phoneticPr fontId="2" type="noConversion"/>
  </si>
  <si>
    <t>指示器类</t>
    <phoneticPr fontId="2" type="noConversion"/>
  </si>
  <si>
    <t>VIP标志</t>
    <phoneticPr fontId="2" type="noConversion"/>
  </si>
  <si>
    <t>Dwd_Sal_Hwmovie_User_Pay_Ds中Hwmovie_Id = '-1' AND Valid_Period_End_Time &gt; 统计日期，搂出UP_Id，只要Dwd_Evt_Hwmovie_Oper_Dm.UP_Id在里面，打标志为1，否则为0</t>
    <phoneticPr fontId="2" type="noConversion"/>
  </si>
  <si>
    <t>注册帐号类型代码</t>
    <phoneticPr fontId="2" type="noConversion"/>
  </si>
  <si>
    <t>CD1025</t>
    <phoneticPr fontId="2" type="noConversion"/>
  </si>
  <si>
    <t>1、100、1006</t>
    <phoneticPr fontId="2" type="noConversion"/>
  </si>
  <si>
    <t>注册渠道编号</t>
    <phoneticPr fontId="2" type="noConversion"/>
  </si>
  <si>
    <t>标识一个业务的唯一编号</t>
    <phoneticPr fontId="2" type="noConversion"/>
  </si>
  <si>
    <t>注册城市</t>
    <phoneticPr fontId="2" type="noConversion"/>
  </si>
  <si>
    <t>注册华为帐号时的客户端IP地址，对应的城市</t>
    <phoneticPr fontId="2" type="noConversion"/>
  </si>
  <si>
    <t>设备唯一号</t>
    <phoneticPr fontId="2" type="noConversion"/>
  </si>
  <si>
    <t>当存在多个IMEI对应一个物理设备时，由整合模型层为其同一生成一个唯一的编号</t>
    <phoneticPr fontId="2" type="noConversion"/>
  </si>
  <si>
    <t>数据来源：Dwd_Eqp_Device_Ds_His.Did</t>
    <phoneticPr fontId="2" type="noConversion"/>
  </si>
  <si>
    <t>当前为32位字符串或者36位字符串（32位全字符+4位"-"拼接共计36位)</t>
    <phoneticPr fontId="2" type="noConversion"/>
  </si>
  <si>
    <t>编号类</t>
    <phoneticPr fontId="2" type="noConversion"/>
  </si>
  <si>
    <t>业务-其他</t>
    <phoneticPr fontId="2" type="noConversion"/>
  </si>
  <si>
    <t>华为视频播放内容汇总日表</t>
    <phoneticPr fontId="2" type="noConversion"/>
  </si>
  <si>
    <t>Ads_Service_Hwmovie_Play_Content_Dm</t>
    <phoneticPr fontId="2" type="noConversion"/>
  </si>
  <si>
    <t>行政区划代码</t>
    <phoneticPr fontId="2" type="noConversion"/>
  </si>
  <si>
    <t>数据来源：Dwd_Eqp_Position_Rec_Dm.Region_Cd
取 分类记录种类代码 为 设备编号类型的</t>
    <phoneticPr fontId="2" type="noConversion"/>
  </si>
  <si>
    <t>代码类</t>
    <phoneticPr fontId="2" type="noConversion"/>
  </si>
  <si>
    <t>系列名称</t>
    <phoneticPr fontId="2" type="noConversion"/>
  </si>
  <si>
    <t>播放时长</t>
    <phoneticPr fontId="2" type="noConversion"/>
  </si>
  <si>
    <t>播放失败次数</t>
    <phoneticPr fontId="2" type="noConversion"/>
  </si>
  <si>
    <t>当日播放的总失败次数</t>
    <phoneticPr fontId="2" type="noConversion"/>
  </si>
  <si>
    <t>播放中断次数</t>
    <phoneticPr fontId="2" type="noConversion"/>
  </si>
  <si>
    <t>当日播放的总中断次数</t>
    <phoneticPr fontId="2" type="noConversion"/>
  </si>
  <si>
    <t>播放结束次数</t>
    <phoneticPr fontId="2" type="noConversion"/>
  </si>
  <si>
    <t>当日播放的总结束次数</t>
    <phoneticPr fontId="2" type="noConversion"/>
  </si>
  <si>
    <t>卡顿次数</t>
    <phoneticPr fontId="2" type="noConversion"/>
  </si>
  <si>
    <t>卡顿时长</t>
    <phoneticPr fontId="2" type="noConversion"/>
  </si>
  <si>
    <t>当日卡顿的总时长</t>
    <phoneticPr fontId="2" type="noConversion"/>
  </si>
  <si>
    <t>社交平台聊天汇总日表</t>
    <phoneticPr fontId="2" type="noConversion"/>
  </si>
  <si>
    <t>Ads_Service_Sns_Chat_Dm</t>
    <phoneticPr fontId="2" type="noConversion"/>
  </si>
  <si>
    <t>天分区</t>
    <phoneticPr fontId="2" type="noConversion"/>
  </si>
  <si>
    <t>以下数据union all：
Dwd_Evt_User_Social_Oper_Log_Dm.UP_Id
Dwd_Evt_Social_Entry_Log_Dm.User_JID
Dwd_Evt_Social_Msg_Log_Dm.Sender_User_JID</t>
    <phoneticPr fontId="2" type="noConversion"/>
  </si>
  <si>
    <t>首次登录日期</t>
    <phoneticPr fontId="2" type="noConversion"/>
  </si>
  <si>
    <t>第一次登录社交平台日期</t>
    <phoneticPr fontId="2" type="noConversion"/>
  </si>
  <si>
    <t>首次单聊日期</t>
    <phoneticPr fontId="2" type="noConversion"/>
  </si>
  <si>
    <t>第一次社交平台单聊日期</t>
    <phoneticPr fontId="2" type="noConversion"/>
  </si>
  <si>
    <t>首次群聊日期</t>
    <phoneticPr fontId="2" type="noConversion"/>
  </si>
  <si>
    <t>第一次社交平台群聊日期</t>
    <phoneticPr fontId="2" type="noConversion"/>
  </si>
  <si>
    <t>登录次数</t>
    <phoneticPr fontId="2" type="noConversion"/>
  </si>
  <si>
    <t>当日登录社交平台的次数</t>
    <phoneticPr fontId="2" type="noConversion"/>
  </si>
  <si>
    <t>以下数据sum：
Dwd_Evt_User_Social_Oper_Log_Dm.count(distinct Req_Time ) 
Dwd_Evt_Social_Entry_Log_Dm.count(distinct Req_Time )</t>
    <phoneticPr fontId="2" type="noConversion"/>
  </si>
  <si>
    <t>单聊消息数</t>
    <phoneticPr fontId="2" type="noConversion"/>
  </si>
  <si>
    <t>当日总的单聊消息数</t>
    <phoneticPr fontId="2" type="noConversion"/>
  </si>
  <si>
    <t>群聊消息数</t>
    <phoneticPr fontId="2" type="noConversion"/>
  </si>
  <si>
    <t>当日总的群聊消息数</t>
    <phoneticPr fontId="2" type="noConversion"/>
  </si>
  <si>
    <t>好友数</t>
    <phoneticPr fontId="2" type="noConversion"/>
  </si>
  <si>
    <t>总的好友数</t>
    <phoneticPr fontId="2" type="noConversion"/>
  </si>
  <si>
    <t>新增好友数</t>
    <phoneticPr fontId="2" type="noConversion"/>
  </si>
  <si>
    <t>当日新增好友数</t>
    <phoneticPr fontId="2" type="noConversion"/>
  </si>
  <si>
    <t>家庭数</t>
    <phoneticPr fontId="2" type="noConversion"/>
  </si>
  <si>
    <t>总的家庭数</t>
    <phoneticPr fontId="2" type="noConversion"/>
  </si>
  <si>
    <t>新增家庭数</t>
    <phoneticPr fontId="2" type="noConversion"/>
  </si>
  <si>
    <t>当日新增家庭数</t>
    <phoneticPr fontId="2" type="noConversion"/>
  </si>
  <si>
    <t>家庭成员数</t>
    <phoneticPr fontId="2" type="noConversion"/>
  </si>
  <si>
    <t>总的家庭成员数</t>
    <phoneticPr fontId="2" type="noConversion"/>
  </si>
  <si>
    <t>新增家庭成员数</t>
    <phoneticPr fontId="2" type="noConversion"/>
  </si>
  <si>
    <t>当日新增家庭成员数</t>
    <phoneticPr fontId="2" type="noConversion"/>
  </si>
  <si>
    <t>群聊成员数</t>
    <phoneticPr fontId="2" type="noConversion"/>
  </si>
  <si>
    <t>总的群聊成员数</t>
    <phoneticPr fontId="2" type="noConversion"/>
  </si>
  <si>
    <t>新增群聊成员数</t>
    <phoneticPr fontId="2" type="noConversion"/>
  </si>
  <si>
    <t>当日新增群聊成员数</t>
    <phoneticPr fontId="2" type="noConversion"/>
  </si>
  <si>
    <t>主题下载汇总日表</t>
    <phoneticPr fontId="2" type="noConversion"/>
  </si>
  <si>
    <t>Ads_Service_Theme_Down_Dm</t>
    <phoneticPr fontId="2" type="noConversion"/>
  </si>
  <si>
    <t>国际移动设备身份码，用来识别终端设备的唯一编号</t>
    <phoneticPr fontId="2" type="noConversion"/>
  </si>
  <si>
    <t>数据来源：
Dwd_Evt_Theme_Down_Log_Dm.IMEI</t>
    <phoneticPr fontId="2" type="noConversion"/>
  </si>
  <si>
    <t>14~16位数字与小写字母组成</t>
    <phoneticPr fontId="2" type="noConversion"/>
  </si>
  <si>
    <t>编号类</t>
    <phoneticPr fontId="2" type="noConversion"/>
  </si>
  <si>
    <t>主题编号</t>
    <phoneticPr fontId="2" type="noConversion"/>
  </si>
  <si>
    <t>数据来源：
Dwd_Evt_Theme_Down_Log_Dm.Theme_Id</t>
    <phoneticPr fontId="2" type="noConversion"/>
  </si>
  <si>
    <t>主题类型代码</t>
    <phoneticPr fontId="2" type="noConversion"/>
  </si>
  <si>
    <t>数据来源：
Dwd_Evt_Theme_Down_Log_Dm.Theme_Type_Cd</t>
    <phoneticPr fontId="2" type="noConversion"/>
  </si>
  <si>
    <t>付费下载标志</t>
    <phoneticPr fontId="2" type="noConversion"/>
  </si>
  <si>
    <t>数据来源：
Dwd_Con_Upgrade_Theme_Wallp_Ds.Pay_Down_Flg</t>
    <phoneticPr fontId="2" type="noConversion"/>
  </si>
  <si>
    <t>主题下载汇总日表</t>
    <phoneticPr fontId="2" type="noConversion"/>
  </si>
  <si>
    <t>Ads_Service_Theme_Down_Dm</t>
    <phoneticPr fontId="2" type="noConversion"/>
  </si>
  <si>
    <t>关联Bom系列关系表取中文系列名或英文系列名</t>
    <phoneticPr fontId="2" type="noConversion"/>
  </si>
  <si>
    <t>文本类</t>
    <phoneticPr fontId="2" type="noConversion"/>
  </si>
  <si>
    <t>0235A
0245A
0303
0407
2402C
5008</t>
    <phoneticPr fontId="2" type="noConversion"/>
  </si>
  <si>
    <t>外部型号</t>
    <phoneticPr fontId="2" type="noConversion"/>
  </si>
  <si>
    <t>记录终端设备的外部型号，如：HUAWEI ALE-CL00、MediaPad X1等</t>
    <phoneticPr fontId="2" type="noConversion"/>
  </si>
  <si>
    <t>华为设备标志</t>
    <phoneticPr fontId="2" type="noConversion"/>
  </si>
  <si>
    <t>记录该设备是否是华为的终端设备</t>
    <phoneticPr fontId="2" type="noConversion"/>
  </si>
  <si>
    <t>取值只有0和1两种</t>
    <phoneticPr fontId="2" type="noConversion"/>
  </si>
  <si>
    <t>指示器类</t>
    <phoneticPr fontId="2" type="noConversion"/>
  </si>
  <si>
    <t>当前EMUI版本</t>
    <phoneticPr fontId="2" type="noConversion"/>
  </si>
  <si>
    <t>记录设备当前最新的EMUI用户界面的版本</t>
    <phoneticPr fontId="2" type="noConversion"/>
  </si>
  <si>
    <t>1.0
1.5
1.6
3.0
4.0
5.0</t>
    <phoneticPr fontId="2" type="noConversion"/>
  </si>
  <si>
    <t>下载次数</t>
    <phoneticPr fontId="2" type="noConversion"/>
  </si>
  <si>
    <t>数据来源：
Dwd_Evt_Theme_Down_Log_Dm.count(*) 主键group by</t>
    <phoneticPr fontId="2" type="noConversion"/>
  </si>
  <si>
    <t>穿戴设备使用汇总日表</t>
    <phoneticPr fontId="2" type="noConversion"/>
  </si>
  <si>
    <t>Ads_Service_Wear_Device_Usage_Dm</t>
    <phoneticPr fontId="2" type="noConversion"/>
  </si>
  <si>
    <t>穿戴设备类型</t>
    <phoneticPr fontId="2" type="noConversion"/>
  </si>
  <si>
    <t>穿戴设备编号</t>
    <phoneticPr fontId="2" type="noConversion"/>
  </si>
  <si>
    <t>穿戴设备使用汇总日表</t>
    <phoneticPr fontId="2" type="noConversion"/>
  </si>
  <si>
    <t>Ads_Service_Wear_Device_Usage_Dm</t>
    <phoneticPr fontId="2" type="noConversion"/>
  </si>
  <si>
    <t>首次使用日期</t>
    <phoneticPr fontId="2" type="noConversion"/>
  </si>
  <si>
    <t>第一次使用穿戴设备的日期</t>
    <phoneticPr fontId="2" type="noConversion"/>
  </si>
  <si>
    <t>最近使用日期</t>
    <phoneticPr fontId="2" type="noConversion"/>
  </si>
  <si>
    <t>最近一次使用穿戴设备的日期</t>
    <phoneticPr fontId="2" type="noConversion"/>
  </si>
  <si>
    <t>所属主题</t>
    <phoneticPr fontId="5" type="noConversion"/>
  </si>
  <si>
    <t>表中文名</t>
    <phoneticPr fontId="5" type="noConversion"/>
  </si>
  <si>
    <t>表英文名</t>
    <phoneticPr fontId="5" type="noConversion"/>
  </si>
  <si>
    <t>值域说明/引用代码</t>
    <phoneticPr fontId="5" type="noConversion"/>
  </si>
  <si>
    <t>数据样例</t>
    <phoneticPr fontId="5" type="noConversion"/>
  </si>
  <si>
    <t>业务-其他</t>
    <phoneticPr fontId="2" type="noConversion"/>
  </si>
  <si>
    <t>华为视频播放内容汇总日表</t>
    <phoneticPr fontId="2" type="noConversion"/>
  </si>
  <si>
    <t>Ads_Service_Hwmovie_Play_Content_Dm</t>
    <phoneticPr fontId="2" type="noConversion"/>
  </si>
  <si>
    <t>天分区</t>
    <phoneticPr fontId="2" type="noConversion"/>
  </si>
  <si>
    <t>以下数据union all :
Dwd_Evt_Hwmovie_Oper_Dm.UP_Id
Dwd_Evt_Hwmovie_Play_Log_Dm.UP_Id</t>
    <phoneticPr fontId="2" type="noConversion"/>
  </si>
  <si>
    <t>以下数据union all :
Dwd_Evt_Hwmovie_Oper_Dm.IMEI
Dwd_Evt_Hwmovie_Play_Log_Dm.IMEI</t>
    <phoneticPr fontId="2" type="noConversion"/>
  </si>
  <si>
    <t>业务编号</t>
    <phoneticPr fontId="2" type="noConversion"/>
  </si>
  <si>
    <t>固定取值：com.huawei.himovie</t>
    <phoneticPr fontId="2" type="noConversion"/>
  </si>
  <si>
    <t>push
music</t>
    <phoneticPr fontId="2" type="noConversion"/>
  </si>
  <si>
    <t>华为视频编号</t>
    <phoneticPr fontId="2" type="noConversion"/>
  </si>
  <si>
    <t>以下数据union all：
Dwd_Con_Hwmovie_Ds.Hwmovie_Id
Dwd_Evt_Hwmovie_Play_Log_Dm.Hwmovie_Id</t>
    <phoneticPr fontId="2" type="noConversion"/>
  </si>
  <si>
    <t>播放次数</t>
    <phoneticPr fontId="2" type="noConversion"/>
  </si>
  <si>
    <t>当日播放的总次数</t>
    <phoneticPr fontId="2" type="noConversion"/>
  </si>
  <si>
    <t>当日播放的总时长</t>
    <phoneticPr fontId="2" type="noConversion"/>
  </si>
  <si>
    <t>播放成功次数</t>
    <phoneticPr fontId="2" type="noConversion"/>
  </si>
  <si>
    <t>当日播放的总成功次数</t>
    <phoneticPr fontId="2" type="noConversion"/>
  </si>
  <si>
    <t>当日卡顿的总次数</t>
    <phoneticPr fontId="2" type="noConversion"/>
  </si>
  <si>
    <t>数据来源：
Dwd_Ref_CloudService_Package_Par_Ds.Service_Id</t>
  </si>
  <si>
    <t>数据来源：
Dwd_Evt_UP_Oper_Log_Dm.Channel_Id</t>
  </si>
  <si>
    <t>数据来源：
Dwd_Evt_UP_Oper_Log_Dm.Package_Name</t>
  </si>
  <si>
    <t>数据来源：Dwd_Pty_UP_Ds_His.UP_Type_Cd</t>
  </si>
  <si>
    <t>数据来源：Dwd_Pty_UP_Ds_His.Register_Channel</t>
  </si>
  <si>
    <t>数据来源：Dwd_Pty_UP_Ds_His.Register_IP_Addr对应的城市</t>
  </si>
  <si>
    <t>数据来源：
Dwd_Pty_UP_Ds_His.Register_Time</t>
  </si>
  <si>
    <t>数据来源：Dws_Service_Olap_Trade_Dm.UP_Id</t>
  </si>
  <si>
    <t>数据来源：Dwd_Sal_Order_Pay_Ds.Pay_Up_Id 限制条件：Pay_Status_Cd in (0,2,3) and Txn_finish_Time取年月日&lt;= pt_d</t>
  </si>
  <si>
    <t>数据来源：Dwd_Ref_CloudService_Package_Par_Ds.Service_Id ( 订单支付表(Dwd_Sal_Order_Pay_Ds) a left join 云服务包参数表(Dwd_Ref_CloudService_Package_Par_Ds) b on a.Package_Name = b.Package_Name;关联不到置为others )</t>
  </si>
  <si>
    <t xml:space="preserve">数据来源：Dwd_Sal_Order_Pay_Ds.min(Txn_finish_Time取年月日) </t>
  </si>
  <si>
    <t>数据来源：Dwd_Sal_Order_Pay_Ds.max(Txn_finish_Time取年月日)</t>
  </si>
  <si>
    <t>数据来源：Dws_Up_Service_Trade_Dm.UP_Id</t>
  </si>
  <si>
    <t>数据来源：Dws_Up_Service_Trade_Dm.Service_Id</t>
  </si>
  <si>
    <t>数据来源：Dws_Up_Service_Trade_Dm.sum(Pay_Success_Cnt)</t>
  </si>
  <si>
    <t>数据来源：Dws_Up_Service_Trade_Dm.sum(Pay_Success_Amt)</t>
  </si>
  <si>
    <t>数据来源：Dws_Up_Service_Trade_Dm.sum(Pay_Fail_Cnt)</t>
  </si>
  <si>
    <t>数据来源：Dws_Up_Service_Trade_Dm.sum(Pay_Fail_Amt)</t>
  </si>
  <si>
    <t>数据来源：Dws_Up_Service_Trade_Dm.sum(Pay_Refund_Cnt)</t>
  </si>
  <si>
    <t>数据来源：Dws_Up_Service_Trade_Dm.sum(Pay_Refund_Amt)</t>
  </si>
  <si>
    <t>数据来源：
Dws_Up_Service_Active_Dm.Pt_Service</t>
  </si>
  <si>
    <t>数据来源：
Dws_Up_Service_Active_Dm</t>
  </si>
  <si>
    <t>数据来源：Dws_Up_Service_Active_Dm.Pt_Service</t>
  </si>
  <si>
    <t>数据来源：Dws_Up_Service_Active_Dm</t>
  </si>
  <si>
    <t>数据来源：DWS_SERVICE_OLAP_TRADE_DM.Service_Id</t>
  </si>
  <si>
    <t>数据来源：DWS_SERVICE_OLAP_TRADE_DM.</t>
  </si>
  <si>
    <t>数据来源：DWS_SERVICE_OLAP_TRADE_DT.Total_Pay_Success_Users</t>
  </si>
  <si>
    <t>数据来源：DWS_SERVICE_OLAP_TRADE_DT.Total_Pay_Success_Cnt</t>
  </si>
  <si>
    <t>数据来源：DWS_SERVICE_OLAP_TRADE_DT.Total_Pay_Success_Amt</t>
  </si>
  <si>
    <t>数据来源：DWS_SERVICE_OLAP_TRADE_DT.Total_Pay_Fail_Users</t>
  </si>
  <si>
    <t>数据来源：DWS_SERVICE_OLAP_TRADE_DT.Total_Pay_Fail_Cnt</t>
  </si>
  <si>
    <t>数据来源：DWS_SERVICE_OLAP_TRADE_DT.Total_Pay_Fail_Amt</t>
  </si>
  <si>
    <t>数据来源：DWS_SERVICE_OLAP_TRADE_DT.Total_Pay_Refund_Users</t>
  </si>
  <si>
    <t>数据来源：DWS_SERVICE_OLAP_TRADE_DT.Total_Pay_Refund_Cnt</t>
  </si>
  <si>
    <t>数据来源：DWS_SERVICE_OLAP_TRADE_DT.Total_Pay_Refund_Amt</t>
  </si>
  <si>
    <t>数据来源：Dws_Service_Olap_Trade_Mm.Service_Id</t>
  </si>
  <si>
    <t>数据来源：Dws_Service_Olap_Trade_Mm.count(distinct up_id)</t>
  </si>
  <si>
    <t>数据来源：Dws_Service_Olap_Trade_Mm.sum(Pay_Success_Cnt)</t>
  </si>
  <si>
    <t>数据来源：Dws_Service_Olap_Trade_Mm.sum(Pay_Success_Amt)</t>
  </si>
  <si>
    <t>数据来源：Dws_Service_Olap_Trade_Mm.sum(Pay_Fail_Cnt)</t>
  </si>
  <si>
    <t>数据来源：Dws_Service_Olap_Trade_Mm.sum(Pay_Fail_Amt)</t>
  </si>
  <si>
    <t>数据来源：Dws_Service_Olap_Trade_Mm.sum(Pay_Refund_Cnt)</t>
  </si>
  <si>
    <t>数据来源：Dws_Service_Olap_Trade_Mm.sum(Pay_Refund_Amt)</t>
  </si>
  <si>
    <t>数据来源：DWS_SERVICE_TRADE_DM.Total_Pay_Success_Users</t>
  </si>
  <si>
    <t>数据来源：DWS_SERVICE_TRADE_DM.Total_Pay_Success_Cnt</t>
  </si>
  <si>
    <t>数据来源：DWS_SERVICE_TRADE_DM.Total_Pay_Success_Amt</t>
  </si>
  <si>
    <t>数据来源：DWS_SERVICE_TRADE_DM.Total_Pay_Fail_Users</t>
  </si>
  <si>
    <t>数据来源：DWS_SERVICE_TRADE_DM.Total_Pay_Fail_Cnt</t>
  </si>
  <si>
    <t>数据来源：DWS_SERVICE_TRADE_DM.Total_Pay_Fail_Amt</t>
  </si>
  <si>
    <t>数据来源：DWS_SERVICE_TRADE_DM.Total_Pay_Refund_Users</t>
  </si>
  <si>
    <t>数据来源：DWS_SERVICE_TRADE_DM.Total_Pay_Refund_Cnt</t>
  </si>
  <si>
    <t>数据来源：DWS_SERVICE_TRADE_DM.Total_Pay_Refund_Amt</t>
  </si>
  <si>
    <t>数据来源：
Dwd_Onl_Dev_App_Ds.Dev_Up_Id</t>
  </si>
  <si>
    <t>数据来源：Dwd_Evt_HOTA_App_Info_Upgrade_Log_Dm.Upgrade_Time取年月日</t>
  </si>
  <si>
    <t>数据来源：Dwd_Evt_HOTA_App_Info_Upgrade_Log_Dm.IMEI</t>
  </si>
  <si>
    <t>数据来源：Dwd_Evt_HOTA_App_Info_Upgrade_Log_Dm.HOTA_Interface_Prod_Class</t>
  </si>
  <si>
    <t>数据来源：Dwd_Evt_HOTA_App_Info_Upgrade_Log_Dm.ROM_Ver</t>
  </si>
  <si>
    <t>数据来源：Dwd_Evt_HOTA_App_Info_Upgrade_Log_Dm.Commc_Point</t>
  </si>
  <si>
    <t>数据来源：Dwd_Evt_HOTA_App_Info_Upgrade_Log_Dm.IF(LOWER(SPLIT(Prod_Desc,'\\\\|')[2])='erecovery','eRecovery','OTHER')</t>
  </si>
  <si>
    <t>数据来源：Dwd_Evt_HOTA_App_Info_Upgrade_Log_Dm.Upgrade_Action_Status_Cd</t>
  </si>
  <si>
    <t>数据来源：Dwd_Evt_Hispace_Down_Install_Log_Hm.IMEI</t>
  </si>
  <si>
    <t>数据来源：Dwd_Evt_Hispace_Down_Install_Log_Hm.App_Id</t>
  </si>
  <si>
    <t>数据来源：Dwd_Evt_Hispace_Down_Install_Log_Hm.case when Down_Install_Oper_Type_Cd = '0' then '0' --请求下载
     when Down_Install_Oper_Type_Cd = '1' and Oper_Result_Cd = '0'  then 1 --下载成功
     when Down_Install_Oper_Type_Cd = '1' and ！Oper_Result_Cd = '0' then 2 --下载失败
     when Down_Install_Oper_Type_Cd = '2' and Oper_Result_Cd = '0' then 3 --安装成功
     when Down_Install_Oper_Type_Cd = '2' and ！Oper_Result_Cd = '0'then 4 else '' end --安装异常</t>
  </si>
  <si>
    <t>数据来源：Dwd_Evt_Hispace_Down_Install_Log_Hm.IF((LOWER(IF(Non_Stru_Field IS NULL,'HAHA',Non_Stru_Field)) RLIKE 'renew') or (LOWER(IF(Non_Stru_Field6 IS NULL,'HAHA',Non_Stru_Field6)) RLIKE 'renew') ,IF(Non_Stru_Field7='wlanidle','自动更新','手动更新')),其他数据置为空值</t>
  </si>
  <si>
    <t>数据来源：Dwd_Evt_Hispace_Down_Install_Log_Hm.Client_Type_Cd</t>
  </si>
  <si>
    <t>数据来源：Dwd_Evt_Hispace_Down_Install_Log_Hm.case when Down_Install_Oper_Type_Cd = '0'  then Non_Stru_Field4
     when Down_Install_Oper_Type_Cd = '1'  then Non_Stru_Field10
     when Down_Install_Oper_Type_Cd = '2'  then Non_Stru_Field2 else null end</t>
  </si>
  <si>
    <t>数据来源：Dwd_Evt_Hispace_Down_Install_Log_Hm.case when Down_Install_Oper_Type_Cd = '1'  then Non_Stru_Field else '' end</t>
  </si>
  <si>
    <t>数据来源：Dwd_Evt_Hispace_Down_Install_Log_Hm.case when Down_Install_Oper_Type_Cd = '2' and ! Non_Stru_Field3 in (0,1,2,3) then '' else Non_Stru_Field3 end</t>
  </si>
  <si>
    <t>数据来源：Dwd_Evt_Hispace_Down_Install_Log_Hm.count(*)</t>
  </si>
  <si>
    <t>数据来源：Dwd_Evt_Hispace_Oper_Log_Dm.IMEI</t>
  </si>
  <si>
    <t>数据来源：Dwd_Onl_Disting_Ver_App_Ds.App_Id</t>
  </si>
  <si>
    <t>数据来源：Dwd_Evt_Hispace_Oper_Log_Dm.App_Ver</t>
  </si>
  <si>
    <t>数据来源：Dwd_Onl_Disting_Ver_App_Ds.App_Level_Cd</t>
  </si>
  <si>
    <t>数据来源：Dwd_Onl_Disting_Ver_App_Ds.App_Src_Cd</t>
  </si>
  <si>
    <t>数据来源：Dwd_Onl_App_Class_Ds.Parent_Class_Id</t>
  </si>
  <si>
    <t>数据来源：Dwd_Evt_Hispace_Oper_Log_Dm.Channel_Id</t>
  </si>
  <si>
    <t>数据来源：Dwd_Onl_App_Class_Ds.Class_Id</t>
  </si>
  <si>
    <t>数据来源：Dwd_Evt_Hispace_Oper_Log_Dm.Hispace_Oper_Type_Cd</t>
  </si>
  <si>
    <t>数据来源：Dwd_Evt_Hispace_Oper_Log_Dm.Hispace_Client_Type_Cd</t>
  </si>
  <si>
    <t>数据来源：Dwd_Evt_Hispace_Oper_Log_Dm.Detail_Oper_Flg</t>
  </si>
  <si>
    <t>数据来源：Dwd_Evt_Hispace_Oper_Log_Dm.Update_Flg</t>
  </si>
  <si>
    <t>数据来源：Dwd_Evt_Hispace_Oper_Log_Dm.Oper_Src</t>
  </si>
  <si>
    <t>数据来源：Dwd_Evt_Hispace_Oper_Log_Dm.Sub_Src</t>
  </si>
  <si>
    <t>数据来源：Dwd_Evt_Hispace_Oper_Log_Dm.List_Id</t>
  </si>
  <si>
    <t>数据来源：Dwd_Evt_Hispace_Oper_Log_Dm.Session_Id</t>
  </si>
  <si>
    <t>数据来源：Dwd_Evt_Hispace_Oper_Log_Dm.Quick_Search_Compl_Flg</t>
  </si>
  <si>
    <t>数据来源：Dwd_Evt_Hispace_Oper_Log_Dm.App_Tags_Id</t>
  </si>
  <si>
    <t>数据来源：Dwd_Evt_Hispace_Search_Log_Dm.IMEI</t>
  </si>
  <si>
    <t>数据来源：Dwd_Evt_Hispace_Search_Log_Dm.Search_Keywords</t>
  </si>
  <si>
    <t>数据来源：Dwd_Evt_Hispace_Search_Log_Dm.Search_Src</t>
  </si>
  <si>
    <t>数据来源：Dwd_Evt_Hispace_Search_Log_Dm.Channel_Id</t>
  </si>
  <si>
    <t>数据来源：Dwd_Sal_Game_Coupon_Order_Ds.COUNT(Txn_Id) 主键 group by</t>
  </si>
  <si>
    <t>数据来源：
Dwd_Sal_Game_Coupon_Order_Ds.SUM(Order_Amt/100) 主键 group by</t>
  </si>
  <si>
    <t>数据来源：
Dwd_Sal_Game_Coupon_Cash_Order_Ds.COUNT(Order_Id) 主键 group by</t>
  </si>
  <si>
    <t>数据来源：
Dwd_Sal_Game_Coupon_Cash_Order_Ds.SUM(Txn_Amt) 主键 group by</t>
  </si>
  <si>
    <t>数据来源：Dwd_Sal_Service_Order_Ds.UP_Id</t>
  </si>
  <si>
    <t>数据来源：Dwd_Sal_Service_Order_Ds.Service_Order_Type_Cd</t>
  </si>
  <si>
    <t>数据来源：Dwd_Sal_Service_Order_Ds.Service_Pay_Mode_Cd</t>
  </si>
  <si>
    <t>数据来源：Dwd_Sal_Service_Order_Ds.Service_Order_Status_Cd</t>
  </si>
  <si>
    <t>数据来源：Dwd_Sal_Service_Order_Ds.count(1)</t>
  </si>
  <si>
    <t>数据来源：Dwd_Sal_Service_Order_Ds.sum(Pay_Amt)</t>
  </si>
  <si>
    <t>数据来源：Dwd_Sal_Order_Pay_Ds.Pay_Up_Id</t>
  </si>
  <si>
    <t>数据来源：Dwd_Sal_Order_Pay_Ds.IMEI</t>
  </si>
  <si>
    <t>数据来源：Dwd_Sal_Order_Pay_Ds.Dev_App_Id</t>
  </si>
  <si>
    <t>数据来源：Dwd_Sal_Order_Pay_Ds.Package_Name</t>
  </si>
  <si>
    <t>数据来源：Dwd_Ref_CloudService_Package_Par_Ds.Service_Id (订单支付表(Dwd_Sal_Order_Pay_Ds) a left join 云服务包参数表(Dwd_Ref_CloudService_Package_Par_Ds) b on a.Package_Name = b.Package_Name;关联不到置为others)</t>
  </si>
  <si>
    <t>数据来源：Dwd_Sal_Order_Pay_Ds.Project_Id</t>
  </si>
  <si>
    <t>数据来源：Dwd_Sal_Order_Pay_Ds.Service_Catalog</t>
  </si>
  <si>
    <t>数据来源：Dwd_Sal_Order_Pay_Ds.Pay_Mode_Cd</t>
  </si>
  <si>
    <t>数据来源：Dwd_Sal_Order_Pay_Ds.count(Extnal_Plat_Txn_Id) where Order_Type='PURCHASE' and Pay_Status_Cd in (0,3)</t>
  </si>
  <si>
    <t>数据来源：Dwd_Sal_Order_Pay_Ds.sum(Pay_Amt) where Order_Type='PURCHASE' and Pay_Status_Cd in (0,3)</t>
  </si>
  <si>
    <t>数据来源：Dwd_Sal_Order_Pay_Ds.count(Extnal_Plat_Txn_Id) where Order_Type='PURCHASE' and Pay_Status_Cd in (2)</t>
  </si>
  <si>
    <t>数据来源：Dwd_Sal_Order_Pay_Ds.sum(Pay_Amt) where Order_Type='PURCHASE' and Pay_Status_Cd in (2)</t>
  </si>
  <si>
    <t>数据来源：Dws_Service_Olap_Trade_Dm.Dev_App_Id</t>
  </si>
  <si>
    <t>数据来源：Dws_Service_Olap_Trade_Dm.Package_Name</t>
  </si>
  <si>
    <t>数据来源：Dws_Service_Olap_Trade_Dm.Project_Id</t>
  </si>
  <si>
    <t>数据来源：Dws_Service_Olap_Trade_Dm.Service_Catalog</t>
  </si>
  <si>
    <t>数据来源：Dws_Service_Olap_Trade_Dm.Pay_Mode_Cd</t>
  </si>
  <si>
    <t>数据来源：Dwd_Sal_Theme_Order_Ds.Theme_Id where 订单支付表（Dwd_Sal_Order_Pay_Ds）a inner join 主题订单表(Dwd_Sal_Theme_Order_Ds) b on a.PAY_Id = b.PAY_Id</t>
  </si>
  <si>
    <t xml:space="preserve">数据来源：Dwd_Sal_Theme_Order_Ds.Goods_Id </t>
  </si>
  <si>
    <t xml:space="preserve">数据来源：Dwd_Sal_Order_Pay_Ds.Pay_Mode_Cd </t>
  </si>
  <si>
    <t>数据来源：Dwd_Sal_Theme_Order_Ds.Theme_Type_Cd</t>
  </si>
  <si>
    <t>数据来源：
Dwd_Con_Hwmovie_Catalog_Rela_Ds.Catalog_Id</t>
  </si>
  <si>
    <t>数据来源：Dwd_Evt_Hwmovie_Oper_Dm.count(1) 主键group by</t>
  </si>
  <si>
    <t>数据来源：Dwd_Evt_Hwmovie_Oper_Dm.sum（Service_End_Time-Service_Start_Time） 主键group by</t>
  </si>
  <si>
    <t>数据来源：Dwd_Evt_Hwmovie_Play_Log_Dm.count(*) 当Play_Status_Cd = 1 AND Hwmovie_Service_Type_Cd = 'VOD'时,按所有主键 group by count（1）</t>
  </si>
  <si>
    <t>数据来源：Dwd_Evt_Hwmovie_Play_Log_Dm.count(*) 当Play_Status_Cd = 2 AND Hwmovie_Service_Type_Cd = 'VOD'时,按所有主键 group by count（1）</t>
  </si>
  <si>
    <t>数据来源：Dwd_Evt_Hwmovie_Play_Log_Dm.count(*) 当Play_Status_Cd = 3 AND Hwmovie_Service_Type_Cd = 'VOD'时,按所有主键 group by count（1）</t>
  </si>
  <si>
    <t>数据来源：Dwd_Evt_Hwmovie_Play_Log_Dm.count(*) 当Play_Status_Cd = 4 AND Hwmovie_Service_Type_Cd = 'VOD'时,按所有主键 group by count（1）</t>
  </si>
  <si>
    <t>数据来源：Dwd_Evt_Hwmovie_Play_Log_Dm.sum 当Hwmovie_Service_Type_Cd = 'VOD'时,按所有主键 group by sum（Stop_Cnt）</t>
  </si>
  <si>
    <t>数据来源：Dwd_Evt_Hwmovie_Play_Log_Dm.sum 当Hwmovie_Service_Type_Cd = 'VOD'时,按所有主键 group by sum（Stop_Duration_Second）</t>
  </si>
  <si>
    <t>数据来源：
Dwd_Evt_Social_Entry_Log_Dm.min(Rec_Time)</t>
  </si>
  <si>
    <t>数据来源： 
Dwd_Evt_Social_Msg_Log_Dm.min(Rec_Time) if Msg_Type_Cd = 'chat'</t>
  </si>
  <si>
    <t xml:space="preserve">数据来源：
Dwd_Evt_Social_Msg_Log_Dm.min(Rec_Time) if Msg_Type_Cd = 'groupchat' </t>
  </si>
  <si>
    <t>数据来源： 
Dwd_Evt_Social_Msg_Log_Dm.count(distinct Sender_Msg_Id) if Msg_Type_Cd = 'chat'</t>
  </si>
  <si>
    <t>数据来源： 
Dwd_Evt_Social_Msg_Log_Dm.count(distinct Sender_Msg_Id)  if Msg_Type_Cd = 'groupchat'</t>
  </si>
  <si>
    <t>数据来源： 
Dwd_Pty_Social_User_Ds_His.Friend_Cnt</t>
  </si>
  <si>
    <t>数据来源： 
Dwd_Pty_Social_User_Ds_His.Friend_Cnt减去前一天的</t>
  </si>
  <si>
    <t>数据来源： 
Dwd_Pty_Social_Group_Ds_His.count(*)</t>
  </si>
  <si>
    <t xml:space="preserve">数据来源：
Dwd_Pty_Social_Group_Ds_His.减去前一天count(*)的汇总值 </t>
  </si>
  <si>
    <t>数据来源： 
Dwd_Pty_Social_Group_Ds_His.Member_Cnt</t>
  </si>
  <si>
    <t>数据来源： 
Dwd_Pty_Social_Group_Ds_His.减去前一天Member_Cnt汇总值</t>
  </si>
  <si>
    <t xml:space="preserve">数据来源：Dwd_Evt_BISDK_Health_Wear_Log_Dm.IMEI </t>
  </si>
  <si>
    <t>数据来源：Dwd_Evt_BISDK_Health_Wear_Log_Dm.Wear_Device_Type 穿戴设备型号：
WHEN t11.event_values[2] = '0' THEN 'B1'
            WHEN t11.event_values[2] = '1' THEN 'B2'
            WHEN t11.event_values[2] = '2' THEN 'N1'
            WHEN t11.event_values[2] = '3' THEN 'W1'
            WHEN t11.event_values[2] = '4' THEN 'B0'
            WHEN t11.event_values[2] = '5' THEN 'K1'
            WHEN t11.event_values[2] = '99' THEN 'AF500'
            WHEN t11.event_values[2] = '100' THEN '手机记步'
            WHEN t11.event_values[2] = '65535' THEN '试一试'
            WHEN t11.event_values[2] = '6' THEN '华为手环(国内版)'
            ELSE t11.event_values[2</t>
  </si>
  <si>
    <t xml:space="preserve">数据来源：Dwd_Evt_BISDK_Health_Wear_Log_Dm.Wear_IMEI </t>
  </si>
  <si>
    <t>数据来源：Dwd_Evt_BISDK_Health_Wear_Log_Dm.MIN(Oper_Occur_Time)取年月日 需排重取第一次操作发生时间</t>
  </si>
  <si>
    <t>数据来源：Dwd_Evt_BISDK_Health_Wear_Log_Dm.MAX(Oper_Occur_Time)取年月日 需排重取最近一次操作发生时间</t>
  </si>
  <si>
    <t>PUSH应用消息汇总日表</t>
    <phoneticPr fontId="2" type="noConversion"/>
  </si>
  <si>
    <t>数据来源：Dwd_Evt_MC_Msg_Log_Hm.substr(Sender_Id, 1, 10)</t>
    <phoneticPr fontId="2" type="noConversion"/>
  </si>
  <si>
    <t>数据来源：Dwd_Evt_MC_Msg_Log_Hm.COUNT(DISTINCT(IF(trim(Log_Type_Cd)='push request' AND Msg_Priority_Cd=0 ,Currt_Info_Id,NULL)))</t>
    <phoneticPr fontId="2" type="noConversion"/>
  </si>
  <si>
    <t>数据来源：Dwd_Evt_MC_Msg_Log_Hm.COUNT(DISTINCT(IF(trim(Log_Type_Cd)='push request' AND Msg_Priority_Cd=1 ,Currt_Info_Id,NULL)))</t>
    <phoneticPr fontId="2" type="noConversion"/>
  </si>
  <si>
    <t>数据来源：Dwd_Evt_MC_Msg_Log_Hm.COUNT(DISTINCT(IF(trim(Log_Type_Cd)='push request',Currt_Info_Id,NULL)))</t>
    <phoneticPr fontId="2" type="noConversion"/>
  </si>
  <si>
    <t>数据来源：Dwd_Evt_MC_Msg_Log_Hm.COUNT(DISTINCT(IF(trim(Log_Type_Cd)='push request' AND (SUM(IF(Snd_Result_Cd = 0 OR Snd_Result_Cd=2 , 1 ,0 ))&gt;0),Currt_Info_Id,NULL)))</t>
    <phoneticPr fontId="2" type="noConversion"/>
  </si>
  <si>
    <t>数据来源：Dwd_Evt_MC_Msg_Log_Hm.COUNT(DISTINCT(IF(trim(Log_Type_Cd)='push request' AND Msg_Priority_Cd=1 ,Currt_Info_Id,NULL))) -
        COUNT(DISTINCT(IF(trim(Log_Type_Cd)='push request' AND Msg_Priority_Cd=1 AND (SUM(IF(Snd_Result_Cd = 0 OR Snd_Result_Cd=2 , 1 ,0 ))&gt;0),Currt_Info_Id,NULL))) -
        COUNT(DISTINCT(IF(trim(Log_Type_Cd)='push request' AND Msg_Priority_Cd=1 AND (SUM(IF(send_result = 11 , 1 ,0 ))&gt;0 and SUM(IF(Snd_Result_Cd = 0 OR Snd_Result_Cd=2 , 1 ,0 ))=0),Currt_Info_Id,NULL)))</t>
    <phoneticPr fontId="2" type="noConversion"/>
  </si>
  <si>
    <t>置为0</t>
    <phoneticPr fontId="2" type="noConversion"/>
  </si>
  <si>
    <t>数据来源：Dwd_Evt_MC_Msg_Log_Hm.COUNT(DISTINCT(IF(trim(Log_Type_Cd)='push request' AND Msg_Priority_Cd=1 AND ((SUM(IF(send_result = 11 , 1 ,0 ))&gt;0 and SUM(IF(Snd_Result_Cd = 0 OR Snd_Result_Cd=2 , 1 ,0 ))=0),Currt_Info_Id,NULL)))</t>
    <phoneticPr fontId="2" type="noConversion"/>
  </si>
  <si>
    <t>数据来源：Dwd_Evt_MC_Msg_Log_Hm.COUNT(DISTINCT(IF(trim(Log_Type_Cd)='push request',IMEI,NULL)))</t>
    <phoneticPr fontId="2" type="noConversion"/>
  </si>
  <si>
    <t>数据来源：Dwd_Evt_MC_Msg_Log_Hm.COUNT(DISTINCT(IF(trim(Log_Type_Cd)='push request' AND (SUM(IF(Snd_Result_Cd = 0 OR Snd_Result_Cd=2 , 1 ,0 ))&gt;0),IMEI,NULL)))</t>
    <phoneticPr fontId="2" type="noConversion"/>
  </si>
  <si>
    <t>数据来源：Dwd_Evt_MC_Msg_Log_Hm.COUNT(DISTINCT(IF(trim(Log_Type_Cd)='push request' AND Msg_Priority_Cd=1 ,IMEI,NULL))) -
        COUNT(DISTINCT(IF(trim(Log_Type_Cd)='push request' AND Msg_Priority_Cd=1 AND (SUM(IF(Snd_Result_Cd = 0 OR Snd_Result_Cd=2 , 1 ,0 ))&gt;0),IMEI,NULL))) -
        COUNT(DISTINCT(IF(trim(Log_Type_Cd)='push request' AND Msg_Priority_Cd=1 AND (SUM(IF(send_result = 11 , 1 ,0 ))&gt;0 and SUM(IF(Snd_Result_Cd = 0 OR Snd_Result_Cd=2 , 1 ,0 ))=0),IMEI,NULL)))</t>
    <phoneticPr fontId="2" type="noConversion"/>
  </si>
  <si>
    <t>数据来源：Dwd_Evt_MC_Msg_Log_Hm.COUNT(DISTINCT(IF(trim(Log_Type_Cd)='push request' AND Msg_Priority_Cd=1 AND ((SUM(IF(send_result = 11 , 1 ,0 ))&gt;0 and SUM(IF(Snd_Result_Cd = 0 OR Snd_Result_Cd=2 , 1 ,0 ))=0),IMEI,NULL)))</t>
    <phoneticPr fontId="2" type="noConversion"/>
  </si>
  <si>
    <t>发送同步消息的总次数</t>
    <phoneticPr fontId="2" type="noConversion"/>
  </si>
  <si>
    <t>发送异步消息的总次数</t>
    <phoneticPr fontId="2" type="noConversion"/>
  </si>
  <si>
    <t>发送成功消息的总次数</t>
    <phoneticPr fontId="2" type="noConversion"/>
  </si>
  <si>
    <t>被覆盖消息的总次数</t>
    <phoneticPr fontId="2" type="noConversion"/>
  </si>
  <si>
    <t>待发送消息的总次数</t>
    <phoneticPr fontId="2" type="noConversion"/>
  </si>
  <si>
    <t>发送消息中，点击消息的总次数</t>
    <phoneticPr fontId="2" type="noConversion"/>
  </si>
  <si>
    <t>发达消息中，清除消息的总次数</t>
    <phoneticPr fontId="2" type="noConversion"/>
  </si>
  <si>
    <t>请求发送的总次数</t>
    <phoneticPr fontId="2" type="noConversion"/>
  </si>
  <si>
    <t>被覆盖消息对应的总设备数</t>
    <phoneticPr fontId="2" type="noConversion"/>
  </si>
  <si>
    <t>请求发送的总设备数</t>
    <phoneticPr fontId="2" type="noConversion"/>
  </si>
  <si>
    <t>发送成功消息对应的总设备数</t>
    <phoneticPr fontId="2" type="noConversion"/>
  </si>
  <si>
    <t>待发送消息的总设备数</t>
    <phoneticPr fontId="2" type="noConversion"/>
  </si>
  <si>
    <t>丢弃消息的总次数</t>
    <phoneticPr fontId="2" type="noConversion"/>
  </si>
  <si>
    <t>丢弃消息的总设备数</t>
    <phoneticPr fontId="2" type="noConversion"/>
  </si>
  <si>
    <t>点击消息的总设备数</t>
    <phoneticPr fontId="2" type="noConversion"/>
  </si>
  <si>
    <t>清除消息的总设备数</t>
    <phoneticPr fontId="2" type="noConversion"/>
  </si>
  <si>
    <t>研发责任人</t>
    <phoneticPr fontId="2" type="noConversion"/>
  </si>
  <si>
    <t>统计每个华为帐号编号在各个业务应用中支付相关状态的笔数和金额。</t>
    <phoneticPr fontId="2" type="noConversion"/>
  </si>
  <si>
    <t>当前为32位字符串或者36位字符串（32位全字符+4位"-"拼接共计36位)</t>
    <phoneticPr fontId="2" type="noConversion"/>
  </si>
  <si>
    <t>CPE、MateBook、平板其他、功能扩展类。。。</t>
    <phoneticPr fontId="2" type="noConversion"/>
  </si>
  <si>
    <t>数据来源：Dwd_Eqp_Position_Rec_Dm.Region_Cd
取 分类记录种类代码 为 设备编号类型的</t>
    <phoneticPr fontId="2" type="noConversion"/>
  </si>
  <si>
    <t>14~16位数字与小写字母组成</t>
    <phoneticPr fontId="2" type="noConversion"/>
  </si>
  <si>
    <t>格式为：yyyy-MM-dd HH:mm:ss</t>
    <phoneticPr fontId="2" type="noConversion"/>
  </si>
  <si>
    <t xml:space="preserve">以下来源union all
数据来源：Dwd_Evt_BISDK_Visit_Dm.Pt_Service
数据来源：dwd_evt_bdreporter_app_oper_info_report_dm.Pt_Service
数据来源：Dwd_Evt_BDREPORTER_App_Usage_Dm.Package_NamePackage_Name关联云服务包参数表（Dwd_Ref_CloudService_Package_Par_Ds）获得业务编号
数据来源：Dwd_Evt_UP_Oper_Log_Dm.Channel_IdChannel_Id关联渠道服务关系参数表（Dwd_Ref_Channel_Service_Rela_Par_Ds）获得包名，再关联云服务包参数表（Dwd_Ref_CloudService_Package_Par_Ds）获得业务编号
数据来源：Dwd_Evt_Cloud_Folder_User_Register_Dm固定为“cfolder”
数据来源：Dwd_Evt_Cloud_Folder_Actvy_Log_Dm固定为“cfolder”
数据来源：Dwd_Evt_HOTA_Device_Chk_Log_Dm固定为“hota”
数据来源：Dwd_Evt_PHONESERVICE_QSTN_RECEIVESURVEY_LOG_DM固定为“phoneservice”
数据来源：Dwd_Evt_HW_Music_Interface_API_Log_Dm固定为“music”
数据来源：固定为“music”
数据来源：Dwd_Evt_Hwmovie_User_Access_Log_Dm固定为“movie”
数据来源：Dwd_Evt_Hispace_Device_Dm固定为“hispace”
数据来源：Dwd_Evt_Hispace_Oper_Log_Dm中case Dwd_Evt_Hispace_Oper_Log_Dm.Hispace_Client_Type_Cd 
when 1 then 1
when 5 then 5 else 0 end
结果字段值对应如下：
5、独立游戏中心：'gamecenter'
1、融合游戏中心：'hgame'
0、应用市场：'hispace'
数据来源：Dwd_Evt_Cloud_Serv_Oper_Dm.Package_NamePackage_Name关联云服务包参数表（Dwd_Ref_CloudService_Package_Par_Ds）获得业务编号
数据来源：Dwd_Evt_Hwmovie_Interface_API_Log_Dm固定为“video”
数据来源：Dwd_Evt_Online_Game_Buoy_User_Login_Log_Dm固定为“game”
数据来源：Dwd_Eqp_WLAN_Open_User_Ds固定为“wlan”
数据来源：Dwd_Sal_Order_Pay_Ds固定为“trade”
数据来源：Dwd_Evt_Theme_Download_Log_Dm固定为“hitop”
数据来源：Dwd_Eqp_PUSH_User_Rout_Lnk_Dm固定为“push”
数据来源：Dwd_Cam_Adv_Req_Log_Dm固定为“adv”
数据来源：dwd_evt_online_game_buoy_user_access_log_dm固定为“game”
数据来源：Dwd_Evt_Hiboard_Qry_Log_Dm固定为“hiboard”
数据来源：Dwd_Evt_UP_Oper_Log_Dm固定为“hwread”
</t>
    <phoneticPr fontId="2" type="noConversion"/>
  </si>
  <si>
    <t>华为业务编号</t>
    <phoneticPr fontId="2" type="noConversion"/>
  </si>
  <si>
    <t>设备所属产品类型</t>
    <phoneticPr fontId="2" type="noConversion"/>
  </si>
  <si>
    <t>6位数字编号</t>
    <phoneticPr fontId="2" type="noConversion"/>
  </si>
  <si>
    <t>数据来源：Dwd_Eqp_Device_Ds_His.HW_Device_Type</t>
    <phoneticPr fontId="2" type="noConversion"/>
  </si>
  <si>
    <t>数据来源：Dwd_Eqp_Device_Ds_His.Device_Name</t>
    <phoneticPr fontId="2" type="noConversion"/>
  </si>
  <si>
    <t>2017-04-01 19：43：30</t>
    <phoneticPr fontId="2" type="noConversion"/>
  </si>
  <si>
    <t>2017-04-19 11：30:00</t>
    <phoneticPr fontId="2" type="noConversion"/>
  </si>
  <si>
    <t>031fe451b38325、000000001485785</t>
  </si>
  <si>
    <t>20170419</t>
    <phoneticPr fontId="2" type="noConversion"/>
  </si>
  <si>
    <t>全量</t>
    <phoneticPr fontId="2" type="noConversion"/>
  </si>
  <si>
    <t>根据不同的数据来源，分类统计出每个设备编号在各个业务应用不同数据来源的活跃情况。具体包含如下：BISDK、用户体验、EMUI、帐号操作、应用服务器这五种数据来源中的各个业务的首次使用日期、最近使用日期，从而可以统计出各数据来源的设备数、使用数。</t>
    <phoneticPr fontId="2" type="noConversion"/>
  </si>
  <si>
    <t>按日统计每个设备编号在各个业务应用中支付相关状态的笔数和金额。</t>
    <phoneticPr fontId="2" type="noConversion"/>
  </si>
  <si>
    <t>统计每个华为帐号编号在各个业务应用中的首次使用、最近使用日期，以及累计使用次数。</t>
    <phoneticPr fontId="2" type="noConversion"/>
  </si>
  <si>
    <t>按日统计每个华为帐号编号在各个业务应用中支付相关状态的笔数和金额。</t>
    <phoneticPr fontId="2" type="noConversion"/>
  </si>
  <si>
    <t>按日统计每个业务编号中的活跃用户、新增用户、累计活跃及其自注册标志的相关值。</t>
    <phoneticPr fontId="2" type="noConversion"/>
  </si>
  <si>
    <t>统计每个设备编号在各个应用包的使用时长、使用次数。</t>
    <phoneticPr fontId="2" type="noConversion"/>
  </si>
  <si>
    <t>按日统计每个业务应用中支付相关状态的笔数和金额及其相关累计值。</t>
    <phoneticPr fontId="2" type="noConversion"/>
  </si>
  <si>
    <t>国内地区行政区划的代码编号</t>
    <phoneticPr fontId="2" type="noConversion"/>
  </si>
  <si>
    <t>Wifi：WIFI平板
0：imei
3：PC网卡标识（IP地址）
7：机顶盒</t>
    <phoneticPr fontId="2" type="noConversion"/>
  </si>
  <si>
    <t>代码类</t>
    <phoneticPr fontId="2" type="noConversion"/>
  </si>
  <si>
    <t>杭州</t>
    <phoneticPr fontId="2" type="noConversion"/>
  </si>
  <si>
    <t>日期时间类</t>
    <phoneticPr fontId="1" type="noConversion"/>
  </si>
  <si>
    <t>ETL时间</t>
    <phoneticPr fontId="2" type="noConversion"/>
  </si>
  <si>
    <t xml:space="preserve">etl_time      </t>
    <phoneticPr fontId="2" type="noConversion"/>
  </si>
  <si>
    <t>数据入仓操作时间</t>
    <phoneticPr fontId="2" type="noConversion"/>
  </si>
  <si>
    <t>/</t>
    <phoneticPr fontId="2" type="noConversion"/>
  </si>
  <si>
    <t>格式为yyyy-MM-dd HH:mm:ss</t>
    <phoneticPr fontId="2" type="noConversion"/>
  </si>
  <si>
    <t>华为云服务不同业务内容编号</t>
    <phoneticPr fontId="2" type="noConversion"/>
  </si>
  <si>
    <t>唯一标识一个业务的编号</t>
    <phoneticPr fontId="2" type="noConversion"/>
  </si>
  <si>
    <t>Dws_Device_Hota_Active_Dm</t>
    <phoneticPr fontId="2" type="noConversion"/>
  </si>
  <si>
    <t>设备业务HOTA局点活跃汇总日表</t>
    <phoneticPr fontId="2" type="noConversion"/>
  </si>
  <si>
    <t>设备业务HOTA局点活跃汇总日表</t>
    <phoneticPr fontId="2" type="noConversion"/>
  </si>
  <si>
    <t>设备唯一号</t>
  </si>
  <si>
    <t>外部型号</t>
  </si>
  <si>
    <t>华为设备标志</t>
  </si>
  <si>
    <t>当前EMUI版本</t>
  </si>
  <si>
    <t>当前ROM版本</t>
  </si>
  <si>
    <t>最近使用时间</t>
  </si>
  <si>
    <t>ETL时间</t>
  </si>
  <si>
    <t>Dws_Device_Hota_Active_Dm</t>
    <phoneticPr fontId="2" type="noConversion"/>
  </si>
  <si>
    <t>Hw_Device_Type</t>
  </si>
  <si>
    <t>Hw_Device_Flg</t>
  </si>
  <si>
    <t>Currt_Emui_Ver</t>
  </si>
  <si>
    <t>Currt_Rom_Ver</t>
  </si>
  <si>
    <t>Upgrade_Package_Affil_Catalog</t>
  </si>
  <si>
    <t>赋值为空</t>
    <phoneticPr fontId="2" type="noConversion"/>
  </si>
  <si>
    <t>数据来源于：dwd_evt_hota_device_chk_log_dm的MIN(upgrade_detct_time)</t>
    <phoneticPr fontId="2" type="noConversion"/>
  </si>
  <si>
    <t>pt_commc_point</t>
    <phoneticPr fontId="2" type="noConversion"/>
  </si>
  <si>
    <t>天分区</t>
    <phoneticPr fontId="2" type="noConversion"/>
  </si>
  <si>
    <t>局点分区</t>
    <phoneticPr fontId="2" type="noConversion"/>
  </si>
  <si>
    <t>设备业务HOTA局点活跃汇总日表</t>
    <phoneticPr fontId="2" type="noConversion"/>
  </si>
  <si>
    <t>分区日期</t>
    <phoneticPr fontId="5" type="noConversion"/>
  </si>
  <si>
    <t>格式为:yyyyMMdd</t>
    <phoneticPr fontId="5" type="noConversion"/>
  </si>
  <si>
    <t>日期类</t>
    <phoneticPr fontId="5" type="noConversion"/>
  </si>
  <si>
    <t>首次使用时间</t>
    <phoneticPr fontId="2" type="noConversion"/>
  </si>
  <si>
    <t>设备编号</t>
    <phoneticPr fontId="2" type="noConversion"/>
  </si>
  <si>
    <t>编号类</t>
    <phoneticPr fontId="5" type="noConversion"/>
  </si>
  <si>
    <t>该属性项的发布的日期。</t>
    <phoneticPr fontId="5" type="noConversion"/>
  </si>
  <si>
    <t>版本日期</t>
    <phoneticPr fontId="5" type="noConversion"/>
  </si>
  <si>
    <t>对于数据类型为代码类的信息项，需在此处明确引用的代码。</t>
    <phoneticPr fontId="5" type="noConversion"/>
  </si>
  <si>
    <t>引用代码</t>
    <phoneticPr fontId="5" type="noConversion"/>
  </si>
  <si>
    <t>是指物理字段在数据库中的类型，以HIVE数据类型解析。</t>
    <phoneticPr fontId="5" type="noConversion"/>
  </si>
  <si>
    <t>物理字段类型</t>
    <phoneticPr fontId="5" type="noConversion"/>
  </si>
  <si>
    <r>
      <rPr>
        <b/>
        <sz val="10"/>
        <color theme="1"/>
        <rFont val="微软雅黑"/>
        <family val="2"/>
        <charset val="134"/>
      </rPr>
      <t>编号类</t>
    </r>
    <r>
      <rPr>
        <sz val="10"/>
        <color theme="1"/>
        <rFont val="微软雅黑"/>
        <family val="2"/>
        <charset val="134"/>
      </rPr>
      <t xml:space="preserve">：以“编号”(_ID) 结尾，指数据项被赋予具有一定规律、易于计算机和人识别处理的符号，形成编号元素，每个编号均对应特定的业务对象，适用于具有特定编号规则的信息项，例如消费者编号、产品编号、设备编号等；
</t>
    </r>
    <r>
      <rPr>
        <b/>
        <sz val="10"/>
        <color theme="1"/>
        <rFont val="微软雅黑"/>
        <family val="2"/>
        <charset val="134"/>
      </rPr>
      <t>代码类</t>
    </r>
    <r>
      <rPr>
        <sz val="10"/>
        <color theme="1"/>
        <rFont val="微软雅黑"/>
        <family val="2"/>
        <charset val="134"/>
      </rPr>
      <t xml:space="preserve">：以“代码”(_Cd) 结尾，指数据项以对各取值范围进行结构化处理的方式体现，每个代码取值只代表业务对象的一种可能性，适用于有明确分类、分组或多取值的信息项，例如行业代码、语言代码、性别代码、消费者类型代码等； 
</t>
    </r>
    <r>
      <rPr>
        <b/>
        <sz val="10"/>
        <color theme="1"/>
        <rFont val="微软雅黑"/>
        <family val="2"/>
        <charset val="134"/>
      </rPr>
      <t>指示器类</t>
    </r>
    <r>
      <rPr>
        <sz val="10"/>
        <color theme="1"/>
        <rFont val="微软雅黑"/>
        <family val="2"/>
        <charset val="134"/>
      </rPr>
      <t xml:space="preserve">：以“标志”(_Flg) 结尾，指数据项仅包括“是”、“否”两种结果，1 表示是， 0 表示否，例如：外部产品标志，花粉用户标志，会员标志等；
</t>
    </r>
    <r>
      <rPr>
        <b/>
        <sz val="10"/>
        <color theme="1"/>
        <rFont val="微软雅黑"/>
        <family val="2"/>
        <charset val="134"/>
      </rPr>
      <t>文本类</t>
    </r>
    <r>
      <rPr>
        <sz val="10"/>
        <color theme="1"/>
        <rFont val="微软雅黑"/>
        <family val="2"/>
        <charset val="134"/>
      </rPr>
      <t xml:space="preserve">：指数据项以纯文本的形式体现，适用于很难结构化的说明描述类信息，例如客户名称、产品描述等；一般以“描述”，“名称”，“说明”等结尾
</t>
    </r>
    <r>
      <rPr>
        <b/>
        <sz val="10"/>
        <color theme="1"/>
        <rFont val="微软雅黑"/>
        <family val="2"/>
        <charset val="134"/>
      </rPr>
      <t>金额类</t>
    </r>
    <r>
      <rPr>
        <sz val="10"/>
        <color theme="1"/>
        <rFont val="微软雅黑"/>
        <family val="2"/>
        <charset val="134"/>
      </rPr>
      <t xml:space="preserve">：一般以“金额”(_AMT)，“余额”(_BAL) 结尾，指数据项以货币金额的形式体现，适用于各类财务信息，例如违约金额、账户余额等；
</t>
    </r>
    <r>
      <rPr>
        <b/>
        <sz val="10"/>
        <color theme="1"/>
        <rFont val="微软雅黑"/>
        <family val="2"/>
        <charset val="134"/>
      </rPr>
      <t>数值类</t>
    </r>
    <r>
      <rPr>
        <sz val="10"/>
        <color theme="1"/>
        <rFont val="微软雅黑"/>
        <family val="2"/>
        <charset val="134"/>
      </rPr>
      <t xml:space="preserve">：指数据项以整数或小数的形式体现，适用于各类以数量反映的信息，例如客户办公面积、流通股数等；
</t>
    </r>
    <r>
      <rPr>
        <b/>
        <sz val="10"/>
        <color theme="1"/>
        <rFont val="微软雅黑"/>
        <family val="2"/>
        <charset val="134"/>
      </rPr>
      <t>比例类</t>
    </r>
    <r>
      <rPr>
        <sz val="10"/>
        <color theme="1"/>
        <rFont val="微软雅黑"/>
        <family val="2"/>
        <charset val="134"/>
      </rPr>
      <t xml:space="preserve">：一般以“率”(_RAT) 结尾，指数据项以比值的形式体现，适用于各类比率信息，例如利息税率、浮动利率浮动幅度等；
</t>
    </r>
    <r>
      <rPr>
        <b/>
        <sz val="10"/>
        <color theme="1"/>
        <rFont val="微软雅黑"/>
        <family val="2"/>
        <charset val="134"/>
      </rPr>
      <t>日期类</t>
    </r>
    <r>
      <rPr>
        <sz val="10"/>
        <color theme="1"/>
        <rFont val="微软雅黑"/>
        <family val="2"/>
        <charset val="134"/>
      </rPr>
      <t xml:space="preserve">：一般以“日期”(_Date) 结尾，指数据项以特定日历日的形式体现，适用于各类日期信息，例如开户日期、注册日期等；
</t>
    </r>
    <r>
      <rPr>
        <b/>
        <sz val="10"/>
        <color theme="1"/>
        <rFont val="微软雅黑"/>
        <family val="2"/>
        <charset val="134"/>
      </rPr>
      <t>时间类</t>
    </r>
    <r>
      <rPr>
        <sz val="10"/>
        <color theme="1"/>
        <rFont val="微软雅黑"/>
        <family val="2"/>
        <charset val="134"/>
      </rPr>
      <t xml:space="preserve">：一般以“时间”(_Time)结尾，指数据项以特定时分秒的形式体现，适用于各类时间信息，例如机构开始营业时间；
</t>
    </r>
    <r>
      <rPr>
        <b/>
        <sz val="10"/>
        <color theme="1"/>
        <rFont val="微软雅黑"/>
        <family val="2"/>
        <charset val="134"/>
      </rPr>
      <t>日期时间类</t>
    </r>
    <r>
      <rPr>
        <sz val="10"/>
        <color theme="1"/>
        <rFont val="微软雅黑"/>
        <family val="2"/>
        <charset val="134"/>
      </rPr>
      <t>：一般以“时间”(_Time)结尾，指数据项以特定日历日加上特定时分秒的形式体现，适用于各类需同时记录日期和时间的信息，例如交易时间。</t>
    </r>
    <phoneticPr fontId="5" type="noConversion"/>
  </si>
  <si>
    <t>数据类别是根据数据的业务定义、业务规则和常见表现形式定义其所采用的数据类。数据类型包括：编号类、代码类、指示器类、文本类、金额类、数值类、比例类、日期类、时间类、日期时间类。</t>
    <phoneticPr fontId="5" type="noConversion"/>
  </si>
  <si>
    <t>数据类别</t>
    <phoneticPr fontId="5" type="noConversion"/>
  </si>
  <si>
    <t>对“数据类型”为数值类、金额类、比率类的标准应填写取值范围，描述形式例如：[0,100.00%)、(0,1]等；
如业务上对数据项的取值没明确上限，则应考虑该标准的数据格式（即长度和精度）确定最大值。</t>
    <phoneticPr fontId="5" type="noConversion"/>
  </si>
  <si>
    <t>值域是数据可接受的业务取值范围，即数据的允许值的集合。
如果该属性项对取值范围没有要求，则用“/”填写，表示本栏不适用</t>
    <phoneticPr fontId="5" type="noConversion"/>
  </si>
  <si>
    <t>值域</t>
    <phoneticPr fontId="5" type="noConversion"/>
  </si>
  <si>
    <r>
      <t xml:space="preserve">业务规则细分为以下几类，根据需要填写相应的业务规则细类，对于不适用的规则细类无需填写：
</t>
    </r>
    <r>
      <rPr>
        <b/>
        <sz val="10"/>
        <color theme="1"/>
        <rFont val="微软雅黑"/>
        <family val="2"/>
        <charset val="134"/>
      </rPr>
      <t>使用约束</t>
    </r>
    <r>
      <rPr>
        <sz val="10"/>
        <color theme="1"/>
        <rFont val="微软雅黑"/>
        <family val="2"/>
        <charset val="134"/>
      </rPr>
      <t xml:space="preserve">--用于描述属性项所需满足的业务条件，以业务条件发生作用的场景
</t>
    </r>
    <r>
      <rPr>
        <b/>
        <sz val="10"/>
        <color theme="1"/>
        <rFont val="微软雅黑"/>
        <family val="2"/>
        <charset val="134"/>
      </rPr>
      <t>度量单位--</t>
    </r>
    <r>
      <rPr>
        <sz val="10"/>
        <color theme="1"/>
        <rFont val="微软雅黑"/>
        <family val="2"/>
        <charset val="134"/>
      </rPr>
      <t xml:space="preserve">对于需要描述度量单位的数值类、金额类的数据项，描述其对应的度量单位，例如“万元”、“元”等；
</t>
    </r>
    <r>
      <rPr>
        <b/>
        <sz val="10"/>
        <color theme="1"/>
        <rFont val="微软雅黑"/>
        <family val="2"/>
        <charset val="134"/>
      </rPr>
      <t>编号规则</t>
    </r>
    <r>
      <rPr>
        <sz val="10"/>
        <color theme="1"/>
        <rFont val="微软雅黑"/>
        <family val="2"/>
        <charset val="134"/>
      </rPr>
      <t xml:space="preserve">--对于编码类的数据项，描述具体的编码规则， 例如消费者编号，描述内容包括编号的长度、编号的构成、各组成部分的业务含义等；
</t>
    </r>
    <r>
      <rPr>
        <b/>
        <sz val="10"/>
        <color theme="1"/>
        <rFont val="微软雅黑"/>
        <family val="2"/>
        <charset val="134"/>
      </rPr>
      <t>多选限制</t>
    </r>
    <r>
      <rPr>
        <sz val="10"/>
        <color theme="1"/>
        <rFont val="微软雅黑"/>
        <family val="2"/>
        <charset val="134"/>
      </rPr>
      <t xml:space="preserve">--若数据可同时有多种取值，在此处予以说明；
</t>
    </r>
    <r>
      <rPr>
        <b/>
        <sz val="10"/>
        <color theme="1"/>
        <rFont val="微软雅黑"/>
        <family val="2"/>
        <charset val="134"/>
      </rPr>
      <t>计算公式--</t>
    </r>
    <r>
      <rPr>
        <sz val="10"/>
        <color theme="1"/>
        <rFont val="微软雅黑"/>
        <family val="2"/>
        <charset val="134"/>
      </rPr>
      <t>若数据项由计算得出，描述具体的计算公式。</t>
    </r>
    <phoneticPr fontId="5" type="noConversion"/>
  </si>
  <si>
    <t>对属性项所需要遵循的业务规则的详细描述例如使用的业务场景、加工计算方法和编码规则等内容的具体描述。
如果没有业务规则的要求，则用“/”填写，表示本栏不适用</t>
    <phoneticPr fontId="5" type="noConversion"/>
  </si>
  <si>
    <t>业务定义可参考相关国家标准和行业标准、外部监管机构的定义、我公司内部业务制度、信息系统业务需求定义、以及行业经验的总结性归纳。 对定义的描述应该精准、细致，以利于其它使用该属性项的人员理解。</t>
    <phoneticPr fontId="5" type="noConversion"/>
  </si>
  <si>
    <t>业务定义是基于创建数据的业务流程对数据业务口径和相关业务场景的详细描述。</t>
    <phoneticPr fontId="5" type="noConversion"/>
  </si>
  <si>
    <t>业务定义</t>
    <phoneticPr fontId="5" type="noConversion"/>
  </si>
  <si>
    <t>该属性项英文名称信息</t>
    <phoneticPr fontId="5" type="noConversion"/>
  </si>
  <si>
    <t>字段英文名</t>
    <phoneticPr fontId="5" type="noConversion"/>
  </si>
  <si>
    <t>该属性项中文名称信息</t>
    <phoneticPr fontId="5" type="noConversion"/>
  </si>
  <si>
    <t>字段中文名</t>
    <phoneticPr fontId="5" type="noConversion"/>
  </si>
  <si>
    <t>描述该属性项在表中的序号</t>
    <phoneticPr fontId="5" type="noConversion"/>
  </si>
  <si>
    <t>描述数据仓库各主题下包含表的英文名称</t>
    <phoneticPr fontId="5" type="noConversion"/>
  </si>
  <si>
    <t>表英文名</t>
    <phoneticPr fontId="5" type="noConversion"/>
  </si>
  <si>
    <t>描述数据仓库各主题下包含表的中文名称</t>
    <phoneticPr fontId="5" type="noConversion"/>
  </si>
  <si>
    <t>表中文名</t>
    <phoneticPr fontId="5" type="noConversion"/>
  </si>
  <si>
    <t>描述该属性项归属数据仓库的主题</t>
    <phoneticPr fontId="5" type="noConversion"/>
  </si>
  <si>
    <t>填写要求</t>
    <phoneticPr fontId="5" type="noConversion"/>
  </si>
  <si>
    <t>说明</t>
    <phoneticPr fontId="5" type="noConversion"/>
  </si>
  <si>
    <t>定义内容</t>
    <phoneticPr fontId="5" type="noConversion"/>
  </si>
  <si>
    <t>定义说明</t>
    <phoneticPr fontId="5" type="noConversion"/>
  </si>
  <si>
    <t>序号</t>
    <phoneticPr fontId="5" type="noConversion"/>
  </si>
  <si>
    <t>主题中文名称</t>
    <phoneticPr fontId="5" type="noConversion"/>
  </si>
  <si>
    <t>主题英文名称</t>
    <phoneticPr fontId="5" type="noConversion"/>
  </si>
  <si>
    <t>主题缩写</t>
    <phoneticPr fontId="5" type="noConversion"/>
  </si>
  <si>
    <t>物理表（数量）</t>
    <phoneticPr fontId="5" type="noConversion"/>
  </si>
  <si>
    <t>字段（数量）</t>
    <phoneticPr fontId="5" type="noConversion"/>
  </si>
  <si>
    <t>创建日期</t>
    <phoneticPr fontId="5" type="noConversion"/>
  </si>
  <si>
    <t>创建人</t>
    <phoneticPr fontId="5" type="noConversion"/>
  </si>
  <si>
    <t>Device</t>
    <phoneticPr fontId="2" type="noConversion"/>
  </si>
  <si>
    <t>Up</t>
  </si>
  <si>
    <t>帐号</t>
    <phoneticPr fontId="2" type="noConversion"/>
  </si>
  <si>
    <t>主题域</t>
    <phoneticPr fontId="5" type="noConversion"/>
  </si>
  <si>
    <t>业务-公共</t>
  </si>
  <si>
    <t>Service</t>
  </si>
  <si>
    <t>设备(Device)、帐号(Up)、业务(Service)</t>
    <phoneticPr fontId="2" type="noConversion"/>
  </si>
  <si>
    <t>对于不同的数据类型，字段类型如下：
编号类：统一字段类型为STRING→varchar(128)
文本类：统一字段类型为STRING；
代码类：统一字段类型为STRING；→varchar(16)
指示器类：统一字段类型为SMALLINT
金额类：统一字段类型为DECIMAL(26,2) 或 DECIMAL(26,4)
数值类：统一字段类型为INT；
比例类：统一字段类型为DECIMAL(26,4)；
日期类：统一字段类型为VARCHAR(10)，格式为yyyy-MM-dd 或 VARCHAR(8),格式为yyyyMMdd(天分区专用)；
时间类：统一字段类型为STRING；格式HH:mm:ss 或 HH:mm:ss.SSS
日期时间类：统一字段类型为VARCHAR(30)，格式为yyyy-MM-dd HH:mm:ss 或 yyyy-MM-dd HH:mm:ss.SSS</t>
    <phoneticPr fontId="2" type="noConversion"/>
  </si>
  <si>
    <t>主题域下物理表介绍</t>
    <phoneticPr fontId="5" type="noConversion"/>
  </si>
  <si>
    <t>Did</t>
    <phoneticPr fontId="2" type="noConversion"/>
  </si>
  <si>
    <t>编号类</t>
    <phoneticPr fontId="1" type="noConversion"/>
  </si>
  <si>
    <t>Imei</t>
    <phoneticPr fontId="2" type="noConversion"/>
  </si>
  <si>
    <t>Region_Cd</t>
    <phoneticPr fontId="2" type="noConversion"/>
  </si>
  <si>
    <t>数据来源于：dwd_evt_hota_device_chk_log_dm的imei</t>
    <phoneticPr fontId="2" type="noConversion"/>
  </si>
  <si>
    <t>识别终端设备消费者的唯一编号</t>
    <phoneticPr fontId="2" type="noConversion"/>
  </si>
  <si>
    <t>数据来源于：dwd_eqp_device_ds_his的did
关联关系：通过dwd_evt_hota_device_chk_log_dm的imei左关联dwd_eqp_device_ds_his</t>
    <phoneticPr fontId="2" type="noConversion"/>
  </si>
  <si>
    <t>当存在多个IMEI对应一个物理设备时，由整合模型层为其同一生成一个唯一的编号</t>
    <phoneticPr fontId="2" type="noConversion"/>
  </si>
  <si>
    <t>当前为32位字符串或者36位字符串（32位全字符+4位"-"拼接共计36位)</t>
    <phoneticPr fontId="2" type="noConversion"/>
  </si>
  <si>
    <t>行政区划代码</t>
    <phoneticPr fontId="2" type="noConversion"/>
  </si>
  <si>
    <t>代表不同地区的全中国行政区划标准编码</t>
  </si>
  <si>
    <t>dwd_loc_region_ds</t>
    <phoneticPr fontId="5" type="noConversion"/>
  </si>
  <si>
    <t>文本类</t>
    <phoneticPr fontId="1" type="noConversion"/>
  </si>
  <si>
    <t>数据来源于：dwd_eqp_device_ds_his的hw_device_type
关联关系：通过dwd_evt_hota_device_chk_log_dm的imei左关联dwd_eqp_device_ds_his</t>
    <phoneticPr fontId="2" type="noConversion"/>
  </si>
  <si>
    <t>用以区分不同类型的终端设备</t>
  </si>
  <si>
    <t>代码类</t>
    <phoneticPr fontId="1" type="noConversion"/>
  </si>
  <si>
    <t>数据来源于：获取dwd_eqp_device_ds_his的device_name，否则获取dwd_evt_hota_device_chk_log_dm的device_name
关联关系：通过dwd_evt_hota_device_chk_log_dm的imei左关联dwd_eqp_device_ds_his</t>
    <phoneticPr fontId="2" type="noConversion"/>
  </si>
  <si>
    <t>Device_Name</t>
    <phoneticPr fontId="2" type="noConversion"/>
  </si>
  <si>
    <t>记录终端设备的外部型号，如：HUAWEI ALE-CL00、MediaPad X1等</t>
  </si>
  <si>
    <t>文本类</t>
    <phoneticPr fontId="1" type="noConversion"/>
  </si>
  <si>
    <t>数据来源于：dwd_eqp_device_ds_his的hw_device_flg
关联关系：通过dwd_evt_hota_device_chk_log_dm的imei左关联dwd_eqp_device_ds_his</t>
    <phoneticPr fontId="2" type="noConversion"/>
  </si>
  <si>
    <t>记录该设备是否是华为的终端设备</t>
    <phoneticPr fontId="2" type="noConversion"/>
  </si>
  <si>
    <t>取值只有0和1两种</t>
  </si>
  <si>
    <t>指示器类</t>
    <phoneticPr fontId="1" type="noConversion"/>
  </si>
  <si>
    <t>汇总层主题域统计</t>
    <phoneticPr fontId="5" type="noConversion"/>
  </si>
  <si>
    <t>数据来源于：
获取dwd_eqp_device_ds_his的currt_emui_ver，否则获取dwd_evt_hota_device_chk_log_dm的SPLIT(MAX(CONCAT(last_usage_time, '@@',emui_ver)), '@@')[1] AS currt_emui_ver
关联关系：通过dwd_evt_hota_device_chk_log_dm的imei左关联dwd_eqp_device_ds_his</t>
    <phoneticPr fontId="2" type="noConversion"/>
  </si>
  <si>
    <t>文本类</t>
    <phoneticPr fontId="1" type="noConversion"/>
  </si>
  <si>
    <t>数据来源于：
获取dwd_eqp_device_ds_his的currt_rom_ver，
否则获取dwd_evt_hota_device_chk_log_dm的SPLIT(MAX(CONCAT(last_usage_time, '@@', rom_ver)), '@@')[1]  AS currt_rom_ver
关联关系：通过dwd_evt_hota_device_chk_log_dm的imei左关联dwd_eqp_device_ds_his</t>
    <phoneticPr fontId="2" type="noConversion"/>
  </si>
  <si>
    <t>记录设备当前最新的ROM版本</t>
  </si>
  <si>
    <t>文本类</t>
    <phoneticPr fontId="1" type="noConversion"/>
  </si>
  <si>
    <t>数据来源于：dwd_evt_hota_device_chk_log_dm的upgrade_package_affil_catalog</t>
    <phoneticPr fontId="2" type="noConversion"/>
  </si>
  <si>
    <t>每个业务局点对应的一个业务产品</t>
    <phoneticPr fontId="2" type="noConversion"/>
  </si>
  <si>
    <t>文本类</t>
    <phoneticPr fontId="5" type="noConversion"/>
  </si>
  <si>
    <t>第一次的升级检测时间(服务器的当前时间戳)</t>
    <phoneticPr fontId="2" type="noConversion"/>
  </si>
  <si>
    <t>最近的升级检测时间(服务器的当前时间戳)</t>
    <phoneticPr fontId="2" type="noConversion"/>
  </si>
  <si>
    <t>格式为:yyyy-MM-dd HH:mm:ss.SSS</t>
  </si>
  <si>
    <t>日期时间类</t>
    <phoneticPr fontId="5" type="noConversion"/>
  </si>
  <si>
    <t>日期时间类</t>
    <phoneticPr fontId="5" type="noConversion"/>
  </si>
  <si>
    <t>Etl_Time</t>
    <phoneticPr fontId="2" type="noConversion"/>
  </si>
  <si>
    <t>数据入仓操作时间</t>
  </si>
  <si>
    <t>格式为:yyyy-MM-dd HH:mm:ss</t>
    <phoneticPr fontId="5" type="noConversion"/>
  </si>
  <si>
    <t>日期时间类</t>
    <phoneticPr fontId="5" type="noConversion"/>
  </si>
  <si>
    <t>2016-12-12 11：11：30</t>
    <phoneticPr fontId="5" type="noConversion"/>
  </si>
  <si>
    <t>数据来源于：dwd_evt_hota_device_chk_log_dm的commc_point</t>
    <phoneticPr fontId="2" type="noConversion"/>
  </si>
  <si>
    <t>文本类</t>
    <phoneticPr fontId="2" type="noConversion"/>
  </si>
  <si>
    <t>数据来源于：dwd_evt_hota_device_chk_log_dm的MAX(upgrade_detct_time)</t>
    <phoneticPr fontId="2" type="noConversion"/>
  </si>
  <si>
    <t>数据来源于：dwd_eqp_device_ds_his的series_name
关联关系：通过dwd_evt_hota_device_chk_log_dm的imei左关联dwd_eqp_device_ds_his</t>
    <phoneticPr fontId="2" type="noConversion"/>
  </si>
  <si>
    <t>Dws_Device_Hota_Active_Dm</t>
    <phoneticPr fontId="2" type="noConversion"/>
  </si>
  <si>
    <t>HOTA服务器分配给各业务的局点</t>
    <phoneticPr fontId="2" type="noConversion"/>
  </si>
  <si>
    <t>每个业务局点对应的一个业务产品</t>
    <phoneticPr fontId="2" type="noConversion"/>
  </si>
  <si>
    <t>该表根据HOTA服务器分配给各业务的局点，统计设备首次使用时间、最近使用时间，每个业务局点对应的一个业务产品，当前版本号，是否华为设备以及对应设备的外部型号信息。</t>
    <phoneticPr fontId="2" type="noConversion"/>
  </si>
  <si>
    <t>系列名称</t>
    <phoneticPr fontId="2" type="noConversion"/>
  </si>
  <si>
    <t>357143040254184</t>
    <phoneticPr fontId="2" type="noConversion"/>
  </si>
  <si>
    <t>3816b9b2-2a3d-491f-814d-624f6abccb2e</t>
    <phoneticPr fontId="2" type="noConversion"/>
  </si>
  <si>
    <t>荣耀高端系列</t>
    <phoneticPr fontId="2" type="noConversion"/>
  </si>
  <si>
    <t>5103</t>
    <phoneticPr fontId="2" type="noConversion"/>
  </si>
  <si>
    <t>H60-L01</t>
    <phoneticPr fontId="2" type="noConversion"/>
  </si>
  <si>
    <t>3.0</t>
    <phoneticPr fontId="2" type="noConversion"/>
  </si>
  <si>
    <t>H60-L01V100R001CHNC00B317</t>
    <phoneticPr fontId="2" type="noConversion"/>
  </si>
  <si>
    <t>hicloud</t>
    <phoneticPr fontId="5" type="noConversion"/>
  </si>
  <si>
    <t>1</t>
    <phoneticPr fontId="2" type="noConversion"/>
  </si>
  <si>
    <t>2015-06-30 18:02:45.832</t>
    <phoneticPr fontId="2" type="noConversion"/>
  </si>
  <si>
    <t>2017-05-26 05:22:24</t>
    <phoneticPr fontId="2" type="noConversion"/>
  </si>
  <si>
    <t>20170525</t>
    <phoneticPr fontId="2" type="noConversion"/>
  </si>
  <si>
    <t>vsim</t>
    <phoneticPr fontId="2" type="noConversion"/>
  </si>
  <si>
    <t>dwd_evt_hota_device_chk_log_dm
dwd_eqp_device_ds_his</t>
    <phoneticPr fontId="2" type="noConversion"/>
  </si>
  <si>
    <t>设备业务活跃汇总日表</t>
    <phoneticPr fontId="2" type="noConversion"/>
  </si>
  <si>
    <t>Dws_Device_Service_Active_Dm</t>
    <phoneticPr fontId="2" type="noConversion"/>
  </si>
  <si>
    <t>Dws_Up_Service_Trade_Dt</t>
    <phoneticPr fontId="2" type="noConversion"/>
  </si>
  <si>
    <t>Dws_Up_Service_Trade_Mm</t>
    <phoneticPr fontId="2" type="noConversion"/>
  </si>
  <si>
    <t>Dws_Up_Service_Active_Dm</t>
    <phoneticPr fontId="2" type="noConversion"/>
  </si>
  <si>
    <t>Dws_Service_Game_Coupon_Trade_Dm</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</si>
</sst>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宋体"/>
      <family val="2"/>
      <charset val="134"/>
      <scheme val="minor"/>
    </font>
    <font>
      <sz val="10"/>
      <color theme="1"/>
      <name val="微软雅黑"/>
      <family val="2"/>
      <charset val="134"/>
    </font>
    <font>
      <sz val="9"/>
      <name val="宋体"/>
      <family val="2"/>
      <charset val="134"/>
      <scheme val="minor"/>
    </font>
    <font>
      <sz val="11"/>
      <color theme="1"/>
      <name val="宋体"/>
      <family val="2"/>
      <charset val="134"/>
      <scheme val="minor"/>
    </font>
    <font>
      <sz val="10"/>
      <name val="Arial"/>
      <family val="2"/>
    </font>
    <font>
      <sz val="9"/>
      <name val="宋体"/>
      <family val="3"/>
      <charset val="134"/>
    </font>
    <font>
      <sz val="10"/>
      <name val="微软雅黑"/>
      <family val="2"/>
      <charset val="134"/>
    </font>
    <font>
      <b/>
      <sz val="9"/>
      <color indexed="81"/>
      <name val="宋体"/>
      <family val="3"/>
      <charset val="134"/>
    </font>
    <font>
      <sz val="10"/>
      <color theme="1"/>
      <name val="宋体"/>
      <family val="3"/>
      <charset val="134"/>
      <scheme val="minor"/>
    </font>
    <font>
      <sz val="12"/>
      <name val="宋体"/>
      <family val="3"/>
      <charset val="134"/>
    </font>
    <font>
      <sz val="11"/>
      <color indexed="8"/>
      <name val="宋体"/>
      <family val="3"/>
      <charset val="134"/>
    </font>
    <font>
      <sz val="11"/>
      <color theme="1"/>
      <name val="宋体"/>
      <family val="3"/>
      <charset val="134"/>
      <scheme val="minor"/>
    </font>
    <font>
      <b/>
      <sz val="10"/>
      <color theme="0"/>
      <name val="微软雅黑"/>
      <family val="2"/>
      <charset val="134"/>
    </font>
    <font>
      <sz val="10"/>
      <color rgb="FF000000"/>
      <name val="微软雅黑"/>
      <family val="2"/>
      <charset val="134"/>
    </font>
    <font>
      <b/>
      <sz val="10"/>
      <color theme="1"/>
      <name val="微软雅黑"/>
      <family val="2"/>
      <charset val="134"/>
    </font>
    <font>
      <b/>
      <sz val="12"/>
      <color rgb="FFFF0000"/>
      <name val="微软雅黑"/>
      <family val="2"/>
      <charset val="134"/>
    </font>
    <font>
      <u/>
      <sz val="10"/>
      <color theme="10"/>
      <name val="Arial"/>
      <family val="2"/>
    </font>
    <font>
      <sz val="11"/>
      <color theme="1"/>
      <name val="微软雅黑"/>
      <family val="2"/>
      <charset val="134"/>
    </font>
    <font>
      <b/>
      <sz val="10"/>
      <color rgb="FFFF0000"/>
      <name val="微软雅黑"/>
      <family val="2"/>
      <charset val="134"/>
    </font>
  </fonts>
  <fills count="17">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003399"/>
        <bgColor indexed="64"/>
      </patternFill>
    </fill>
    <fill>
      <patternFill patternType="solid">
        <fgColor theme="0"/>
        <bgColor indexed="64"/>
      </patternFill>
    </fill>
  </fills>
  <borders count="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32">
    <xf numFmtId="0" fontId="0" fillId="0" borderId="0">
      <alignment vertical="center"/>
    </xf>
    <xf numFmtId="0" fontId="4" fillId="0" borderId="0"/>
    <xf numFmtId="0" fontId="3" fillId="0" borderId="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13"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6" borderId="0" applyNumberFormat="0" applyBorder="0" applyAlignment="0" applyProtection="0">
      <alignment vertical="center"/>
    </xf>
    <xf numFmtId="0" fontId="3" fillId="6" borderId="0" applyNumberFormat="0" applyBorder="0" applyAlignment="0" applyProtection="0">
      <alignment vertical="center"/>
    </xf>
    <xf numFmtId="0" fontId="3" fillId="6" borderId="0" applyNumberFormat="0" applyBorder="0" applyAlignment="0" applyProtection="0">
      <alignment vertical="center"/>
    </xf>
    <xf numFmtId="0" fontId="3" fillId="6" borderId="0" applyNumberFormat="0" applyBorder="0" applyAlignment="0" applyProtection="0">
      <alignment vertical="center"/>
    </xf>
    <xf numFmtId="0" fontId="3" fillId="6" borderId="0" applyNumberFormat="0" applyBorder="0" applyAlignment="0" applyProtection="0">
      <alignment vertical="center"/>
    </xf>
    <xf numFmtId="0" fontId="3" fillId="6" borderId="0" applyNumberFormat="0" applyBorder="0" applyAlignment="0" applyProtection="0">
      <alignment vertical="center"/>
    </xf>
    <xf numFmtId="0" fontId="3" fillId="6" borderId="0" applyNumberFormat="0" applyBorder="0" applyAlignment="0" applyProtection="0">
      <alignment vertical="center"/>
    </xf>
    <xf numFmtId="0" fontId="3" fillId="6"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2"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8" fillId="0" borderId="0">
      <alignment vertical="center"/>
    </xf>
    <xf numFmtId="0" fontId="4" fillId="0" borderId="0"/>
    <xf numFmtId="0" fontId="9" fillId="0" borderId="0"/>
    <xf numFmtId="0" fontId="9" fillId="0" borderId="0"/>
    <xf numFmtId="0" fontId="10" fillId="0" borderId="0">
      <alignment vertical="center"/>
    </xf>
    <xf numFmtId="0" fontId="11" fillId="0" borderId="0">
      <alignment vertical="center"/>
    </xf>
    <xf numFmtId="0" fontId="9" fillId="0" borderId="0"/>
    <xf numFmtId="0" fontId="9" fillId="0" borderId="0"/>
    <xf numFmtId="0" fontId="4"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 fillId="0" borderId="0">
      <alignment vertical="center"/>
    </xf>
    <xf numFmtId="0" fontId="4" fillId="0" borderId="0"/>
    <xf numFmtId="0" fontId="3" fillId="2" borderId="1" applyNumberFormat="0" applyFont="0" applyAlignment="0" applyProtection="0">
      <alignment vertical="center"/>
    </xf>
    <xf numFmtId="0" fontId="3" fillId="2" borderId="1" applyNumberFormat="0" applyFont="0" applyAlignment="0" applyProtection="0">
      <alignment vertical="center"/>
    </xf>
    <xf numFmtId="0" fontId="3" fillId="2" borderId="1" applyNumberFormat="0" applyFont="0" applyAlignment="0" applyProtection="0">
      <alignment vertical="center"/>
    </xf>
    <xf numFmtId="0" fontId="3" fillId="2" borderId="1" applyNumberFormat="0" applyFont="0" applyAlignment="0" applyProtection="0">
      <alignment vertical="center"/>
    </xf>
    <xf numFmtId="0" fontId="3" fillId="2" borderId="1" applyNumberFormat="0" applyFont="0" applyAlignment="0" applyProtection="0">
      <alignment vertical="center"/>
    </xf>
    <xf numFmtId="0" fontId="3" fillId="2" borderId="1" applyNumberFormat="0" applyFont="0" applyAlignment="0" applyProtection="0">
      <alignment vertical="center"/>
    </xf>
    <xf numFmtId="0" fontId="3" fillId="2" borderId="1" applyNumberFormat="0" applyFont="0" applyAlignment="0" applyProtection="0">
      <alignment vertical="center"/>
    </xf>
    <xf numFmtId="0" fontId="3" fillId="2" borderId="1" applyNumberFormat="0" applyFont="0" applyAlignment="0" applyProtection="0">
      <alignment vertical="center"/>
    </xf>
    <xf numFmtId="0" fontId="3" fillId="2" borderId="1" applyNumberFormat="0" applyFont="0" applyAlignment="0" applyProtection="0">
      <alignment vertical="center"/>
    </xf>
    <xf numFmtId="0" fontId="16" fillId="0" borderId="0" applyNumberFormat="0" applyFill="0" applyBorder="0" applyAlignment="0" applyProtection="0"/>
  </cellStyleXfs>
  <cellXfs count="81">
    <xf numFmtId="0" fontId="0" fillId="0" borderId="0" xfId="0">
      <alignment vertical="center"/>
    </xf>
    <xf numFmtId="0" fontId="12" fillId="15" borderId="2" xfId="1" applyFont="1" applyFill="1" applyBorder="1" applyAlignment="1">
      <alignment horizontal="center" vertical="center"/>
    </xf>
    <xf numFmtId="0" fontId="1" fillId="16" borderId="2" xfId="1" applyFont="1" applyFill="1" applyBorder="1" applyAlignment="1">
      <alignment horizontal="center" vertical="center"/>
    </xf>
    <xf numFmtId="0" fontId="1" fillId="16" borderId="2" xfId="1" applyFont="1" applyFill="1" applyBorder="1" applyAlignment="1">
      <alignment horizontal="left" vertical="center"/>
    </xf>
    <xf numFmtId="0" fontId="6" fillId="16" borderId="2" xfId="1" applyFont="1" applyFill="1" applyBorder="1" applyAlignment="1">
      <alignment horizontal="left" vertical="center" wrapText="1"/>
    </xf>
    <xf numFmtId="0" fontId="6" fillId="0" borderId="2" xfId="0" applyFont="1" applyFill="1" applyBorder="1" applyAlignment="1">
      <alignment horizontal="left" vertical="center"/>
    </xf>
    <xf numFmtId="0" fontId="1" fillId="16" borderId="0" xfId="1" applyFont="1" applyFill="1" applyAlignment="1">
      <alignment vertical="center"/>
    </xf>
    <xf numFmtId="0" fontId="1" fillId="16" borderId="2" xfId="1" applyFont="1" applyFill="1" applyBorder="1" applyAlignment="1">
      <alignment vertical="center" wrapText="1"/>
    </xf>
    <xf numFmtId="0" fontId="1" fillId="16" borderId="0" xfId="1" quotePrefix="1" applyFont="1" applyFill="1" applyAlignment="1">
      <alignment vertical="center" wrapText="1"/>
    </xf>
    <xf numFmtId="0" fontId="1" fillId="16" borderId="2" xfId="1" applyFont="1" applyFill="1" applyBorder="1" applyAlignment="1">
      <alignment vertical="top" wrapText="1"/>
    </xf>
    <xf numFmtId="0" fontId="1" fillId="16" borderId="2" xfId="1" quotePrefix="1" applyFont="1" applyFill="1" applyBorder="1" applyAlignment="1">
      <alignment vertical="center" wrapText="1"/>
    </xf>
    <xf numFmtId="0" fontId="15" fillId="16" borderId="4" xfId="1" applyFont="1" applyFill="1" applyBorder="1" applyAlignment="1">
      <alignment vertical="center"/>
    </xf>
    <xf numFmtId="0" fontId="15" fillId="16" borderId="5" xfId="1" applyFont="1" applyFill="1" applyBorder="1" applyAlignment="1">
      <alignment vertical="center"/>
    </xf>
    <xf numFmtId="0" fontId="13" fillId="0" borderId="2" xfId="1" applyFont="1" applyBorder="1" applyAlignment="1">
      <alignment horizontal="center" vertical="center"/>
    </xf>
    <xf numFmtId="14" fontId="1" fillId="16" borderId="2" xfId="1" applyNumberFormat="1" applyFont="1" applyFill="1" applyBorder="1" applyAlignment="1">
      <alignment vertical="center"/>
    </xf>
    <xf numFmtId="0" fontId="1" fillId="16" borderId="2" xfId="1" applyFont="1" applyFill="1" applyBorder="1" applyAlignment="1">
      <alignment vertical="center"/>
    </xf>
    <xf numFmtId="0" fontId="1" fillId="16" borderId="0" xfId="1" applyFont="1" applyFill="1" applyBorder="1" applyAlignment="1">
      <alignment horizontal="center" vertical="center"/>
    </xf>
    <xf numFmtId="0" fontId="1" fillId="16" borderId="0" xfId="1" applyFont="1" applyFill="1" applyBorder="1" applyAlignment="1">
      <alignment vertical="center"/>
    </xf>
    <xf numFmtId="0" fontId="13" fillId="0" borderId="0" xfId="1" applyFont="1" applyBorder="1" applyAlignment="1">
      <alignment horizontal="center" vertical="center"/>
    </xf>
    <xf numFmtId="0" fontId="6" fillId="0" borderId="0" xfId="1" applyFont="1" applyBorder="1" applyAlignment="1">
      <alignment vertical="center"/>
    </xf>
    <xf numFmtId="0" fontId="1" fillId="16" borderId="0" xfId="1" applyFont="1" applyFill="1" applyAlignment="1">
      <alignment horizontal="left" vertical="center"/>
    </xf>
    <xf numFmtId="0" fontId="1" fillId="16" borderId="0" xfId="1" applyFont="1" applyFill="1" applyAlignment="1">
      <alignment horizontal="center" vertical="center"/>
    </xf>
    <xf numFmtId="0" fontId="6" fillId="0" borderId="2" xfId="1" applyFont="1" applyBorder="1" applyAlignment="1">
      <alignment horizontal="center" vertical="center"/>
    </xf>
    <xf numFmtId="0" fontId="17" fillId="0" borderId="2" xfId="0" applyFont="1" applyBorder="1" applyAlignment="1">
      <alignment horizontal="center" vertical="center"/>
    </xf>
    <xf numFmtId="0" fontId="1" fillId="0" borderId="2" xfId="131" applyFont="1" applyBorder="1" applyAlignment="1">
      <alignment horizontal="center" vertical="center"/>
    </xf>
    <xf numFmtId="0" fontId="1" fillId="0" borderId="0" xfId="0" applyFont="1" applyAlignment="1">
      <alignment horizontal="left" vertical="center"/>
    </xf>
    <xf numFmtId="0" fontId="13" fillId="16" borderId="2" xfId="0" applyFont="1" applyFill="1" applyBorder="1" applyAlignment="1">
      <alignment horizontal="left" vertical="center" wrapText="1"/>
    </xf>
    <xf numFmtId="0" fontId="1" fillId="16" borderId="2" xfId="0" applyFont="1" applyFill="1" applyBorder="1" applyAlignment="1">
      <alignment horizontal="left" vertical="center" wrapText="1"/>
    </xf>
    <xf numFmtId="0" fontId="6" fillId="16" borderId="2" xfId="0" applyFont="1" applyFill="1" applyBorder="1" applyAlignment="1">
      <alignment horizontal="left" vertical="center" wrapText="1"/>
    </xf>
    <xf numFmtId="0" fontId="1" fillId="0" borderId="2" xfId="0" applyFont="1" applyBorder="1" applyAlignment="1">
      <alignment horizontal="left" vertical="center"/>
    </xf>
    <xf numFmtId="0" fontId="1" fillId="0" borderId="0" xfId="0" applyNumberFormat="1" applyFont="1" applyAlignment="1">
      <alignment horizontal="left" vertical="center"/>
    </xf>
    <xf numFmtId="0" fontId="1" fillId="16" borderId="0" xfId="0" applyFont="1" applyFill="1" applyAlignment="1">
      <alignment horizontal="left" vertical="center"/>
    </xf>
    <xf numFmtId="0" fontId="1" fillId="16" borderId="2" xfId="0" applyFont="1" applyFill="1" applyBorder="1" applyAlignment="1">
      <alignment horizontal="right" vertical="center" wrapText="1"/>
    </xf>
    <xf numFmtId="0" fontId="1" fillId="0" borderId="0" xfId="0" applyFont="1" applyAlignment="1">
      <alignment horizontal="right" vertical="center"/>
    </xf>
    <xf numFmtId="0" fontId="1" fillId="16" borderId="2" xfId="0" applyFont="1" applyFill="1" applyBorder="1" applyAlignment="1">
      <alignment horizontal="center" vertical="center" wrapText="1"/>
    </xf>
    <xf numFmtId="0" fontId="1" fillId="0" borderId="0" xfId="0" applyFont="1" applyAlignment="1">
      <alignment horizontal="center" vertical="center"/>
    </xf>
    <xf numFmtId="14" fontId="6" fillId="16" borderId="2" xfId="0" applyNumberFormat="1" applyFont="1" applyFill="1" applyBorder="1" applyAlignment="1">
      <alignment horizontal="right" vertical="center" wrapText="1"/>
    </xf>
    <xf numFmtId="0" fontId="18" fillId="0" borderId="0" xfId="0" applyFont="1" applyAlignment="1">
      <alignment horizontal="left" vertical="center" wrapText="1"/>
    </xf>
    <xf numFmtId="0" fontId="1" fillId="0" borderId="0" xfId="0" applyFont="1" applyAlignment="1"/>
    <xf numFmtId="0" fontId="12" fillId="15" borderId="2" xfId="1" applyFont="1" applyFill="1" applyBorder="1" applyAlignment="1">
      <alignment horizontal="left" vertical="center"/>
    </xf>
    <xf numFmtId="49" fontId="12" fillId="15" borderId="2" xfId="1" applyNumberFormat="1" applyFont="1" applyFill="1" applyBorder="1" applyAlignment="1">
      <alignment horizontal="left" vertical="center"/>
    </xf>
    <xf numFmtId="0" fontId="6" fillId="16" borderId="0" xfId="1" applyFont="1" applyFill="1" applyAlignment="1">
      <alignment horizontal="left"/>
    </xf>
    <xf numFmtId="0" fontId="6" fillId="16" borderId="2" xfId="1" applyFont="1" applyFill="1" applyBorder="1" applyAlignment="1">
      <alignment horizontal="left" vertical="center"/>
    </xf>
    <xf numFmtId="49" fontId="6" fillId="16" borderId="2" xfId="1" applyNumberFormat="1" applyFont="1" applyFill="1" applyBorder="1" applyAlignment="1">
      <alignment horizontal="left" vertical="center" wrapText="1"/>
    </xf>
    <xf numFmtId="0" fontId="6" fillId="0" borderId="2" xfId="0" applyFont="1" applyBorder="1" applyAlignment="1"/>
    <xf numFmtId="0" fontId="6" fillId="0" borderId="2" xfId="1" applyFont="1" applyBorder="1" applyAlignment="1">
      <alignment horizontal="left" vertical="center"/>
    </xf>
    <xf numFmtId="49" fontId="6" fillId="0" borderId="2" xfId="1" applyNumberFormat="1" applyFont="1" applyFill="1" applyBorder="1" applyAlignment="1">
      <alignment horizontal="left" vertical="center" wrapText="1"/>
    </xf>
    <xf numFmtId="49" fontId="6" fillId="0" borderId="2" xfId="0" applyNumberFormat="1" applyFont="1" applyFill="1" applyBorder="1" applyAlignment="1">
      <alignment horizontal="left" vertical="center" wrapText="1"/>
    </xf>
    <xf numFmtId="0" fontId="1" fillId="0" borderId="2" xfId="0" applyFont="1" applyFill="1" applyBorder="1" applyAlignment="1">
      <alignment horizontal="left" vertical="center" wrapText="1"/>
    </xf>
    <xf numFmtId="0" fontId="12" fillId="15" borderId="2" xfId="1" applyFont="1" applyFill="1" applyBorder="1" applyAlignment="1">
      <alignment vertical="center"/>
    </xf>
    <xf numFmtId="49" fontId="12" fillId="15" borderId="2" xfId="1" applyNumberFormat="1" applyFont="1" applyFill="1" applyBorder="1" applyAlignment="1">
      <alignment vertical="center"/>
    </xf>
    <xf numFmtId="0" fontId="6" fillId="16" borderId="0" xfId="1" applyFont="1" applyFill="1" applyAlignment="1"/>
    <xf numFmtId="0" fontId="1" fillId="16" borderId="2" xfId="1" applyFont="1" applyFill="1" applyBorder="1" applyAlignment="1">
      <alignment horizontal="left" vertical="top"/>
    </xf>
    <xf numFmtId="14" fontId="6" fillId="16" borderId="2" xfId="1" applyNumberFormat="1" applyFont="1" applyFill="1" applyBorder="1" applyAlignment="1">
      <alignment horizontal="left"/>
    </xf>
    <xf numFmtId="0" fontId="6" fillId="0" borderId="0" xfId="1" applyFont="1" applyAlignment="1">
      <alignment horizontal="left"/>
    </xf>
    <xf numFmtId="0" fontId="6" fillId="0" borderId="0" xfId="1" applyFont="1" applyAlignment="1">
      <alignment horizontal="left" vertical="center"/>
    </xf>
    <xf numFmtId="0" fontId="6" fillId="0" borderId="0" xfId="1" applyFont="1" applyAlignment="1">
      <alignment horizontal="center" vertical="center"/>
    </xf>
    <xf numFmtId="49" fontId="6" fillId="0" borderId="0" xfId="1" applyNumberFormat="1" applyFont="1" applyAlignment="1">
      <alignment horizontal="left" vertical="center"/>
    </xf>
    <xf numFmtId="0" fontId="6" fillId="16" borderId="0" xfId="1" applyFont="1" applyFill="1" applyAlignment="1">
      <alignment horizontal="left" vertical="center"/>
    </xf>
    <xf numFmtId="14" fontId="6" fillId="16" borderId="2" xfId="1" applyNumberFormat="1" applyFont="1" applyFill="1" applyBorder="1" applyAlignment="1">
      <alignment horizontal="left" vertical="center"/>
    </xf>
    <xf numFmtId="0" fontId="6" fillId="0" borderId="2" xfId="1" applyFont="1" applyBorder="1" applyAlignment="1">
      <alignment horizontal="left" vertical="center" wrapText="1"/>
    </xf>
    <xf numFmtId="0" fontId="17" fillId="0" borderId="0" xfId="0" applyFont="1" applyAlignment="1">
      <alignment horizontal="left" vertical="center"/>
    </xf>
    <xf numFmtId="0" fontId="17" fillId="0" borderId="0" xfId="0" applyFont="1" applyAlignment="1">
      <alignment horizontal="center" vertical="center"/>
    </xf>
    <xf numFmtId="49" fontId="6" fillId="0" borderId="2" xfId="0" applyNumberFormat="1" applyFont="1" applyBorder="1" applyAlignment="1">
      <alignment wrapText="1"/>
    </xf>
    <xf numFmtId="0" fontId="12" fillId="15" borderId="2" xfId="0" applyFont="1" applyFill="1" applyBorder="1" applyAlignment="1">
      <alignment horizontal="left" vertical="center" wrapText="1"/>
    </xf>
    <xf numFmtId="0" fontId="6" fillId="16" borderId="0" xfId="1" applyFont="1" applyFill="1" applyAlignment="1">
      <alignment vertical="center"/>
    </xf>
    <xf numFmtId="0" fontId="6" fillId="0" borderId="2" xfId="0" applyFont="1" applyBorder="1" applyAlignment="1">
      <alignment horizontal="left" vertical="center"/>
    </xf>
    <xf numFmtId="0" fontId="6" fillId="0" borderId="2" xfId="0" applyFont="1" applyBorder="1" applyAlignment="1">
      <alignment horizontal="left" vertical="center" wrapText="1"/>
    </xf>
    <xf numFmtId="0" fontId="6" fillId="0" borderId="2" xfId="0" applyFont="1" applyBorder="1" applyAlignment="1">
      <alignment vertical="center"/>
    </xf>
    <xf numFmtId="49" fontId="6" fillId="0" borderId="2" xfId="0" applyNumberFormat="1" applyFont="1" applyBorder="1" applyAlignment="1">
      <alignment vertical="center"/>
    </xf>
    <xf numFmtId="49" fontId="6" fillId="0" borderId="2" xfId="0" applyNumberFormat="1" applyFont="1" applyBorder="1" applyAlignment="1">
      <alignment vertical="center" wrapText="1"/>
    </xf>
    <xf numFmtId="0" fontId="1" fillId="16" borderId="2" xfId="0" applyFont="1" applyFill="1" applyBorder="1" applyAlignment="1">
      <alignment horizontal="left" vertical="center"/>
    </xf>
    <xf numFmtId="49" fontId="6" fillId="0" borderId="2" xfId="0" applyNumberFormat="1" applyFont="1" applyFill="1" applyBorder="1" applyAlignment="1">
      <alignment horizontal="left" vertical="center"/>
    </xf>
    <xf numFmtId="49" fontId="1" fillId="0" borderId="2" xfId="0" applyNumberFormat="1" applyFont="1" applyFill="1" applyBorder="1" applyAlignment="1">
      <alignment horizontal="left" vertical="center"/>
    </xf>
    <xf numFmtId="0" fontId="15" fillId="16" borderId="2" xfId="1" applyFont="1" applyFill="1" applyBorder="1" applyAlignment="1">
      <alignment horizontal="left" vertical="center"/>
    </xf>
    <xf numFmtId="0" fontId="12" fillId="15" borderId="4" xfId="1" applyFont="1" applyFill="1" applyBorder="1" applyAlignment="1">
      <alignment horizontal="center" vertical="center"/>
    </xf>
    <xf numFmtId="0" fontId="12" fillId="15" borderId="3" xfId="1" applyFont="1" applyFill="1" applyBorder="1" applyAlignment="1">
      <alignment horizontal="center" vertical="center"/>
    </xf>
    <xf numFmtId="0" fontId="1" fillId="16" borderId="2" xfId="1" applyFont="1" applyFill="1" applyBorder="1" applyAlignment="1">
      <alignment horizontal="left" vertical="center" wrapText="1"/>
    </xf>
    <xf numFmtId="0" fontId="1" fillId="16" borderId="4" xfId="1" applyFont="1" applyFill="1" applyBorder="1" applyAlignment="1">
      <alignment horizontal="left" vertical="center" wrapText="1"/>
    </xf>
    <xf numFmtId="0" fontId="4" fillId="16" borderId="3" xfId="1" applyFill="1" applyBorder="1" applyAlignment="1">
      <alignment horizontal="left" vertical="center" wrapText="1"/>
    </xf>
    <xf numFmtId="0" fontId="15" fillId="0" borderId="0" xfId="0" applyFont="1" applyAlignment="1">
      <alignment horizontal="left" vertical="center" wrapText="1"/>
    </xf>
  </cellXfs>
  <cellStyles count="132">
    <cellStyle name="20% - 强调文字颜色 1 2" xfId="3"/>
    <cellStyle name="20% - 强调文字颜色 1 2 2" xfId="4"/>
    <cellStyle name="20% - 强调文字颜色 1 3" xfId="5"/>
    <cellStyle name="20% - 强调文字颜色 1 3 2" xfId="6"/>
    <cellStyle name="20% - 强调文字颜色 1 4" xfId="7"/>
    <cellStyle name="20% - 强调文字颜色 1 4 2" xfId="8"/>
    <cellStyle name="20% - 强调文字颜色 1 5" xfId="9"/>
    <cellStyle name="20% - 强调文字颜色 1 6" xfId="10"/>
    <cellStyle name="20% - 强调文字颜色 2 2" xfId="11"/>
    <cellStyle name="20% - 强调文字颜色 2 2 2" xfId="12"/>
    <cellStyle name="20% - 强调文字颜色 2 3" xfId="13"/>
    <cellStyle name="20% - 强调文字颜色 2 3 2" xfId="14"/>
    <cellStyle name="20% - 强调文字颜色 2 4" xfId="15"/>
    <cellStyle name="20% - 强调文字颜色 2 4 2" xfId="16"/>
    <cellStyle name="20% - 强调文字颜色 2 5" xfId="17"/>
    <cellStyle name="20% - 强调文字颜色 2 6" xfId="18"/>
    <cellStyle name="20% - 强调文字颜色 3 2" xfId="19"/>
    <cellStyle name="20% - 强调文字颜色 3 2 2" xfId="20"/>
    <cellStyle name="20% - 强调文字颜色 3 3" xfId="21"/>
    <cellStyle name="20% - 强调文字颜色 3 3 2" xfId="22"/>
    <cellStyle name="20% - 强调文字颜色 3 4" xfId="23"/>
    <cellStyle name="20% - 强调文字颜色 3 4 2" xfId="24"/>
    <cellStyle name="20% - 强调文字颜色 3 5" xfId="25"/>
    <cellStyle name="20% - 强调文字颜色 3 6" xfId="26"/>
    <cellStyle name="20% - 强调文字颜色 4 2" xfId="27"/>
    <cellStyle name="20% - 强调文字颜色 4 2 2" xfId="28"/>
    <cellStyle name="20% - 强调文字颜色 4 3" xfId="29"/>
    <cellStyle name="20% - 强调文字颜色 4 3 2" xfId="30"/>
    <cellStyle name="20% - 强调文字颜色 4 4" xfId="31"/>
    <cellStyle name="20% - 强调文字颜色 4 4 2" xfId="32"/>
    <cellStyle name="20% - 强调文字颜色 4 5" xfId="33"/>
    <cellStyle name="20% - 强调文字颜色 4 6" xfId="34"/>
    <cellStyle name="20% - 强调文字颜色 5 2" xfId="35"/>
    <cellStyle name="20% - 强调文字颜色 5 2 2" xfId="36"/>
    <cellStyle name="20% - 强调文字颜色 5 3" xfId="37"/>
    <cellStyle name="20% - 强调文字颜色 5 3 2" xfId="38"/>
    <cellStyle name="20% - 强调文字颜色 5 4" xfId="39"/>
    <cellStyle name="20% - 强调文字颜色 5 4 2" xfId="40"/>
    <cellStyle name="20% - 强调文字颜色 5 5" xfId="41"/>
    <cellStyle name="20% - 强调文字颜色 5 6" xfId="42"/>
    <cellStyle name="20% - 强调文字颜色 6 2" xfId="43"/>
    <cellStyle name="20% - 强调文字颜色 6 2 2" xfId="44"/>
    <cellStyle name="20% - 强调文字颜色 6 3" xfId="45"/>
    <cellStyle name="20% - 强调文字颜色 6 3 2" xfId="46"/>
    <cellStyle name="20% - 强调文字颜色 6 4" xfId="47"/>
    <cellStyle name="20% - 强调文字颜色 6 4 2" xfId="48"/>
    <cellStyle name="20% - 强调文字颜色 6 5" xfId="49"/>
    <cellStyle name="20% - 强调文字颜色 6 6" xfId="50"/>
    <cellStyle name="40% - 强调文字颜色 1 2" xfId="51"/>
    <cellStyle name="40% - 强调文字颜色 1 2 2" xfId="52"/>
    <cellStyle name="40% - 强调文字颜色 1 3" xfId="53"/>
    <cellStyle name="40% - 强调文字颜色 1 3 2" xfId="54"/>
    <cellStyle name="40% - 强调文字颜色 1 4" xfId="55"/>
    <cellStyle name="40% - 强调文字颜色 1 4 2" xfId="56"/>
    <cellStyle name="40% - 强调文字颜色 1 5" xfId="57"/>
    <cellStyle name="40% - 强调文字颜色 1 6" xfId="58"/>
    <cellStyle name="40% - 强调文字颜色 2 2" xfId="59"/>
    <cellStyle name="40% - 强调文字颜色 2 2 2" xfId="60"/>
    <cellStyle name="40% - 强调文字颜色 2 3" xfId="61"/>
    <cellStyle name="40% - 强调文字颜色 2 3 2" xfId="62"/>
    <cellStyle name="40% - 强调文字颜色 2 4" xfId="63"/>
    <cellStyle name="40% - 强调文字颜色 2 4 2" xfId="64"/>
    <cellStyle name="40% - 强调文字颜色 2 5" xfId="65"/>
    <cellStyle name="40% - 强调文字颜色 2 6" xfId="66"/>
    <cellStyle name="40% - 强调文字颜色 3 2" xfId="67"/>
    <cellStyle name="40% - 强调文字颜色 3 2 2" xfId="68"/>
    <cellStyle name="40% - 强调文字颜色 3 3" xfId="69"/>
    <cellStyle name="40% - 强调文字颜色 3 3 2" xfId="70"/>
    <cellStyle name="40% - 强调文字颜色 3 4" xfId="71"/>
    <cellStyle name="40% - 强调文字颜色 3 4 2" xfId="72"/>
    <cellStyle name="40% - 强调文字颜色 3 5" xfId="73"/>
    <cellStyle name="40% - 强调文字颜色 3 6" xfId="74"/>
    <cellStyle name="40% - 强调文字颜色 4 2" xfId="75"/>
    <cellStyle name="40% - 强调文字颜色 4 2 2" xfId="76"/>
    <cellStyle name="40% - 强调文字颜色 4 3" xfId="77"/>
    <cellStyle name="40% - 强调文字颜色 4 3 2" xfId="78"/>
    <cellStyle name="40% - 强调文字颜色 4 4" xfId="79"/>
    <cellStyle name="40% - 强调文字颜色 4 4 2" xfId="80"/>
    <cellStyle name="40% - 强调文字颜色 4 5" xfId="81"/>
    <cellStyle name="40% - 强调文字颜色 4 6" xfId="82"/>
    <cellStyle name="40% - 强调文字颜色 5 2" xfId="83"/>
    <cellStyle name="40% - 强调文字颜色 5 2 2" xfId="84"/>
    <cellStyle name="40% - 强调文字颜色 5 3" xfId="85"/>
    <cellStyle name="40% - 强调文字颜色 5 3 2" xfId="86"/>
    <cellStyle name="40% - 强调文字颜色 5 4" xfId="87"/>
    <cellStyle name="40% - 强调文字颜色 5 4 2" xfId="88"/>
    <cellStyle name="40% - 强调文字颜色 5 5" xfId="89"/>
    <cellStyle name="40% - 强调文字颜色 5 6" xfId="90"/>
    <cellStyle name="40% - 强调文字颜色 6 2" xfId="91"/>
    <cellStyle name="40% - 强调文字颜色 6 2 2" xfId="92"/>
    <cellStyle name="40% - 强调文字颜色 6 3" xfId="93"/>
    <cellStyle name="40% - 强调文字颜色 6 3 2" xfId="94"/>
    <cellStyle name="40% - 强调文字颜色 6 4" xfId="95"/>
    <cellStyle name="40% - 强调文字颜色 6 4 2" xfId="96"/>
    <cellStyle name="40% - 强调文字颜色 6 5" xfId="97"/>
    <cellStyle name="40% - 强调文字颜色 6 6" xfId="98"/>
    <cellStyle name="Normal 2" xfId="99"/>
    <cellStyle name="Normal_SHEET" xfId="100"/>
    <cellStyle name="常规" xfId="0" builtinId="0"/>
    <cellStyle name="常规 2" xfId="1"/>
    <cellStyle name="常规 2 2" xfId="101"/>
    <cellStyle name="常规 2 2 7" xfId="102"/>
    <cellStyle name="常规 2 3 2" xfId="103"/>
    <cellStyle name="常规 2 5" xfId="104"/>
    <cellStyle name="常规 3" xfId="105"/>
    <cellStyle name="常规 3 2" xfId="106"/>
    <cellStyle name="常规 4" xfId="107"/>
    <cellStyle name="常规 5" xfId="108"/>
    <cellStyle name="常规 5 2" xfId="109"/>
    <cellStyle name="常规 5 2 2" xfId="110"/>
    <cellStyle name="常规 5 3" xfId="111"/>
    <cellStyle name="常规 5 3 2" xfId="112"/>
    <cellStyle name="常规 5 4" xfId="113"/>
    <cellStyle name="常规 6" xfId="2"/>
    <cellStyle name="常规 6 2" xfId="114"/>
    <cellStyle name="常规 6 2 2" xfId="115"/>
    <cellStyle name="常规 6 3" xfId="116"/>
    <cellStyle name="常规 6 3 2" xfId="117"/>
    <cellStyle name="常规 6 4" xfId="118"/>
    <cellStyle name="常规 7" xfId="119"/>
    <cellStyle name="常规 9" xfId="120"/>
    <cellStyle name="超链接" xfId="131" builtinId="8"/>
    <cellStyle name="样式 1" xfId="121"/>
    <cellStyle name="注释 2" xfId="122"/>
    <cellStyle name="注释 2 2" xfId="123"/>
    <cellStyle name="注释 2 2 2" xfId="124"/>
    <cellStyle name="注释 2 3" xfId="125"/>
    <cellStyle name="注释 2 3 2" xfId="126"/>
    <cellStyle name="注释 2 4" xfId="127"/>
    <cellStyle name="注释 3" xfId="128"/>
    <cellStyle name="注释 3 2" xfId="129"/>
    <cellStyle name="注释 4" xfId="130"/>
  </cellStyles>
  <dxfs count="0"/>
  <tableStyles count="0" defaultTableStyle="TableStyleMedium9" defaultPivotStyle="PivotStyleLight16"/>
  <colors>
    <mruColors>
      <color rgb="FF00CC66"/>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99999.SVN&#30446;&#24405;\99.TC_EMUI_DataService_SVN\&#21512;&#20316;&#26041;&#30446;&#24405;\&#25968;&#25454;&#26550;&#26500;\09.&#24320;&#21457;\&#20108;&#26399;&#24320;&#21457;\&#20108;&#26399;&#24320;&#21457;&#35745;&#21010;&#19982;&#36827;&#24230;-&#27719;&#24635;&#236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开发列表"/>
      <sheetName val="王东波"/>
      <sheetName val="张力"/>
      <sheetName val="田雨"/>
      <sheetName val="赵冲"/>
      <sheetName val="惠珍"/>
      <sheetName val="焦金鹏"/>
      <sheetName val="魏芹"/>
      <sheetName val="Sheet2"/>
      <sheetName val="Sheet1"/>
      <sheetName val="Sheet3"/>
      <sheetName val="ODS问题表"/>
    </sheetNames>
    <sheetDataSet>
      <sheetData sheetId="0">
        <row r="1">
          <cell r="A1" t="str">
            <v>表英文名</v>
          </cell>
          <cell r="B1" t="str">
            <v>表中文名</v>
          </cell>
          <cell r="C1" t="str">
            <v>主键</v>
          </cell>
          <cell r="D1" t="str">
            <v>优先级</v>
          </cell>
          <cell r="E1" t="str">
            <v>前置依赖</v>
          </cell>
          <cell r="F1" t="str">
            <v>前置依赖
是否满足</v>
          </cell>
          <cell r="G1" t="str">
            <v>脚本
负责人</v>
          </cell>
          <cell r="H1" t="str">
            <v>计划脚本完成日期</v>
          </cell>
          <cell r="I1" t="str">
            <v>计划数据完成日期</v>
          </cell>
          <cell r="J1" t="str">
            <v>脚本是
否完成</v>
          </cell>
          <cell r="K1" t="str">
            <v>是否代码
评审通过</v>
          </cell>
          <cell r="L1" t="str">
            <v>TCC</v>
          </cell>
        </row>
        <row r="2">
          <cell r="A2" t="str">
            <v>Dws_Up_Service_Active_Dm</v>
          </cell>
          <cell r="B2" t="str">
            <v>帐号业务活跃汇总日表</v>
          </cell>
          <cell r="C2" t="str">
            <v>Pt_D(天分区)、UP_Id(华为帐号编号)、Pt_Service(业务分区)、Channel_Id(渠道编号)、Package_Name(包名)</v>
          </cell>
          <cell r="D2">
            <v>1</v>
          </cell>
          <cell r="E2" t="str">
            <v>ods_game_buoy_device_summary_log_gss_dm,0,0;ods_game_buoy_device_summary_log_dm,0,0;dwd_evt_up_oper_log_dm,0,0;dwd_pty_up_ds_his,0,0;</v>
          </cell>
          <cell r="F2"/>
          <cell r="G2" t="str">
            <v>赵冲</v>
          </cell>
          <cell r="H2">
            <v>42789</v>
          </cell>
          <cell r="I2">
            <v>42791</v>
          </cell>
          <cell r="J2" t="str">
            <v>Y</v>
          </cell>
          <cell r="K2" t="str">
            <v>Y</v>
          </cell>
          <cell r="L2" t="str">
            <v>Y</v>
          </cell>
        </row>
        <row r="3">
          <cell r="A3" t="str">
            <v>Dws_Device_Service_Active_Dm</v>
          </cell>
          <cell r="B3" t="str">
            <v>设备业务活跃汇总日表</v>
          </cell>
          <cell r="C3"/>
          <cell r="D3">
            <v>1</v>
          </cell>
          <cell r="E3" t="str">
            <v>dwd_evt_bdreporter_app_oper_info_report_dm,0,0;dwd_evt_up_oper_log_dm,0,0;dwd_evt_bdreporter_app_usage_dm,0,0;dwd_evt_cloud_folder_user_register_dm,0,0;dwd_evt_cloud_folder_actvy_log_dm,0,0;dwd_evt_hota_device_chk_log_dm,0,0;dwd_evt_quesnr_survey_user_answer_submit_log_dm,0,0;dwd_evt_hw_music_interface_api_log_dm,0,0;dwd_evt_hwmovie_user_access_log_dm,0,0;dwd_evt_hispace_device_dm,0,0;dwd_evt_hispace_oper_log_dm,0,0;dwd_evt_cloud_serv_oper_dm,0,0;dwd_evt_hwmovie_interface_api_log_dm,0,0;dwd_evt_online_game_buoy_user_login_log_dm,0,0;dwd_eqp_wlan_open_user_ds,0,0;dwd_sal_order_pay_ds,0,0;dwd_evt_theme_down_log_dm,0,0;dwd_eqp_push_user_rout_lnk_dm,0,0;dwd_cam_adv_req_log_dm,0,0;dwd_evt_online_game_buoy_user_access_log_dm,0,0;dwd_evt_hiboard_qry_log_dm,0,0;dwd_eqp_device_ds_his,0,0;dwd_ref_channel_service_rela_par_ds,0,0;dwd_ref_cloudservice_package_par_ds,0,0;</v>
          </cell>
          <cell r="F3"/>
          <cell r="G3" t="str">
            <v>姚玉超</v>
          </cell>
          <cell r="H3">
            <v>42789</v>
          </cell>
          <cell r="I3">
            <v>42791</v>
          </cell>
          <cell r="J3" t="str">
            <v>Y</v>
          </cell>
          <cell r="K3" t="str">
            <v>Y</v>
          </cell>
          <cell r="L3" t="str">
            <v>Y</v>
          </cell>
        </row>
        <row r="4">
          <cell r="A4" t="str">
            <v>Dws_Device_Service_Ver_Active_Dm</v>
          </cell>
          <cell r="B4" t="str">
            <v>设备业务版本活跃汇总日表</v>
          </cell>
          <cell r="C4"/>
          <cell r="D4">
            <v>2</v>
          </cell>
          <cell r="E4" t="str">
            <v>dwd_evt_bdreporter_app_oper_info_report_dm,0,0;dwd_evt_cloud_folder_user_register_dm,0,0;dwd_evt_hw_music_interface_api_log_dm,0,0;dwd_evt_hispace_oper_log_dm,0,0;dwd_evt_hwmovie_interface_api_log_dm,0,0;dwd_eqp_push_user_rout_lnk_dm,0,0;dwd_cam_adv_req_log_dm,0,0;  dwd_eqp_device_ds_his,0,0; dwd_onl_disting_ver_app_ds,0,0;</v>
          </cell>
          <cell r="F4"/>
          <cell r="G4" t="str">
            <v>姚玉超</v>
          </cell>
          <cell r="H4">
            <v>42791</v>
          </cell>
          <cell r="I4">
            <v>42794</v>
          </cell>
          <cell r="J4" t="str">
            <v>Y</v>
          </cell>
          <cell r="K4" t="str">
            <v>Y</v>
          </cell>
          <cell r="L4" t="str">
            <v>Y</v>
          </cell>
        </row>
        <row r="5">
          <cell r="A5" t="str">
            <v>Dws_Service_Active_Dm</v>
          </cell>
          <cell r="B5" t="str">
            <v>业务活跃汇总日表</v>
          </cell>
          <cell r="C5" t="str">
            <v>Pt_D(天分区)、Service_Id(业务编号)</v>
          </cell>
          <cell r="D5">
            <v>2</v>
          </cell>
          <cell r="E5" t="str">
            <v>dws_up_service_active_dm,0,0;</v>
          </cell>
          <cell r="F5"/>
          <cell r="G5" t="str">
            <v>赵冲</v>
          </cell>
          <cell r="H5">
            <v>42791</v>
          </cell>
          <cell r="I5">
            <v>42794</v>
          </cell>
          <cell r="J5" t="str">
            <v>Y</v>
          </cell>
          <cell r="K5" t="str">
            <v>Y</v>
          </cell>
          <cell r="L5" t="str">
            <v>Y</v>
          </cell>
        </row>
        <row r="6">
          <cell r="A6" t="str">
            <v>Dws_Service_Active_Mm</v>
          </cell>
          <cell r="B6" t="str">
            <v>业务活跃汇总月表</v>
          </cell>
          <cell r="C6" t="str">
            <v>Pt_M(月分区)、Service_Id(业务编号)</v>
          </cell>
          <cell r="D6">
            <v>3</v>
          </cell>
          <cell r="E6" t="str">
            <v>dws_up_service_active_dm,0,0;</v>
          </cell>
          <cell r="F6"/>
          <cell r="G6" t="str">
            <v>赵冲</v>
          </cell>
          <cell r="H6">
            <v>42791</v>
          </cell>
          <cell r="I6">
            <v>42794</v>
          </cell>
          <cell r="J6" t="str">
            <v>Y</v>
          </cell>
          <cell r="K6" t="str">
            <v>Y</v>
          </cell>
          <cell r="L6" t="str">
            <v>Y</v>
          </cell>
        </row>
        <row r="7">
          <cell r="A7" t="str">
            <v>Dws_Service_Olap_Trade_Dm</v>
          </cell>
          <cell r="B7" t="str">
            <v>支付多维汇总日表</v>
          </cell>
          <cell r="C7"/>
          <cell r="D7">
            <v>1</v>
          </cell>
          <cell r="E7" t="str">
            <v>dwd_sal_order_pay_ds
dwd_ref_cloudservice_package_par_ds
dwd_pty_up_ds_his
dwd_eqp_device_ds_his</v>
          </cell>
          <cell r="F7" t="str">
            <v>是</v>
          </cell>
          <cell r="G7" t="str">
            <v>汤泽</v>
          </cell>
          <cell r="H7">
            <v>42789</v>
          </cell>
          <cell r="I7">
            <v>42789</v>
          </cell>
          <cell r="J7" t="str">
            <v>Y</v>
          </cell>
          <cell r="K7" t="str">
            <v>N</v>
          </cell>
          <cell r="L7" t="str">
            <v>Y</v>
          </cell>
        </row>
        <row r="8">
          <cell r="A8" t="str">
            <v>Dws_Service_Olap_Trade_Mm</v>
          </cell>
          <cell r="B8" t="str">
            <v>支付多维汇总月表</v>
          </cell>
          <cell r="C8"/>
          <cell r="D8">
            <v>3</v>
          </cell>
          <cell r="E8" t="str">
            <v>dws_service_olap_trade_dm,dwd_pty_up_ds_his,dwd_eqp_device_ds_his</v>
          </cell>
          <cell r="F8"/>
          <cell r="G8" t="str">
            <v>杭飞跃</v>
          </cell>
          <cell r="H8">
            <v>42791</v>
          </cell>
          <cell r="I8">
            <v>42794</v>
          </cell>
          <cell r="J8" t="str">
            <v>Y</v>
          </cell>
          <cell r="K8" t="str">
            <v>Y</v>
          </cell>
          <cell r="L8" t="str">
            <v>Y</v>
          </cell>
        </row>
        <row r="9">
          <cell r="A9" t="str">
            <v>Dws_Service_Olap_Trade_Dt</v>
          </cell>
          <cell r="B9" t="str">
            <v>支付多维汇总累计表</v>
          </cell>
          <cell r="C9"/>
          <cell r="D9">
            <v>3</v>
          </cell>
          <cell r="E9" t="str">
            <v>dwd_sal_order_pay_ds，dwd_eqp_device_ds_his，dwd_pty_up_ds_his</v>
          </cell>
          <cell r="F9"/>
          <cell r="G9" t="str">
            <v>杭飞跃</v>
          </cell>
          <cell r="H9">
            <v>42791</v>
          </cell>
          <cell r="I9">
            <v>42794</v>
          </cell>
          <cell r="J9" t="str">
            <v>Y</v>
          </cell>
          <cell r="K9" t="str">
            <v>Y</v>
          </cell>
          <cell r="L9" t="str">
            <v>Y</v>
          </cell>
        </row>
        <row r="10">
          <cell r="A10" t="str">
            <v>Dws_Service_Trade_Dm</v>
          </cell>
          <cell r="B10" t="str">
            <v>业务支付汇总日表</v>
          </cell>
          <cell r="C10"/>
          <cell r="D10">
            <v>2</v>
          </cell>
          <cell r="E10" t="str">
            <v>Dws_Service_Olap_Trade_Dm
dws_service_olap_trade_dt</v>
          </cell>
          <cell r="F10"/>
          <cell r="G10" t="str">
            <v>汤泽</v>
          </cell>
          <cell r="H10">
            <v>42790</v>
          </cell>
          <cell r="I10">
            <v>42793</v>
          </cell>
          <cell r="J10" t="str">
            <v>Y</v>
          </cell>
          <cell r="K10" t="str">
            <v>N</v>
          </cell>
          <cell r="L10" t="str">
            <v>Y</v>
          </cell>
        </row>
        <row r="11">
          <cell r="A11" t="str">
            <v>Dws_Service_Trade_Mm</v>
          </cell>
          <cell r="B11" t="str">
            <v>业务支付汇总月表</v>
          </cell>
          <cell r="C11"/>
          <cell r="D11">
            <v>3</v>
          </cell>
          <cell r="E11" t="str">
            <v>dws_service_olap_trade_mm，dws_service_trade_dm</v>
          </cell>
          <cell r="F11"/>
          <cell r="G11" t="str">
            <v>杭飞跃</v>
          </cell>
          <cell r="H11">
            <v>42791</v>
          </cell>
          <cell r="I11">
            <v>42794</v>
          </cell>
          <cell r="J11" t="str">
            <v>Y</v>
          </cell>
          <cell r="K11" t="str">
            <v>Y</v>
          </cell>
          <cell r="L11" t="str">
            <v>Y</v>
          </cell>
        </row>
        <row r="12">
          <cell r="A12" t="str">
            <v>Dws_Up_Service_Trade_Dm</v>
          </cell>
          <cell r="B12" t="str">
            <v>帐号业务支付汇总日表</v>
          </cell>
          <cell r="C12"/>
          <cell r="D12">
            <v>2</v>
          </cell>
          <cell r="E12" t="str">
            <v>Dws_Service_Olap_Trade_Dm</v>
          </cell>
          <cell r="F12" t="str">
            <v>是</v>
          </cell>
          <cell r="G12" t="str">
            <v>汤泽</v>
          </cell>
          <cell r="H12">
            <v>42790</v>
          </cell>
          <cell r="I12">
            <v>42793</v>
          </cell>
          <cell r="J12" t="str">
            <v>Y</v>
          </cell>
          <cell r="K12" t="str">
            <v>N</v>
          </cell>
          <cell r="L12" t="str">
            <v>Y</v>
          </cell>
        </row>
        <row r="13">
          <cell r="A13" t="str">
            <v>Dws_Up_Service_Trade_Mm</v>
          </cell>
          <cell r="B13" t="str">
            <v>帐号业务支付汇总月表</v>
          </cell>
          <cell r="C13"/>
          <cell r="D13">
            <v>3</v>
          </cell>
          <cell r="E13" t="str">
            <v>dws_up_service_trade_dm,dwd_pty_up_ds_his</v>
          </cell>
          <cell r="F13"/>
          <cell r="G13" t="str">
            <v>杭飞跃</v>
          </cell>
          <cell r="H13">
            <v>42791</v>
          </cell>
          <cell r="I13">
            <v>42794</v>
          </cell>
          <cell r="J13" t="str">
            <v>Y</v>
          </cell>
          <cell r="K13" t="str">
            <v>Y</v>
          </cell>
          <cell r="L13" t="str">
            <v>Y</v>
          </cell>
        </row>
        <row r="14">
          <cell r="A14" t="str">
            <v>Dws_Up_Service_Trade_Dt</v>
          </cell>
          <cell r="B14" t="str">
            <v>帐号业务支付汇总累计表</v>
          </cell>
          <cell r="C14"/>
          <cell r="D14">
            <v>3</v>
          </cell>
          <cell r="E14" t="str">
            <v>dwd_sal_order_pay_ds，dwd_pty_up_ds_his</v>
          </cell>
          <cell r="F14"/>
          <cell r="G14" t="str">
            <v>杭飞跃</v>
          </cell>
          <cell r="H14">
            <v>42791</v>
          </cell>
          <cell r="I14">
            <v>42794</v>
          </cell>
          <cell r="J14" t="str">
            <v>Y</v>
          </cell>
          <cell r="K14" t="str">
            <v>Y</v>
          </cell>
          <cell r="L14" t="str">
            <v>Y</v>
          </cell>
        </row>
        <row r="15">
          <cell r="A15" t="str">
            <v>Dws_Device_Service_Trade_Dm</v>
          </cell>
          <cell r="B15" t="str">
            <v>设备业务支付汇总日表</v>
          </cell>
          <cell r="C15"/>
          <cell r="D15">
            <v>2</v>
          </cell>
          <cell r="E15" t="str">
            <v>Dws_Service_Olap_Trade_Dm</v>
          </cell>
          <cell r="F15" t="str">
            <v>是</v>
          </cell>
          <cell r="G15" t="str">
            <v>汤泽</v>
          </cell>
          <cell r="H15">
            <v>42790</v>
          </cell>
          <cell r="I15">
            <v>42793</v>
          </cell>
          <cell r="J15" t="str">
            <v>Y</v>
          </cell>
          <cell r="K15" t="str">
            <v>N</v>
          </cell>
          <cell r="L15" t="str">
            <v>Y</v>
          </cell>
        </row>
        <row r="16">
          <cell r="A16" t="str">
            <v>Dws_Device_Service_Trade_Mm</v>
          </cell>
          <cell r="B16" t="str">
            <v>设备业务支付汇总月表</v>
          </cell>
          <cell r="C16"/>
          <cell r="D16">
            <v>3</v>
          </cell>
          <cell r="E16" t="str">
            <v>dws_device_service_trade_dm,dwd_eqp_device_ds_his</v>
          </cell>
          <cell r="F16"/>
          <cell r="G16" t="str">
            <v>杭飞跃</v>
          </cell>
          <cell r="H16">
            <v>42791</v>
          </cell>
          <cell r="I16">
            <v>42794</v>
          </cell>
          <cell r="J16" t="str">
            <v>Y</v>
          </cell>
          <cell r="K16" t="str">
            <v>Y</v>
          </cell>
          <cell r="L16" t="str">
            <v>Y</v>
          </cell>
        </row>
        <row r="17">
          <cell r="A17" t="str">
            <v>Dws_Device_Service_Trade_Dt</v>
          </cell>
          <cell r="B17" t="str">
            <v>设备业务支付汇总累计表</v>
          </cell>
          <cell r="C17"/>
          <cell r="D17">
            <v>3</v>
          </cell>
          <cell r="E17" t="str">
            <v>dwd_sal_order_pay_ds，dwd_eqp_device_ds_his</v>
          </cell>
          <cell r="F17"/>
          <cell r="G17" t="str">
            <v>杭飞跃</v>
          </cell>
          <cell r="H17">
            <v>42791</v>
          </cell>
          <cell r="I17">
            <v>42794</v>
          </cell>
          <cell r="J17" t="str">
            <v>Y</v>
          </cell>
          <cell r="K17" t="str">
            <v>Y</v>
          </cell>
          <cell r="L17" t="str">
            <v>Y</v>
          </cell>
        </row>
        <row r="18">
          <cell r="A18" t="str">
            <v>Dws_Service_LifeService_Trade_Dm</v>
          </cell>
          <cell r="B18" t="str">
            <v>生活服务支付汇总日表</v>
          </cell>
          <cell r="C18"/>
          <cell r="D18">
            <v>2</v>
          </cell>
          <cell r="E18" t="str">
            <v>dwd_sal_service_order_ds，dwd_pty_up_ds_his</v>
          </cell>
          <cell r="F18"/>
          <cell r="G18" t="str">
            <v>杭飞跃</v>
          </cell>
          <cell r="H18">
            <v>42789</v>
          </cell>
          <cell r="I18">
            <v>42790</v>
          </cell>
          <cell r="J18" t="str">
            <v>Y</v>
          </cell>
          <cell r="K18" t="str">
            <v>Y</v>
          </cell>
          <cell r="L18" t="str">
            <v>Y</v>
          </cell>
        </row>
        <row r="19">
          <cell r="A19" t="str">
            <v>Dws_Service_Theme_Trade_Dm</v>
          </cell>
          <cell r="B19" t="str">
            <v>主题支付汇总日表</v>
          </cell>
          <cell r="C19"/>
          <cell r="D19">
            <v>2</v>
          </cell>
          <cell r="E19" t="str">
            <v>dwd_sal_order_pay_ds，dwd_sal_theme_order_ds，dwd_pty_up_ds_his，dwd_eqp_device_ds_his</v>
          </cell>
          <cell r="F19"/>
          <cell r="G19" t="str">
            <v>杭飞跃</v>
          </cell>
          <cell r="H19">
            <v>42789</v>
          </cell>
          <cell r="I19">
            <v>42790</v>
          </cell>
          <cell r="J19" t="str">
            <v>Y</v>
          </cell>
          <cell r="K19" t="str">
            <v>Y</v>
          </cell>
          <cell r="L19" t="str">
            <v>Y</v>
          </cell>
        </row>
        <row r="20">
          <cell r="A20" t="str">
            <v>Dws_Service_Game_Coupon_Trade_Dm</v>
          </cell>
          <cell r="B20" t="str">
            <v>游戏券支付汇总日表</v>
          </cell>
          <cell r="C20"/>
          <cell r="D20">
            <v>2</v>
          </cell>
          <cell r="E20" t="str">
            <v>dwd_sal_game_coupon_order_ds
dwd_sal_game_coupon_cash_order_ds
dwd_pty_up_ds_his</v>
          </cell>
          <cell r="F20"/>
          <cell r="G20" t="str">
            <v>汤泽</v>
          </cell>
          <cell r="H20">
            <v>42790</v>
          </cell>
          <cell r="I20">
            <v>42793</v>
          </cell>
          <cell r="J20" t="str">
            <v>Y</v>
          </cell>
          <cell r="K20" t="str">
            <v>N</v>
          </cell>
          <cell r="L20" t="str">
            <v>Y</v>
          </cell>
        </row>
        <row r="21">
          <cell r="A21" t="str">
            <v>Dws_Service_Push_Mc_Dm</v>
          </cell>
          <cell r="B21" t="str">
            <v>PUSH应用消息汇总日表</v>
          </cell>
          <cell r="C21"/>
          <cell r="D21">
            <v>1</v>
          </cell>
          <cell r="E21" t="str">
            <v>dwd_evt_mc_msg_log_hm，dwd_evt_bisdk_customize_dm</v>
          </cell>
          <cell r="F21" t="str">
            <v>是</v>
          </cell>
          <cell r="G21" t="str">
            <v>姚玉超</v>
          </cell>
          <cell r="H21">
            <v>42789</v>
          </cell>
          <cell r="I21">
            <v>42790</v>
          </cell>
          <cell r="J21" t="str">
            <v>Y</v>
          </cell>
          <cell r="K21" t="str">
            <v>N</v>
          </cell>
          <cell r="L21" t="str">
            <v>N</v>
          </cell>
        </row>
        <row r="22">
          <cell r="A22" t="str">
            <v>Dws_Service_Allian_Adv_Oper_Dm</v>
          </cell>
          <cell r="B22" t="str">
            <v>联盟广告业务操作汇总日表</v>
          </cell>
          <cell r="C22"/>
          <cell r="D22">
            <v>1</v>
          </cell>
          <cell r="E22" t="str">
            <v>dwd_cam_adv_req_log_dm,dwd_cam_adv_show_log_dm,dwd_cam_adv_click_log_dm</v>
          </cell>
          <cell r="F22" t="str">
            <v>Y</v>
          </cell>
          <cell r="G22" t="str">
            <v>陈凯/汤泽</v>
          </cell>
          <cell r="H22">
            <v>42789</v>
          </cell>
          <cell r="I22">
            <v>42790</v>
          </cell>
          <cell r="J22" t="str">
            <v>Y</v>
          </cell>
          <cell r="K22" t="str">
            <v>N</v>
          </cell>
          <cell r="L22" t="str">
            <v>Y</v>
          </cell>
        </row>
        <row r="23">
          <cell r="A23" t="str">
            <v>Ads_Theme_Down_Dm</v>
          </cell>
          <cell r="B23" t="str">
            <v>主题下载汇总日表</v>
          </cell>
          <cell r="C23"/>
          <cell r="D23">
            <v>3</v>
          </cell>
          <cell r="E23" t="str">
            <v>dwd_eqp_device_ds_his，dwd_con_upgrade_theme_wallp_ds，dwd_evt_theme_download_log_dm</v>
          </cell>
          <cell r="F23" t="str">
            <v>是</v>
          </cell>
          <cell r="G23" t="str">
            <v>焦金鹏</v>
          </cell>
          <cell r="H23">
            <v>42791</v>
          </cell>
          <cell r="I23">
            <v>42794</v>
          </cell>
          <cell r="J23" t="str">
            <v>Y</v>
          </cell>
          <cell r="K23" t="str">
            <v>Y</v>
          </cell>
          <cell r="L23" t="str">
            <v>Y</v>
          </cell>
        </row>
        <row r="24">
          <cell r="A24" t="str">
            <v>Dws_Service_Hispace_Search_Dm</v>
          </cell>
          <cell r="B24" t="str">
            <v>应用市场搜索日志汇总日表</v>
          </cell>
          <cell r="C24" t="str">
            <v>imei、search_keywords、search_src、channel_id</v>
          </cell>
          <cell r="D24">
            <v>1</v>
          </cell>
          <cell r="E24" t="str">
            <v>dwd_evt_hispace_search_log_dm、dwd_eqp_device_ds_his</v>
          </cell>
          <cell r="F24"/>
          <cell r="G24" t="str">
            <v>田雨</v>
          </cell>
          <cell r="H24">
            <v>42790</v>
          </cell>
          <cell r="I24">
            <v>42793</v>
          </cell>
          <cell r="J24" t="str">
            <v>Y</v>
          </cell>
          <cell r="K24"/>
          <cell r="L24" t="str">
            <v>Y</v>
          </cell>
        </row>
        <row r="25">
          <cell r="A25" t="str">
            <v>Ads_Hwmovie_Play_Content_Dm</v>
          </cell>
          <cell r="B25" t="str">
            <v>华为视频播放内容汇总日表</v>
          </cell>
          <cell r="C25" t="str">
            <v>up_id,imei,service_id,hwmovie_id,video_src_resolution,play_zone</v>
          </cell>
          <cell r="D25">
            <v>3</v>
          </cell>
          <cell r="E25" t="str">
            <v>dwd_evt_hwmovie_oper_dm,dwd_sal_hwmovie_user_pay_ds,dwd_con_hwmovie_catalog_rela_ds,dwd_con_hwmovie_ds,dwd_pty_up_ds_his,dwd_eqp_device_ds_his</v>
          </cell>
          <cell r="F25"/>
          <cell r="G25" t="str">
            <v>王东波</v>
          </cell>
          <cell r="H25">
            <v>42791</v>
          </cell>
          <cell r="I25">
            <v>42794</v>
          </cell>
          <cell r="J25" t="str">
            <v>Y</v>
          </cell>
          <cell r="K25" t="str">
            <v>N</v>
          </cell>
          <cell r="L25" t="str">
            <v>Y</v>
          </cell>
        </row>
        <row r="26">
          <cell r="A26" t="str">
            <v>Ads_Wear_Device_Usage_Dm</v>
          </cell>
          <cell r="B26" t="str">
            <v>穿戴设备使用汇总日表</v>
          </cell>
          <cell r="C26" t="str">
            <v>Pt_D(天分区)、IMEI(设备编号)、Wear_Device_Name(穿戴设备类型)、Wear_IMEI(穿戴设备编号)</v>
          </cell>
          <cell r="D26">
            <v>3</v>
          </cell>
          <cell r="E26" t="str">
            <v>dwd_evt_bisdk_health_wear_log_dm,0,0;dwd_eqp_device_ds_his,0,0;</v>
          </cell>
          <cell r="F26"/>
          <cell r="G26" t="str">
            <v>赵冲</v>
          </cell>
          <cell r="H26">
            <v>42791</v>
          </cell>
          <cell r="I26">
            <v>42794</v>
          </cell>
          <cell r="J26" t="str">
            <v>Y</v>
          </cell>
          <cell r="K26" t="str">
            <v>Y</v>
          </cell>
          <cell r="L26" t="str">
            <v>Y</v>
          </cell>
        </row>
        <row r="27">
          <cell r="A27" t="str">
            <v>Dws_Service_App_Upgrade_Oper_Dm</v>
          </cell>
          <cell r="B27" t="str">
            <v>应用升级操作汇总日表</v>
          </cell>
          <cell r="C27" t="str">
            <v>Pt_D(天分区)、IMEI(设备编号)、HOTA_Interface_Prod_Class(HOTA接口产品分类)、ROM_Ver(ROM版本)、Commc_Point(局点)、Upgrade_Src(升级来源)、Upgrade_Action_Status_Cd(升级动作状态代码)</v>
          </cell>
          <cell r="D27">
            <v>1</v>
          </cell>
          <cell r="E27" t="str">
            <v>ods_hota_update_log_dm_new,0,0;dwd_eqp_device_ds_his,0,0;</v>
          </cell>
          <cell r="F27"/>
          <cell r="G27" t="str">
            <v>赵冲</v>
          </cell>
          <cell r="H27">
            <v>42789</v>
          </cell>
          <cell r="I27">
            <v>42790</v>
          </cell>
          <cell r="J27" t="str">
            <v>Y</v>
          </cell>
          <cell r="K27" t="str">
            <v>Y</v>
          </cell>
          <cell r="L27" t="str">
            <v>Y</v>
          </cell>
        </row>
        <row r="28">
          <cell r="A28" t="str">
            <v>Ads_Sns_Chat_Dm</v>
          </cell>
          <cell r="B28" t="str">
            <v>社交平台聊天汇总日表</v>
          </cell>
          <cell r="C28"/>
          <cell r="D28">
            <v>3</v>
          </cell>
          <cell r="E28" t="str">
            <v>dwd_evt_user_social_oper_log_dm,dwd_evt_social_entry_log_dm,dwd_evt_social_msg_log_dm,dwd_pty_social_user_ds_his,Dwd_Pty_Social_Group_Ds_His,Dwd_Pty_Social_Group_User_Rela_Ds</v>
          </cell>
          <cell r="F28" t="str">
            <v>Y</v>
          </cell>
          <cell r="G28" t="str">
            <v>陈凯/汤泽</v>
          </cell>
          <cell r="H28">
            <v>42791</v>
          </cell>
          <cell r="I28">
            <v>42792</v>
          </cell>
          <cell r="J28" t="str">
            <v>Y</v>
          </cell>
          <cell r="K28" t="str">
            <v>N</v>
          </cell>
          <cell r="L28" t="str">
            <v>Y</v>
          </cell>
        </row>
        <row r="29">
          <cell r="A29" t="str">
            <v>Dws_Service_Dev_App_Api_Dm</v>
          </cell>
          <cell r="B29" t="str">
            <v>开发者应用API调用汇总日表</v>
          </cell>
          <cell r="C29" t="str">
            <v>dev_app_id，dev_up_id，api_type_cd</v>
          </cell>
          <cell r="D29">
            <v>1</v>
          </cell>
          <cell r="E29" t="str">
            <v>dwd_evt_up_oper_log_dm,0,0;ods_trade_user_page_log_dm,0,0;dwd_onl_push_token_app_ds,0,0;nj_push2_ods_push_crs_log_dm_nj,0,0;dwd_evt_mc_msg_log_hm,0,0;dwd_onl_dev_app_ds,0,0;</v>
          </cell>
          <cell r="F29"/>
          <cell r="G29" t="str">
            <v>杨忠飞</v>
          </cell>
          <cell r="H29">
            <v>42789</v>
          </cell>
          <cell r="I29">
            <v>42790</v>
          </cell>
          <cell r="J29" t="str">
            <v>Y</v>
          </cell>
          <cell r="K29" t="str">
            <v>Y</v>
          </cell>
          <cell r="L29" t="str">
            <v>Y</v>
          </cell>
        </row>
        <row r="30">
          <cell r="A30" t="str">
            <v>Dws_Service_Dev_App_Api_Dt</v>
          </cell>
          <cell r="B30" t="str">
            <v>开发者应用API调用汇总累计表</v>
          </cell>
          <cell r="C30" t="str">
            <v>dev_app_id，dev_up_id，api_type_cd</v>
          </cell>
          <cell r="D30">
            <v>3</v>
          </cell>
          <cell r="E30" t="str">
            <v>dws_service_sev_app_api_dm,0,0;</v>
          </cell>
          <cell r="F30"/>
          <cell r="G30" t="str">
            <v>杨忠飞</v>
          </cell>
          <cell r="H30">
            <v>42791</v>
          </cell>
          <cell r="I30">
            <v>42791</v>
          </cell>
          <cell r="J30" t="str">
            <v>Y</v>
          </cell>
          <cell r="K30" t="str">
            <v>Y</v>
          </cell>
          <cell r="L30" t="str">
            <v>Y</v>
          </cell>
        </row>
        <row r="31">
          <cell r="A31" t="str">
            <v>Dws_Service_Push_Campaign_Dm</v>
          </cell>
          <cell r="B31" t="str">
            <v>PUSH营销汇总日表</v>
          </cell>
          <cell r="C31"/>
          <cell r="D31">
            <v>1</v>
          </cell>
          <cell r="E31" t="str">
            <v>dwd_cam_put_task_ds,0,0;dwd_cam_port_push_campaign_task_dm;dwd_cam_push_campaign_task_mater_dm;dwd_evt_bisdk_customize_dm;dwd_evt_mc_msg_log_hm;dwd_evt_hispace_oper_log_dm;</v>
          </cell>
          <cell r="F31" t="str">
            <v>Y</v>
          </cell>
          <cell r="G31" t="str">
            <v>史风龙</v>
          </cell>
          <cell r="H31">
            <v>42789</v>
          </cell>
          <cell r="I31">
            <v>42794</v>
          </cell>
          <cell r="J31" t="str">
            <v>Y</v>
          </cell>
          <cell r="K31" t="str">
            <v>N</v>
          </cell>
          <cell r="L31" t="str">
            <v>Y</v>
          </cell>
        </row>
        <row r="32">
          <cell r="A32" t="str">
            <v>Dws_Device_App_Usage_Dm</v>
          </cell>
          <cell r="B32" t="str">
            <v>设备应用使用汇总日表</v>
          </cell>
          <cell r="C32" t="str">
            <v>imei,package_name</v>
          </cell>
          <cell r="D32">
            <v>1</v>
          </cell>
          <cell r="E32" t="str">
            <v>dwd_eqp_device_ds_his,dwd_evt_bdreporter_app_usage_dm</v>
          </cell>
          <cell r="F32"/>
          <cell r="G32" t="str">
            <v>王东波</v>
          </cell>
          <cell r="H32">
            <v>42789</v>
          </cell>
          <cell r="I32">
            <v>42790</v>
          </cell>
          <cell r="J32" t="str">
            <v>Y</v>
          </cell>
          <cell r="K32" t="str">
            <v>N</v>
          </cell>
          <cell r="L32" t="str">
            <v>Y</v>
          </cell>
        </row>
        <row r="33">
          <cell r="A33" t="str">
            <v>Dws_Service_Client_Down_Install_Dm</v>
          </cell>
          <cell r="B33" t="str">
            <v>客户端下载安装汇总日表</v>
          </cell>
          <cell r="C33"/>
          <cell r="D33">
            <v>1</v>
          </cell>
          <cell r="E33" t="str">
            <v>dwd_evt_hispace_down_install_log_hm,0,0;dwd_eqp_device_ds_his,0,0;</v>
          </cell>
          <cell r="F33"/>
          <cell r="G33" t="str">
            <v>姚玉超</v>
          </cell>
          <cell r="H33">
            <v>42789</v>
          </cell>
          <cell r="I33">
            <v>42791</v>
          </cell>
          <cell r="J33" t="str">
            <v>Y</v>
          </cell>
          <cell r="K33" t="str">
            <v>Y</v>
          </cell>
          <cell r="L33" t="str">
            <v>Y</v>
          </cell>
        </row>
        <row r="34">
          <cell r="A34" t="str">
            <v>Dws_Service_Hispace_Oper_Dm</v>
          </cell>
          <cell r="B34" t="str">
            <v>应用市场操作汇总日表</v>
          </cell>
          <cell r="C34" t="str">
            <v xml:space="preserve">imei、app_id、app_ver、app_level_cd、hispace_app_src_cd、app_first_class_cd、channel_id、app_second_class_cd、hispace_oper_type_cd、hispace_client_type_cd、detail_oper_flg、update_flg、oper_src、sub_src、list_id、session_id、quick_search_compl_flg、app_tags_id
</v>
          </cell>
          <cell r="D34">
            <v>1</v>
          </cell>
          <cell r="E34" t="str">
            <v>dwd_evt_hispace_oper_log_dm、dwd_onl_disting_ver_app_ds、dwd_onl_app_class_ds、dwd_eqp_device_ds_his</v>
          </cell>
          <cell r="F34" t="str">
            <v>否（dwd_onl_disting_ver_app_ds 20161109之前没有数据）</v>
          </cell>
          <cell r="G34" t="str">
            <v>田雨</v>
          </cell>
          <cell r="H34">
            <v>42789</v>
          </cell>
          <cell r="I34">
            <v>42791</v>
          </cell>
          <cell r="J34" t="str">
            <v>Y</v>
          </cell>
          <cell r="K34"/>
          <cell r="L34" t="str">
            <v>Y</v>
          </cell>
        </row>
        <row r="35">
          <cell r="A35" t="str">
            <v>Dws_Device_Hota_Active_Dm</v>
          </cell>
          <cell r="B35" t="str">
            <v>设备业务HOTA局点活跃汇总日表</v>
          </cell>
          <cell r="C35"/>
          <cell r="D35"/>
          <cell r="E35" t="str">
            <v>dwd_evt_hota_device_chk_log_dm
dwd_eqp_device_ds_his</v>
          </cell>
          <cell r="F35"/>
          <cell r="G35" t="str">
            <v>姚玉超</v>
          </cell>
          <cell r="H35"/>
          <cell r="I35"/>
          <cell r="J35" t="str">
            <v>Y</v>
          </cell>
          <cell r="K35"/>
          <cell r="L35" t="str">
            <v>Y</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0000"/>
  </sheetPr>
  <dimension ref="A1:E15"/>
  <sheetViews>
    <sheetView zoomScale="90" zoomScaleNormal="90" workbookViewId="0">
      <pane xSplit="4" ySplit="2" topLeftCell="E3" activePane="bottomRight" state="frozen"/>
      <selection pane="topRight" activeCell="E1" sqref="E1"/>
      <selection pane="bottomLeft" activeCell="A3" sqref="A3"/>
      <selection pane="bottomRight" activeCell="B12" sqref="B12:C12"/>
    </sheetView>
  </sheetViews>
  <sheetFormatPr defaultColWidth="8" defaultRowHeight="16.5" x14ac:dyDescent="0.15"/>
  <cols>
    <col min="1" max="1" width="13.375" style="20" customWidth="1"/>
    <col min="2" max="2" width="24.625" style="6" customWidth="1"/>
    <col min="3" max="3" width="28.125" style="6" customWidth="1"/>
    <col min="4" max="4" width="85.375" style="6" customWidth="1"/>
    <col min="5" max="5" width="47.125" style="6" customWidth="1"/>
    <col min="6" max="6" width="48.125" style="6" customWidth="1"/>
    <col min="7" max="16384" width="8" style="6"/>
  </cols>
  <sheetData>
    <row r="1" spans="1:5" ht="24" customHeight="1" x14ac:dyDescent="0.15">
      <c r="A1" s="74" t="s">
        <v>1408</v>
      </c>
      <c r="B1" s="74"/>
      <c r="C1" s="74"/>
    </row>
    <row r="2" spans="1:5" ht="21" customHeight="1" x14ac:dyDescent="0.15">
      <c r="A2" s="1" t="s">
        <v>1407</v>
      </c>
      <c r="B2" s="75" t="s">
        <v>1406</v>
      </c>
      <c r="C2" s="76"/>
      <c r="D2" s="1" t="s">
        <v>1405</v>
      </c>
    </row>
    <row r="3" spans="1:5" ht="16.5" customHeight="1" x14ac:dyDescent="0.15">
      <c r="A3" s="3" t="s">
        <v>0</v>
      </c>
      <c r="B3" s="77" t="s">
        <v>1404</v>
      </c>
      <c r="C3" s="77"/>
      <c r="D3" s="7" t="s">
        <v>1423</v>
      </c>
    </row>
    <row r="4" spans="1:5" ht="16.5" customHeight="1" x14ac:dyDescent="0.15">
      <c r="A4" s="3" t="s">
        <v>1403</v>
      </c>
      <c r="B4" s="77" t="s">
        <v>1402</v>
      </c>
      <c r="C4" s="77"/>
      <c r="D4" s="7"/>
    </row>
    <row r="5" spans="1:5" ht="16.5" customHeight="1" x14ac:dyDescent="0.15">
      <c r="A5" s="4" t="s">
        <v>1401</v>
      </c>
      <c r="B5" s="77" t="s">
        <v>1400</v>
      </c>
      <c r="C5" s="77"/>
      <c r="D5" s="7"/>
    </row>
    <row r="6" spans="1:5" ht="16.5" customHeight="1" x14ac:dyDescent="0.15">
      <c r="A6" s="4" t="s">
        <v>3</v>
      </c>
      <c r="B6" s="77" t="s">
        <v>1399</v>
      </c>
      <c r="C6" s="77"/>
      <c r="D6" s="7"/>
    </row>
    <row r="7" spans="1:5" x14ac:dyDescent="0.15">
      <c r="A7" s="4" t="s">
        <v>1398</v>
      </c>
      <c r="B7" s="77" t="s">
        <v>1397</v>
      </c>
      <c r="C7" s="77"/>
      <c r="D7" s="7"/>
    </row>
    <row r="8" spans="1:5" ht="16.5" customHeight="1" x14ac:dyDescent="0.15">
      <c r="A8" s="4" t="s">
        <v>1396</v>
      </c>
      <c r="B8" s="77" t="s">
        <v>1395</v>
      </c>
      <c r="C8" s="77"/>
      <c r="D8" s="7"/>
    </row>
    <row r="9" spans="1:5" ht="33" x14ac:dyDescent="0.15">
      <c r="A9" s="4" t="s">
        <v>1394</v>
      </c>
      <c r="B9" s="77" t="s">
        <v>1393</v>
      </c>
      <c r="C9" s="77"/>
      <c r="D9" s="7" t="s">
        <v>1392</v>
      </c>
    </row>
    <row r="10" spans="1:5" ht="115.5" x14ac:dyDescent="0.15">
      <c r="A10" s="4" t="s">
        <v>7</v>
      </c>
      <c r="B10" s="77" t="s">
        <v>1391</v>
      </c>
      <c r="C10" s="77"/>
      <c r="D10" s="7" t="s">
        <v>1390</v>
      </c>
    </row>
    <row r="11" spans="1:5" ht="37.5" customHeight="1" x14ac:dyDescent="0.15">
      <c r="A11" s="4" t="s">
        <v>1389</v>
      </c>
      <c r="B11" s="77" t="s">
        <v>1388</v>
      </c>
      <c r="C11" s="77"/>
      <c r="D11" s="7" t="s">
        <v>1387</v>
      </c>
    </row>
    <row r="12" spans="1:5" ht="330" x14ac:dyDescent="0.15">
      <c r="A12" s="4" t="s">
        <v>1386</v>
      </c>
      <c r="B12" s="77" t="s">
        <v>1385</v>
      </c>
      <c r="C12" s="77"/>
      <c r="D12" s="10" t="s">
        <v>1384</v>
      </c>
    </row>
    <row r="13" spans="1:5" ht="186.75" customHeight="1" x14ac:dyDescent="0.15">
      <c r="A13" s="4" t="s">
        <v>1383</v>
      </c>
      <c r="B13" s="78" t="s">
        <v>1382</v>
      </c>
      <c r="C13" s="79"/>
      <c r="D13" s="9" t="s">
        <v>1424</v>
      </c>
      <c r="E13" s="8"/>
    </row>
    <row r="14" spans="1:5" ht="16.5" customHeight="1" x14ac:dyDescent="0.15">
      <c r="A14" s="4" t="s">
        <v>1381</v>
      </c>
      <c r="B14" s="77" t="s">
        <v>1380</v>
      </c>
      <c r="C14" s="77"/>
      <c r="D14" s="7"/>
    </row>
    <row r="15" spans="1:5" x14ac:dyDescent="0.15">
      <c r="A15" s="4" t="s">
        <v>1379</v>
      </c>
      <c r="B15" s="77" t="s">
        <v>1378</v>
      </c>
      <c r="C15" s="77"/>
      <c r="D15" s="7"/>
    </row>
  </sheetData>
  <mergeCells count="15">
    <mergeCell ref="B15:C15"/>
    <mergeCell ref="B11:C11"/>
    <mergeCell ref="B12:C12"/>
    <mergeCell ref="B13:C13"/>
    <mergeCell ref="B4:C4"/>
    <mergeCell ref="B8:C8"/>
    <mergeCell ref="B9:C9"/>
    <mergeCell ref="B10:C10"/>
    <mergeCell ref="B6:C6"/>
    <mergeCell ref="B14:C14"/>
    <mergeCell ref="A1:C1"/>
    <mergeCell ref="B2:C2"/>
    <mergeCell ref="B3:C3"/>
    <mergeCell ref="B5:C5"/>
    <mergeCell ref="B7:C7"/>
  </mergeCells>
  <phoneticPr fontId="2"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0070C0"/>
  </sheetPr>
  <dimension ref="A1:M121"/>
  <sheetViews>
    <sheetView zoomScale="80" zoomScaleNormal="80" workbookViewId="0">
      <pane ySplit="1" topLeftCell="A2" activePane="bottomLeft" state="frozen"/>
      <selection pane="bottomLeft" activeCell="F4" sqref="F4"/>
    </sheetView>
  </sheetViews>
  <sheetFormatPr defaultRowHeight="21" customHeight="1" x14ac:dyDescent="0.15"/>
  <cols>
    <col min="1" max="1" width="10.25" style="25" customWidth="1"/>
    <col min="2" max="2" width="19.75" style="25" customWidth="1"/>
    <col min="3" max="3" width="33.875" style="25" customWidth="1"/>
    <col min="4" max="4" width="9.75" style="35" customWidth="1"/>
    <col min="5" max="5" width="14.125" style="25" customWidth="1"/>
    <col min="6" max="6" width="22.5" style="25" customWidth="1"/>
    <col min="7" max="7" width="14.75" style="25" customWidth="1"/>
    <col min="8" max="8" width="14.5" style="25" customWidth="1"/>
    <col min="9" max="9" width="19.375" style="25" customWidth="1"/>
    <col min="10" max="13" width="10.625" style="25" customWidth="1"/>
    <col min="14" max="16384" width="9" style="25"/>
  </cols>
  <sheetData>
    <row r="1" spans="1:13" s="41" customFormat="1" ht="21" customHeight="1" x14ac:dyDescent="0.35">
      <c r="A1" s="39" t="s">
        <v>0</v>
      </c>
      <c r="B1" s="39" t="s">
        <v>1</v>
      </c>
      <c r="C1" s="39" t="s">
        <v>2</v>
      </c>
      <c r="D1" s="39" t="s">
        <v>3</v>
      </c>
      <c r="E1" s="39" t="s">
        <v>4</v>
      </c>
      <c r="F1" s="39" t="s">
        <v>5</v>
      </c>
      <c r="G1" s="39" t="s">
        <v>6</v>
      </c>
      <c r="H1" s="39" t="s">
        <v>7</v>
      </c>
      <c r="I1" s="39" t="s">
        <v>8</v>
      </c>
      <c r="J1" s="40" t="s">
        <v>9</v>
      </c>
      <c r="K1" s="39" t="s">
        <v>10</v>
      </c>
      <c r="L1" s="39" t="s">
        <v>11</v>
      </c>
      <c r="M1" s="39" t="s">
        <v>12</v>
      </c>
    </row>
    <row r="2" spans="1:13" s="41" customFormat="1" ht="21" customHeight="1" x14ac:dyDescent="0.35">
      <c r="A2" s="3" t="s">
        <v>943</v>
      </c>
      <c r="B2" s="45" t="s">
        <v>213</v>
      </c>
      <c r="C2" s="45" t="s">
        <v>214</v>
      </c>
      <c r="D2" s="2">
        <v>1</v>
      </c>
      <c r="E2" s="45" t="s">
        <v>206</v>
      </c>
      <c r="F2" s="3" t="s">
        <v>34</v>
      </c>
      <c r="G2" s="45" t="s">
        <v>218</v>
      </c>
      <c r="H2" s="4" t="s">
        <v>219</v>
      </c>
      <c r="I2" s="4" t="s">
        <v>220</v>
      </c>
      <c r="J2" s="46"/>
      <c r="K2" s="3" t="s">
        <v>221</v>
      </c>
      <c r="L2" s="53"/>
      <c r="M2" s="53"/>
    </row>
    <row r="3" spans="1:13" s="41" customFormat="1" ht="21" customHeight="1" x14ac:dyDescent="0.35">
      <c r="A3" s="3" t="s">
        <v>944</v>
      </c>
      <c r="B3" s="45" t="s">
        <v>945</v>
      </c>
      <c r="C3" s="45" t="s">
        <v>946</v>
      </c>
      <c r="D3" s="2">
        <f>IF($C3=$C2,$D2+1,1)</f>
        <v>2</v>
      </c>
      <c r="E3" s="45" t="s">
        <v>706</v>
      </c>
      <c r="F3" s="3" t="s">
        <v>40</v>
      </c>
      <c r="G3" s="45" t="s">
        <v>224</v>
      </c>
      <c r="H3" s="4" t="s">
        <v>947</v>
      </c>
      <c r="I3" s="4" t="s">
        <v>225</v>
      </c>
      <c r="J3" s="46" t="s">
        <v>226</v>
      </c>
      <c r="K3" s="3" t="s">
        <v>215</v>
      </c>
      <c r="L3" s="53"/>
      <c r="M3" s="53"/>
    </row>
    <row r="4" spans="1:13" s="41" customFormat="1" ht="21" customHeight="1" x14ac:dyDescent="0.35">
      <c r="A4" s="3" t="s">
        <v>944</v>
      </c>
      <c r="B4" s="45" t="s">
        <v>945</v>
      </c>
      <c r="C4" s="45" t="s">
        <v>946</v>
      </c>
      <c r="D4" s="2">
        <f t="shared" ref="D4:D67" si="0">IF($C4=$C3,$D3+1,1)</f>
        <v>3</v>
      </c>
      <c r="E4" s="45" t="s">
        <v>750</v>
      </c>
      <c r="F4" s="3" t="s">
        <v>98</v>
      </c>
      <c r="G4" s="45" t="s">
        <v>360</v>
      </c>
      <c r="H4" s="4" t="s">
        <v>948</v>
      </c>
      <c r="I4" s="4"/>
      <c r="J4" s="46" t="s">
        <v>361</v>
      </c>
      <c r="K4" s="3" t="s">
        <v>215</v>
      </c>
      <c r="L4" s="53"/>
      <c r="M4" s="53"/>
    </row>
    <row r="5" spans="1:13" s="41" customFormat="1" ht="21" customHeight="1" x14ac:dyDescent="0.35">
      <c r="A5" s="3" t="s">
        <v>944</v>
      </c>
      <c r="B5" s="45" t="s">
        <v>945</v>
      </c>
      <c r="C5" s="45" t="s">
        <v>946</v>
      </c>
      <c r="D5" s="2">
        <f t="shared" si="0"/>
        <v>4</v>
      </c>
      <c r="E5" s="45" t="s">
        <v>718</v>
      </c>
      <c r="F5" s="3" t="s">
        <v>45</v>
      </c>
      <c r="G5" s="45" t="s">
        <v>227</v>
      </c>
      <c r="H5" s="4" t="s">
        <v>1140</v>
      </c>
      <c r="I5" s="4" t="s">
        <v>738</v>
      </c>
      <c r="J5" s="46" t="s">
        <v>720</v>
      </c>
      <c r="K5" s="3" t="s">
        <v>228</v>
      </c>
      <c r="L5" s="53"/>
      <c r="M5" s="53"/>
    </row>
    <row r="6" spans="1:13" s="41" customFormat="1" ht="21" customHeight="1" x14ac:dyDescent="0.35">
      <c r="A6" s="3" t="s">
        <v>944</v>
      </c>
      <c r="B6" s="45" t="s">
        <v>945</v>
      </c>
      <c r="C6" s="45" t="s">
        <v>946</v>
      </c>
      <c r="D6" s="2">
        <f t="shared" si="0"/>
        <v>5</v>
      </c>
      <c r="E6" s="45" t="s">
        <v>721</v>
      </c>
      <c r="F6" s="3" t="s">
        <v>46</v>
      </c>
      <c r="G6" s="45" t="s">
        <v>722</v>
      </c>
      <c r="H6" s="4" t="s">
        <v>1141</v>
      </c>
      <c r="I6" s="4"/>
      <c r="J6" s="46" t="s">
        <v>293</v>
      </c>
      <c r="K6" s="3" t="s">
        <v>215</v>
      </c>
      <c r="L6" s="53"/>
      <c r="M6" s="53"/>
    </row>
    <row r="7" spans="1:13" s="41" customFormat="1" ht="21" customHeight="1" x14ac:dyDescent="0.35">
      <c r="A7" s="3" t="s">
        <v>944</v>
      </c>
      <c r="B7" s="45" t="s">
        <v>945</v>
      </c>
      <c r="C7" s="45" t="s">
        <v>946</v>
      </c>
      <c r="D7" s="2">
        <f t="shared" si="0"/>
        <v>6</v>
      </c>
      <c r="E7" s="45" t="s">
        <v>723</v>
      </c>
      <c r="F7" s="3" t="s">
        <v>47</v>
      </c>
      <c r="G7" s="45" t="s">
        <v>735</v>
      </c>
      <c r="H7" s="4" t="s">
        <v>1142</v>
      </c>
      <c r="I7" s="4"/>
      <c r="J7" s="46"/>
      <c r="K7" s="3" t="s">
        <v>228</v>
      </c>
      <c r="L7" s="53"/>
      <c r="M7" s="53"/>
    </row>
    <row r="8" spans="1:13" s="41" customFormat="1" ht="21" customHeight="1" x14ac:dyDescent="0.35">
      <c r="A8" s="3" t="s">
        <v>944</v>
      </c>
      <c r="B8" s="45" t="s">
        <v>945</v>
      </c>
      <c r="C8" s="45" t="s">
        <v>946</v>
      </c>
      <c r="D8" s="2">
        <f t="shared" si="0"/>
        <v>7</v>
      </c>
      <c r="E8" s="45" t="s">
        <v>949</v>
      </c>
      <c r="F8" s="3" t="s">
        <v>158</v>
      </c>
      <c r="G8" s="45" t="s">
        <v>950</v>
      </c>
      <c r="H8" s="4" t="s">
        <v>1228</v>
      </c>
      <c r="I8" s="4"/>
      <c r="J8" s="46" t="s">
        <v>395</v>
      </c>
      <c r="K8" s="3" t="s">
        <v>396</v>
      </c>
      <c r="L8" s="53"/>
      <c r="M8" s="53"/>
    </row>
    <row r="9" spans="1:13" s="41" customFormat="1" ht="21" customHeight="1" x14ac:dyDescent="0.35">
      <c r="A9" s="3" t="s">
        <v>944</v>
      </c>
      <c r="B9" s="45" t="s">
        <v>945</v>
      </c>
      <c r="C9" s="45" t="s">
        <v>946</v>
      </c>
      <c r="D9" s="2">
        <f t="shared" si="0"/>
        <v>8</v>
      </c>
      <c r="E9" s="45" t="s">
        <v>951</v>
      </c>
      <c r="F9" s="3" t="s">
        <v>159</v>
      </c>
      <c r="G9" s="45" t="s">
        <v>952</v>
      </c>
      <c r="H9" s="4" t="s">
        <v>1229</v>
      </c>
      <c r="I9" s="4"/>
      <c r="J9" s="46" t="s">
        <v>406</v>
      </c>
      <c r="K9" s="3" t="s">
        <v>407</v>
      </c>
      <c r="L9" s="53"/>
      <c r="M9" s="53"/>
    </row>
    <row r="10" spans="1:13" s="41" customFormat="1" ht="21" customHeight="1" x14ac:dyDescent="0.35">
      <c r="A10" s="3" t="s">
        <v>944</v>
      </c>
      <c r="B10" s="45" t="s">
        <v>945</v>
      </c>
      <c r="C10" s="45" t="s">
        <v>946</v>
      </c>
      <c r="D10" s="2">
        <f t="shared" si="0"/>
        <v>9</v>
      </c>
      <c r="E10" s="45" t="s">
        <v>953</v>
      </c>
      <c r="F10" s="3" t="s">
        <v>160</v>
      </c>
      <c r="G10" s="45" t="s">
        <v>954</v>
      </c>
      <c r="H10" s="4" t="s">
        <v>1230</v>
      </c>
      <c r="I10" s="4"/>
      <c r="J10" s="46" t="s">
        <v>395</v>
      </c>
      <c r="K10" s="3" t="s">
        <v>396</v>
      </c>
      <c r="L10" s="53"/>
      <c r="M10" s="53"/>
    </row>
    <row r="11" spans="1:13" s="41" customFormat="1" ht="21" customHeight="1" x14ac:dyDescent="0.35">
      <c r="A11" s="3" t="s">
        <v>944</v>
      </c>
      <c r="B11" s="45" t="s">
        <v>945</v>
      </c>
      <c r="C11" s="45" t="s">
        <v>946</v>
      </c>
      <c r="D11" s="2">
        <f t="shared" si="0"/>
        <v>10</v>
      </c>
      <c r="E11" s="45" t="s">
        <v>955</v>
      </c>
      <c r="F11" s="3" t="s">
        <v>161</v>
      </c>
      <c r="G11" s="45" t="s">
        <v>956</v>
      </c>
      <c r="H11" s="4" t="s">
        <v>1231</v>
      </c>
      <c r="I11" s="4"/>
      <c r="J11" s="46" t="s">
        <v>406</v>
      </c>
      <c r="K11" s="3" t="s">
        <v>407</v>
      </c>
      <c r="L11" s="53"/>
      <c r="M11" s="53"/>
    </row>
    <row r="12" spans="1:13" s="41" customFormat="1" ht="21" customHeight="1" x14ac:dyDescent="0.35">
      <c r="A12" s="3" t="s">
        <v>944</v>
      </c>
      <c r="B12" s="45" t="s">
        <v>957</v>
      </c>
      <c r="C12" s="45" t="s">
        <v>958</v>
      </c>
      <c r="D12" s="2">
        <f t="shared" si="0"/>
        <v>1</v>
      </c>
      <c r="E12" s="45" t="s">
        <v>466</v>
      </c>
      <c r="F12" s="3" t="s">
        <v>34</v>
      </c>
      <c r="G12" s="45" t="s">
        <v>218</v>
      </c>
      <c r="H12" s="4" t="s">
        <v>219</v>
      </c>
      <c r="I12" s="4" t="s">
        <v>220</v>
      </c>
      <c r="J12" s="46"/>
      <c r="K12" s="3" t="s">
        <v>221</v>
      </c>
      <c r="L12" s="53"/>
      <c r="M12" s="53"/>
    </row>
    <row r="13" spans="1:13" s="41" customFormat="1" ht="21" customHeight="1" x14ac:dyDescent="0.35">
      <c r="A13" s="3" t="s">
        <v>944</v>
      </c>
      <c r="B13" s="45" t="s">
        <v>957</v>
      </c>
      <c r="C13" s="45" t="s">
        <v>958</v>
      </c>
      <c r="D13" s="2">
        <f t="shared" si="0"/>
        <v>2</v>
      </c>
      <c r="E13" s="45" t="s">
        <v>706</v>
      </c>
      <c r="F13" s="3" t="s">
        <v>40</v>
      </c>
      <c r="G13" s="45" t="s">
        <v>224</v>
      </c>
      <c r="H13" s="4" t="s">
        <v>1232</v>
      </c>
      <c r="I13" s="4" t="s">
        <v>225</v>
      </c>
      <c r="J13" s="46" t="s">
        <v>226</v>
      </c>
      <c r="K13" s="3" t="s">
        <v>215</v>
      </c>
      <c r="L13" s="53"/>
      <c r="M13" s="53"/>
    </row>
    <row r="14" spans="1:13" s="41" customFormat="1" ht="21" customHeight="1" x14ac:dyDescent="0.35">
      <c r="A14" s="3" t="s">
        <v>944</v>
      </c>
      <c r="B14" s="45" t="s">
        <v>957</v>
      </c>
      <c r="C14" s="45" t="s">
        <v>958</v>
      </c>
      <c r="D14" s="2">
        <f t="shared" si="0"/>
        <v>3</v>
      </c>
      <c r="E14" s="45" t="s">
        <v>959</v>
      </c>
      <c r="F14" s="3" t="s">
        <v>162</v>
      </c>
      <c r="G14" s="45" t="s">
        <v>368</v>
      </c>
      <c r="H14" s="4" t="s">
        <v>1233</v>
      </c>
      <c r="I14" s="4" t="s">
        <v>369</v>
      </c>
      <c r="J14" s="46" t="s">
        <v>370</v>
      </c>
      <c r="K14" s="3" t="s">
        <v>228</v>
      </c>
      <c r="L14" s="53"/>
      <c r="M14" s="53"/>
    </row>
    <row r="15" spans="1:13" s="41" customFormat="1" ht="21" customHeight="1" x14ac:dyDescent="0.35">
      <c r="A15" s="3" t="s">
        <v>944</v>
      </c>
      <c r="B15" s="45" t="s">
        <v>957</v>
      </c>
      <c r="C15" s="45" t="s">
        <v>958</v>
      </c>
      <c r="D15" s="2">
        <f t="shared" si="0"/>
        <v>4</v>
      </c>
      <c r="E15" s="45" t="s">
        <v>960</v>
      </c>
      <c r="F15" s="3" t="s">
        <v>163</v>
      </c>
      <c r="G15" s="45" t="s">
        <v>371</v>
      </c>
      <c r="H15" s="4" t="s">
        <v>1234</v>
      </c>
      <c r="I15" s="4" t="s">
        <v>372</v>
      </c>
      <c r="J15" s="46" t="s">
        <v>373</v>
      </c>
      <c r="K15" s="3" t="s">
        <v>228</v>
      </c>
      <c r="L15" s="53"/>
      <c r="M15" s="53"/>
    </row>
    <row r="16" spans="1:13" s="41" customFormat="1" ht="21" customHeight="1" x14ac:dyDescent="0.35">
      <c r="A16" s="3" t="s">
        <v>944</v>
      </c>
      <c r="B16" s="45" t="s">
        <v>957</v>
      </c>
      <c r="C16" s="45" t="s">
        <v>958</v>
      </c>
      <c r="D16" s="2">
        <f t="shared" si="0"/>
        <v>5</v>
      </c>
      <c r="E16" s="45" t="s">
        <v>961</v>
      </c>
      <c r="F16" s="3" t="s">
        <v>164</v>
      </c>
      <c r="G16" s="45" t="s">
        <v>374</v>
      </c>
      <c r="H16" s="4" t="s">
        <v>1235</v>
      </c>
      <c r="I16" s="4" t="s">
        <v>375</v>
      </c>
      <c r="J16" s="46" t="s">
        <v>376</v>
      </c>
      <c r="K16" s="3" t="s">
        <v>228</v>
      </c>
      <c r="L16" s="53"/>
      <c r="M16" s="53"/>
    </row>
    <row r="17" spans="1:13" s="41" customFormat="1" ht="21" customHeight="1" x14ac:dyDescent="0.35">
      <c r="A17" s="3" t="s">
        <v>944</v>
      </c>
      <c r="B17" s="45" t="s">
        <v>957</v>
      </c>
      <c r="C17" s="45" t="s">
        <v>958</v>
      </c>
      <c r="D17" s="2">
        <f t="shared" si="0"/>
        <v>6</v>
      </c>
      <c r="E17" s="45" t="s">
        <v>718</v>
      </c>
      <c r="F17" s="3" t="s">
        <v>45</v>
      </c>
      <c r="G17" s="45" t="s">
        <v>227</v>
      </c>
      <c r="H17" s="4" t="s">
        <v>1140</v>
      </c>
      <c r="I17" s="4" t="s">
        <v>738</v>
      </c>
      <c r="J17" s="46" t="s">
        <v>720</v>
      </c>
      <c r="K17" s="3" t="s">
        <v>228</v>
      </c>
      <c r="L17" s="53"/>
      <c r="M17" s="53"/>
    </row>
    <row r="18" spans="1:13" s="41" customFormat="1" ht="21" customHeight="1" x14ac:dyDescent="0.35">
      <c r="A18" s="3" t="s">
        <v>944</v>
      </c>
      <c r="B18" s="45" t="s">
        <v>957</v>
      </c>
      <c r="C18" s="45" t="s">
        <v>958</v>
      </c>
      <c r="D18" s="2">
        <f t="shared" si="0"/>
        <v>7</v>
      </c>
      <c r="E18" s="45" t="s">
        <v>721</v>
      </c>
      <c r="F18" s="3" t="s">
        <v>46</v>
      </c>
      <c r="G18" s="45" t="s">
        <v>722</v>
      </c>
      <c r="H18" s="4" t="s">
        <v>1141</v>
      </c>
      <c r="I18" s="4"/>
      <c r="J18" s="46" t="s">
        <v>293</v>
      </c>
      <c r="K18" s="3" t="s">
        <v>215</v>
      </c>
      <c r="L18" s="53"/>
      <c r="M18" s="53"/>
    </row>
    <row r="19" spans="1:13" s="41" customFormat="1" ht="21" customHeight="1" x14ac:dyDescent="0.35">
      <c r="A19" s="3" t="s">
        <v>944</v>
      </c>
      <c r="B19" s="45" t="s">
        <v>957</v>
      </c>
      <c r="C19" s="45" t="s">
        <v>958</v>
      </c>
      <c r="D19" s="2">
        <f t="shared" si="0"/>
        <v>8</v>
      </c>
      <c r="E19" s="45" t="s">
        <v>723</v>
      </c>
      <c r="F19" s="3" t="s">
        <v>47</v>
      </c>
      <c r="G19" s="45" t="s">
        <v>735</v>
      </c>
      <c r="H19" s="4" t="s">
        <v>1142</v>
      </c>
      <c r="I19" s="4"/>
      <c r="J19" s="46"/>
      <c r="K19" s="3" t="s">
        <v>228</v>
      </c>
      <c r="L19" s="53"/>
      <c r="M19" s="53"/>
    </row>
    <row r="20" spans="1:13" s="41" customFormat="1" ht="21" customHeight="1" x14ac:dyDescent="0.35">
      <c r="A20" s="3" t="s">
        <v>944</v>
      </c>
      <c r="B20" s="45" t="s">
        <v>957</v>
      </c>
      <c r="C20" s="45" t="s">
        <v>958</v>
      </c>
      <c r="D20" s="2">
        <f t="shared" si="0"/>
        <v>9</v>
      </c>
      <c r="E20" s="45" t="s">
        <v>962</v>
      </c>
      <c r="F20" s="3" t="s">
        <v>165</v>
      </c>
      <c r="G20" s="45" t="s">
        <v>963</v>
      </c>
      <c r="H20" s="4" t="s">
        <v>1236</v>
      </c>
      <c r="I20" s="4"/>
      <c r="J20" s="46" t="s">
        <v>395</v>
      </c>
      <c r="K20" s="3" t="s">
        <v>396</v>
      </c>
      <c r="L20" s="53"/>
      <c r="M20" s="53"/>
    </row>
    <row r="21" spans="1:13" s="41" customFormat="1" ht="21" customHeight="1" x14ac:dyDescent="0.35">
      <c r="A21" s="3" t="s">
        <v>944</v>
      </c>
      <c r="B21" s="45" t="s">
        <v>957</v>
      </c>
      <c r="C21" s="45" t="s">
        <v>958</v>
      </c>
      <c r="D21" s="2">
        <f t="shared" si="0"/>
        <v>10</v>
      </c>
      <c r="E21" s="45" t="s">
        <v>964</v>
      </c>
      <c r="F21" s="3" t="s">
        <v>166</v>
      </c>
      <c r="G21" s="45" t="s">
        <v>965</v>
      </c>
      <c r="H21" s="4" t="s">
        <v>1237</v>
      </c>
      <c r="I21" s="4"/>
      <c r="J21" s="46" t="s">
        <v>406</v>
      </c>
      <c r="K21" s="3" t="s">
        <v>407</v>
      </c>
      <c r="L21" s="53"/>
      <c r="M21" s="53"/>
    </row>
    <row r="22" spans="1:13" s="41" customFormat="1" ht="21" customHeight="1" x14ac:dyDescent="0.35">
      <c r="A22" s="3" t="s">
        <v>944</v>
      </c>
      <c r="B22" s="45" t="s">
        <v>966</v>
      </c>
      <c r="C22" s="45" t="s">
        <v>967</v>
      </c>
      <c r="D22" s="2">
        <f t="shared" si="0"/>
        <v>1</v>
      </c>
      <c r="E22" s="45" t="s">
        <v>784</v>
      </c>
      <c r="F22" s="3" t="s">
        <v>34</v>
      </c>
      <c r="G22" s="45" t="s">
        <v>218</v>
      </c>
      <c r="H22" s="4" t="s">
        <v>219</v>
      </c>
      <c r="I22" s="4" t="s">
        <v>220</v>
      </c>
      <c r="J22" s="46"/>
      <c r="K22" s="3" t="s">
        <v>221</v>
      </c>
      <c r="L22" s="53"/>
      <c r="M22" s="53"/>
    </row>
    <row r="23" spans="1:13" s="41" customFormat="1" ht="21" customHeight="1" x14ac:dyDescent="0.35">
      <c r="A23" s="3" t="s">
        <v>944</v>
      </c>
      <c r="B23" s="45" t="s">
        <v>966</v>
      </c>
      <c r="C23" s="45" t="s">
        <v>968</v>
      </c>
      <c r="D23" s="2">
        <f t="shared" si="0"/>
        <v>2</v>
      </c>
      <c r="E23" s="45" t="s">
        <v>706</v>
      </c>
      <c r="F23" s="3" t="s">
        <v>40</v>
      </c>
      <c r="G23" s="45" t="s">
        <v>224</v>
      </c>
      <c r="H23" s="4" t="s">
        <v>1238</v>
      </c>
      <c r="I23" s="4" t="s">
        <v>225</v>
      </c>
      <c r="J23" s="46" t="s">
        <v>226</v>
      </c>
      <c r="K23" s="3" t="s">
        <v>215</v>
      </c>
      <c r="L23" s="53"/>
      <c r="M23" s="53"/>
    </row>
    <row r="24" spans="1:13" s="41" customFormat="1" ht="21" customHeight="1" x14ac:dyDescent="0.35">
      <c r="A24" s="3" t="s">
        <v>944</v>
      </c>
      <c r="B24" s="45" t="s">
        <v>966</v>
      </c>
      <c r="C24" s="45" t="s">
        <v>968</v>
      </c>
      <c r="D24" s="2">
        <f t="shared" si="0"/>
        <v>3</v>
      </c>
      <c r="E24" s="45" t="s">
        <v>554</v>
      </c>
      <c r="F24" s="3" t="s">
        <v>14</v>
      </c>
      <c r="G24" s="45" t="s">
        <v>555</v>
      </c>
      <c r="H24" s="4" t="s">
        <v>1239</v>
      </c>
      <c r="I24" s="4" t="s">
        <v>557</v>
      </c>
      <c r="J24" s="46"/>
      <c r="K24" s="3" t="s">
        <v>453</v>
      </c>
      <c r="L24" s="53"/>
      <c r="M24" s="53"/>
    </row>
    <row r="25" spans="1:13" s="41" customFormat="1" ht="21" customHeight="1" x14ac:dyDescent="0.35">
      <c r="A25" s="3" t="s">
        <v>944</v>
      </c>
      <c r="B25" s="45" t="s">
        <v>966</v>
      </c>
      <c r="C25" s="45" t="s">
        <v>968</v>
      </c>
      <c r="D25" s="2">
        <f t="shared" si="0"/>
        <v>4</v>
      </c>
      <c r="E25" s="45" t="s">
        <v>750</v>
      </c>
      <c r="F25" s="3" t="s">
        <v>98</v>
      </c>
      <c r="G25" s="45" t="s">
        <v>360</v>
      </c>
      <c r="H25" s="4" t="s">
        <v>1240</v>
      </c>
      <c r="I25" s="4"/>
      <c r="J25" s="46" t="s">
        <v>361</v>
      </c>
      <c r="K25" s="3" t="s">
        <v>215</v>
      </c>
      <c r="L25" s="53"/>
      <c r="M25" s="53"/>
    </row>
    <row r="26" spans="1:13" s="41" customFormat="1" ht="21" customHeight="1" x14ac:dyDescent="0.35">
      <c r="A26" s="3" t="s">
        <v>944</v>
      </c>
      <c r="B26" s="45" t="s">
        <v>966</v>
      </c>
      <c r="C26" s="45" t="s">
        <v>968</v>
      </c>
      <c r="D26" s="2">
        <f t="shared" si="0"/>
        <v>5</v>
      </c>
      <c r="E26" s="45" t="s">
        <v>616</v>
      </c>
      <c r="F26" s="3" t="s">
        <v>42</v>
      </c>
      <c r="G26" s="45" t="s">
        <v>617</v>
      </c>
      <c r="H26" s="4" t="s">
        <v>1241</v>
      </c>
      <c r="I26" s="4" t="s">
        <v>219</v>
      </c>
      <c r="J26" s="46" t="s">
        <v>222</v>
      </c>
      <c r="K26" s="3" t="s">
        <v>223</v>
      </c>
      <c r="L26" s="53"/>
      <c r="M26" s="53"/>
    </row>
    <row r="27" spans="1:13" s="41" customFormat="1" ht="21" customHeight="1" x14ac:dyDescent="0.35">
      <c r="A27" s="3" t="s">
        <v>944</v>
      </c>
      <c r="B27" s="45" t="s">
        <v>966</v>
      </c>
      <c r="C27" s="45" t="s">
        <v>968</v>
      </c>
      <c r="D27" s="2">
        <f t="shared" si="0"/>
        <v>6</v>
      </c>
      <c r="E27" s="45" t="s">
        <v>451</v>
      </c>
      <c r="F27" s="3" t="s">
        <v>50</v>
      </c>
      <c r="G27" s="45"/>
      <c r="H27" s="4" t="s">
        <v>1242</v>
      </c>
      <c r="I27" s="4"/>
      <c r="J27" s="43" t="s">
        <v>452</v>
      </c>
      <c r="K27" s="3" t="s">
        <v>453</v>
      </c>
      <c r="L27" s="53"/>
      <c r="M27" s="53"/>
    </row>
    <row r="28" spans="1:13" s="41" customFormat="1" ht="21" customHeight="1" x14ac:dyDescent="0.35">
      <c r="A28" s="3" t="s">
        <v>944</v>
      </c>
      <c r="B28" s="45" t="s">
        <v>966</v>
      </c>
      <c r="C28" s="45" t="s">
        <v>968</v>
      </c>
      <c r="D28" s="2">
        <f t="shared" si="0"/>
        <v>7</v>
      </c>
      <c r="E28" s="45" t="s">
        <v>969</v>
      </c>
      <c r="F28" s="3" t="s">
        <v>167</v>
      </c>
      <c r="G28" s="45" t="s">
        <v>362</v>
      </c>
      <c r="H28" s="4" t="s">
        <v>1243</v>
      </c>
      <c r="I28" s="4"/>
      <c r="J28" s="46" t="s">
        <v>363</v>
      </c>
      <c r="K28" s="3" t="s">
        <v>215</v>
      </c>
      <c r="L28" s="53"/>
      <c r="M28" s="53"/>
    </row>
    <row r="29" spans="1:13" s="41" customFormat="1" ht="21" customHeight="1" x14ac:dyDescent="0.35">
      <c r="A29" s="3" t="s">
        <v>944</v>
      </c>
      <c r="B29" s="45" t="s">
        <v>966</v>
      </c>
      <c r="C29" s="45" t="s">
        <v>968</v>
      </c>
      <c r="D29" s="2">
        <f t="shared" si="0"/>
        <v>8</v>
      </c>
      <c r="E29" s="45" t="s">
        <v>970</v>
      </c>
      <c r="F29" s="3" t="s">
        <v>168</v>
      </c>
      <c r="G29" s="45" t="s">
        <v>364</v>
      </c>
      <c r="H29" s="4" t="s">
        <v>1244</v>
      </c>
      <c r="I29" s="4" t="s">
        <v>365</v>
      </c>
      <c r="J29" s="46" t="s">
        <v>366</v>
      </c>
      <c r="K29" s="3" t="s">
        <v>223</v>
      </c>
      <c r="L29" s="53"/>
      <c r="M29" s="53"/>
    </row>
    <row r="30" spans="1:13" s="41" customFormat="1" ht="21" customHeight="1" x14ac:dyDescent="0.35">
      <c r="A30" s="3" t="s">
        <v>944</v>
      </c>
      <c r="B30" s="45" t="s">
        <v>966</v>
      </c>
      <c r="C30" s="45" t="s">
        <v>968</v>
      </c>
      <c r="D30" s="2">
        <f t="shared" si="0"/>
        <v>9</v>
      </c>
      <c r="E30" s="45" t="s">
        <v>971</v>
      </c>
      <c r="F30" s="3" t="s">
        <v>169</v>
      </c>
      <c r="G30" s="45" t="s">
        <v>377</v>
      </c>
      <c r="H30" s="4" t="s">
        <v>1245</v>
      </c>
      <c r="I30" s="4" t="s">
        <v>378</v>
      </c>
      <c r="J30" s="46" t="s">
        <v>379</v>
      </c>
      <c r="K30" s="3" t="s">
        <v>228</v>
      </c>
      <c r="L30" s="53"/>
      <c r="M30" s="53"/>
    </row>
    <row r="31" spans="1:13" s="41" customFormat="1" ht="21" customHeight="1" x14ac:dyDescent="0.35">
      <c r="A31" s="3" t="s">
        <v>944</v>
      </c>
      <c r="B31" s="45" t="s">
        <v>966</v>
      </c>
      <c r="C31" s="45" t="s">
        <v>968</v>
      </c>
      <c r="D31" s="2">
        <f t="shared" si="0"/>
        <v>10</v>
      </c>
      <c r="E31" s="45" t="s">
        <v>718</v>
      </c>
      <c r="F31" s="3" t="s">
        <v>45</v>
      </c>
      <c r="G31" s="45" t="s">
        <v>227</v>
      </c>
      <c r="H31" s="4" t="s">
        <v>1140</v>
      </c>
      <c r="I31" s="4" t="s">
        <v>738</v>
      </c>
      <c r="J31" s="46" t="s">
        <v>720</v>
      </c>
      <c r="K31" s="3" t="s">
        <v>228</v>
      </c>
      <c r="L31" s="53"/>
      <c r="M31" s="53"/>
    </row>
    <row r="32" spans="1:13" s="41" customFormat="1" ht="21" customHeight="1" x14ac:dyDescent="0.35">
      <c r="A32" s="3" t="s">
        <v>944</v>
      </c>
      <c r="B32" s="45" t="s">
        <v>966</v>
      </c>
      <c r="C32" s="45" t="s">
        <v>968</v>
      </c>
      <c r="D32" s="2">
        <f t="shared" si="0"/>
        <v>11</v>
      </c>
      <c r="E32" s="45" t="s">
        <v>721</v>
      </c>
      <c r="F32" s="3" t="s">
        <v>46</v>
      </c>
      <c r="G32" s="45" t="s">
        <v>722</v>
      </c>
      <c r="H32" s="4" t="s">
        <v>1141</v>
      </c>
      <c r="I32" s="4"/>
      <c r="J32" s="46" t="s">
        <v>293</v>
      </c>
      <c r="K32" s="3" t="s">
        <v>215</v>
      </c>
      <c r="L32" s="53"/>
      <c r="M32" s="53"/>
    </row>
    <row r="33" spans="1:13" s="41" customFormat="1" ht="21" customHeight="1" x14ac:dyDescent="0.35">
      <c r="A33" s="3" t="s">
        <v>944</v>
      </c>
      <c r="B33" s="45" t="s">
        <v>966</v>
      </c>
      <c r="C33" s="45" t="s">
        <v>968</v>
      </c>
      <c r="D33" s="2">
        <f t="shared" si="0"/>
        <v>12</v>
      </c>
      <c r="E33" s="45" t="s">
        <v>723</v>
      </c>
      <c r="F33" s="3" t="s">
        <v>47</v>
      </c>
      <c r="G33" s="45" t="s">
        <v>735</v>
      </c>
      <c r="H33" s="4" t="s">
        <v>1142</v>
      </c>
      <c r="I33" s="4"/>
      <c r="J33" s="46"/>
      <c r="K33" s="3" t="s">
        <v>228</v>
      </c>
      <c r="L33" s="53"/>
      <c r="M33" s="53"/>
    </row>
    <row r="34" spans="1:13" s="41" customFormat="1" ht="21" customHeight="1" x14ac:dyDescent="0.35">
      <c r="A34" s="3" t="s">
        <v>944</v>
      </c>
      <c r="B34" s="45" t="s">
        <v>966</v>
      </c>
      <c r="C34" s="45" t="s">
        <v>968</v>
      </c>
      <c r="D34" s="2">
        <f t="shared" si="0"/>
        <v>13</v>
      </c>
      <c r="E34" s="45" t="s">
        <v>559</v>
      </c>
      <c r="F34" s="3" t="s">
        <v>15</v>
      </c>
      <c r="G34" s="4" t="s">
        <v>560</v>
      </c>
      <c r="H34" s="4" t="s">
        <v>561</v>
      </c>
      <c r="I34" s="4"/>
      <c r="J34" s="46" t="s">
        <v>562</v>
      </c>
      <c r="K34" s="3" t="s">
        <v>563</v>
      </c>
      <c r="L34" s="53"/>
      <c r="M34" s="53"/>
    </row>
    <row r="35" spans="1:13" s="41" customFormat="1" ht="21" customHeight="1" x14ac:dyDescent="0.35">
      <c r="A35" s="3" t="s">
        <v>972</v>
      </c>
      <c r="B35" s="45" t="s">
        <v>973</v>
      </c>
      <c r="C35" s="45" t="s">
        <v>974</v>
      </c>
      <c r="D35" s="2">
        <f t="shared" si="0"/>
        <v>14</v>
      </c>
      <c r="E35" s="45" t="s">
        <v>567</v>
      </c>
      <c r="F35" s="3" t="s">
        <v>16</v>
      </c>
      <c r="G35" s="4"/>
      <c r="H35" s="4" t="s">
        <v>568</v>
      </c>
      <c r="I35" s="4"/>
      <c r="J35" s="46" t="s">
        <v>569</v>
      </c>
      <c r="K35" s="3" t="s">
        <v>570</v>
      </c>
      <c r="L35" s="53"/>
      <c r="M35" s="53"/>
    </row>
    <row r="36" spans="1:13" s="41" customFormat="1" ht="21" customHeight="1" x14ac:dyDescent="0.35">
      <c r="A36" s="3" t="s">
        <v>972</v>
      </c>
      <c r="B36" s="45" t="s">
        <v>973</v>
      </c>
      <c r="C36" s="45" t="s">
        <v>974</v>
      </c>
      <c r="D36" s="2">
        <f t="shared" si="0"/>
        <v>15</v>
      </c>
      <c r="E36" s="45" t="s">
        <v>571</v>
      </c>
      <c r="F36" s="3" t="s">
        <v>17</v>
      </c>
      <c r="G36" s="4"/>
      <c r="H36" s="4" t="s">
        <v>35</v>
      </c>
      <c r="I36" s="4" t="s">
        <v>572</v>
      </c>
      <c r="J36" s="46" t="s">
        <v>573</v>
      </c>
      <c r="K36" s="3" t="s">
        <v>574</v>
      </c>
      <c r="L36" s="53"/>
      <c r="M36" s="53"/>
    </row>
    <row r="37" spans="1:13" s="41" customFormat="1" ht="21" customHeight="1" x14ac:dyDescent="0.35">
      <c r="A37" s="3" t="s">
        <v>972</v>
      </c>
      <c r="B37" s="45" t="s">
        <v>973</v>
      </c>
      <c r="C37" s="45" t="s">
        <v>974</v>
      </c>
      <c r="D37" s="2">
        <f t="shared" si="0"/>
        <v>16</v>
      </c>
      <c r="E37" s="45" t="s">
        <v>860</v>
      </c>
      <c r="F37" s="3" t="s">
        <v>861</v>
      </c>
      <c r="G37" s="4"/>
      <c r="H37" s="4" t="s">
        <v>36</v>
      </c>
      <c r="I37" s="4"/>
      <c r="J37" s="46" t="s">
        <v>575</v>
      </c>
      <c r="K37" s="3" t="s">
        <v>570</v>
      </c>
      <c r="L37" s="53"/>
      <c r="M37" s="53"/>
    </row>
    <row r="38" spans="1:13" s="41" customFormat="1" ht="21" customHeight="1" x14ac:dyDescent="0.35">
      <c r="A38" s="3" t="s">
        <v>972</v>
      </c>
      <c r="B38" s="45" t="s">
        <v>973</v>
      </c>
      <c r="C38" s="45" t="s">
        <v>974</v>
      </c>
      <c r="D38" s="2">
        <f t="shared" si="0"/>
        <v>17</v>
      </c>
      <c r="E38" s="45" t="s">
        <v>576</v>
      </c>
      <c r="F38" s="3" t="s">
        <v>18</v>
      </c>
      <c r="G38" s="4" t="s">
        <v>577</v>
      </c>
      <c r="H38" s="4" t="s">
        <v>37</v>
      </c>
      <c r="I38" s="4"/>
      <c r="J38" s="46"/>
      <c r="K38" s="3" t="s">
        <v>563</v>
      </c>
      <c r="L38" s="53"/>
      <c r="M38" s="53"/>
    </row>
    <row r="39" spans="1:13" s="41" customFormat="1" ht="21" customHeight="1" x14ac:dyDescent="0.35">
      <c r="A39" s="3" t="s">
        <v>972</v>
      </c>
      <c r="B39" s="45" t="s">
        <v>973</v>
      </c>
      <c r="C39" s="45" t="s">
        <v>974</v>
      </c>
      <c r="D39" s="2">
        <f t="shared" si="0"/>
        <v>18</v>
      </c>
      <c r="E39" s="45" t="s">
        <v>578</v>
      </c>
      <c r="F39" s="3" t="s">
        <v>19</v>
      </c>
      <c r="G39" s="4" t="s">
        <v>579</v>
      </c>
      <c r="H39" s="4" t="s">
        <v>38</v>
      </c>
      <c r="I39" s="4"/>
      <c r="J39" s="46" t="s">
        <v>580</v>
      </c>
      <c r="K39" s="3" t="s">
        <v>581</v>
      </c>
      <c r="L39" s="53"/>
      <c r="M39" s="53"/>
    </row>
    <row r="40" spans="1:13" s="41" customFormat="1" ht="21" customHeight="1" x14ac:dyDescent="0.35">
      <c r="A40" s="3" t="s">
        <v>972</v>
      </c>
      <c r="B40" s="45" t="s">
        <v>973</v>
      </c>
      <c r="C40" s="45" t="s">
        <v>974</v>
      </c>
      <c r="D40" s="2">
        <f t="shared" si="0"/>
        <v>19</v>
      </c>
      <c r="E40" s="45" t="s">
        <v>582</v>
      </c>
      <c r="F40" s="3" t="s">
        <v>20</v>
      </c>
      <c r="G40" s="4" t="s">
        <v>583</v>
      </c>
      <c r="H40" s="4" t="s">
        <v>39</v>
      </c>
      <c r="I40" s="4"/>
      <c r="J40" s="46" t="s">
        <v>584</v>
      </c>
      <c r="K40" s="3" t="s">
        <v>574</v>
      </c>
      <c r="L40" s="53"/>
      <c r="M40" s="53"/>
    </row>
    <row r="41" spans="1:13" s="41" customFormat="1" ht="21" customHeight="1" x14ac:dyDescent="0.35">
      <c r="A41" s="3" t="s">
        <v>972</v>
      </c>
      <c r="B41" s="45" t="s">
        <v>973</v>
      </c>
      <c r="C41" s="45" t="s">
        <v>974</v>
      </c>
      <c r="D41" s="2">
        <f t="shared" si="0"/>
        <v>20</v>
      </c>
      <c r="E41" s="45" t="s">
        <v>627</v>
      </c>
      <c r="F41" s="3" t="s">
        <v>51</v>
      </c>
      <c r="G41" s="45" t="s">
        <v>628</v>
      </c>
      <c r="H41" s="4" t="s">
        <v>1246</v>
      </c>
      <c r="I41" s="4"/>
      <c r="J41" s="46" t="s">
        <v>395</v>
      </c>
      <c r="K41" s="3" t="s">
        <v>396</v>
      </c>
      <c r="L41" s="53"/>
      <c r="M41" s="53"/>
    </row>
    <row r="42" spans="1:13" s="41" customFormat="1" ht="21" customHeight="1" x14ac:dyDescent="0.35">
      <c r="A42" s="3" t="s">
        <v>944</v>
      </c>
      <c r="B42" s="45" t="s">
        <v>966</v>
      </c>
      <c r="C42" s="45" t="s">
        <v>968</v>
      </c>
      <c r="D42" s="2">
        <f t="shared" si="0"/>
        <v>21</v>
      </c>
      <c r="E42" s="45" t="s">
        <v>491</v>
      </c>
      <c r="F42" s="3" t="s">
        <v>52</v>
      </c>
      <c r="G42" s="45" t="s">
        <v>629</v>
      </c>
      <c r="H42" s="4" t="s">
        <v>1247</v>
      </c>
      <c r="I42" s="4"/>
      <c r="J42" s="46" t="s">
        <v>406</v>
      </c>
      <c r="K42" s="3" t="s">
        <v>407</v>
      </c>
      <c r="L42" s="53"/>
      <c r="M42" s="53"/>
    </row>
    <row r="43" spans="1:13" s="41" customFormat="1" ht="21" customHeight="1" x14ac:dyDescent="0.35">
      <c r="A43" s="3" t="s">
        <v>944</v>
      </c>
      <c r="B43" s="45" t="s">
        <v>966</v>
      </c>
      <c r="C43" s="45" t="s">
        <v>968</v>
      </c>
      <c r="D43" s="2">
        <f t="shared" si="0"/>
        <v>22</v>
      </c>
      <c r="E43" s="45" t="s">
        <v>495</v>
      </c>
      <c r="F43" s="3" t="s">
        <v>53</v>
      </c>
      <c r="G43" s="45" t="s">
        <v>630</v>
      </c>
      <c r="H43" s="4" t="s">
        <v>1248</v>
      </c>
      <c r="I43" s="4"/>
      <c r="J43" s="46" t="s">
        <v>395</v>
      </c>
      <c r="K43" s="3" t="s">
        <v>396</v>
      </c>
      <c r="L43" s="53"/>
      <c r="M43" s="53"/>
    </row>
    <row r="44" spans="1:13" s="41" customFormat="1" ht="21" customHeight="1" x14ac:dyDescent="0.35">
      <c r="A44" s="3" t="s">
        <v>944</v>
      </c>
      <c r="B44" s="45" t="s">
        <v>966</v>
      </c>
      <c r="C44" s="45" t="s">
        <v>968</v>
      </c>
      <c r="D44" s="2">
        <f t="shared" si="0"/>
        <v>23</v>
      </c>
      <c r="E44" s="45" t="s">
        <v>497</v>
      </c>
      <c r="F44" s="3" t="s">
        <v>54</v>
      </c>
      <c r="G44" s="45" t="s">
        <v>631</v>
      </c>
      <c r="H44" s="4" t="s">
        <v>1249</v>
      </c>
      <c r="I44" s="4"/>
      <c r="J44" s="46" t="s">
        <v>406</v>
      </c>
      <c r="K44" s="3" t="s">
        <v>407</v>
      </c>
      <c r="L44" s="53"/>
      <c r="M44" s="53"/>
    </row>
    <row r="45" spans="1:13" s="41" customFormat="1" ht="21" customHeight="1" x14ac:dyDescent="0.35">
      <c r="A45" s="3" t="s">
        <v>944</v>
      </c>
      <c r="B45" s="45" t="s">
        <v>966</v>
      </c>
      <c r="C45" s="45" t="s">
        <v>968</v>
      </c>
      <c r="D45" s="2">
        <f t="shared" si="0"/>
        <v>24</v>
      </c>
      <c r="E45" s="45" t="s">
        <v>501</v>
      </c>
      <c r="F45" s="3" t="s">
        <v>55</v>
      </c>
      <c r="G45" s="45" t="s">
        <v>632</v>
      </c>
      <c r="H45" s="4" t="s">
        <v>415</v>
      </c>
      <c r="I45" s="4"/>
      <c r="J45" s="46" t="s">
        <v>395</v>
      </c>
      <c r="K45" s="3" t="s">
        <v>396</v>
      </c>
      <c r="L45" s="53"/>
      <c r="M45" s="53"/>
    </row>
    <row r="46" spans="1:13" s="41" customFormat="1" ht="21" customHeight="1" x14ac:dyDescent="0.35">
      <c r="A46" s="3" t="s">
        <v>944</v>
      </c>
      <c r="B46" s="45" t="s">
        <v>966</v>
      </c>
      <c r="C46" s="45" t="s">
        <v>968</v>
      </c>
      <c r="D46" s="2">
        <f t="shared" si="0"/>
        <v>25</v>
      </c>
      <c r="E46" s="45" t="s">
        <v>503</v>
      </c>
      <c r="F46" s="3" t="s">
        <v>56</v>
      </c>
      <c r="G46" s="45" t="s">
        <v>633</v>
      </c>
      <c r="H46" s="4" t="s">
        <v>416</v>
      </c>
      <c r="I46" s="4"/>
      <c r="J46" s="46" t="s">
        <v>406</v>
      </c>
      <c r="K46" s="3" t="s">
        <v>407</v>
      </c>
      <c r="L46" s="53"/>
      <c r="M46" s="53"/>
    </row>
    <row r="47" spans="1:13" s="41" customFormat="1" ht="21" customHeight="1" x14ac:dyDescent="0.35">
      <c r="A47" s="3" t="s">
        <v>944</v>
      </c>
      <c r="B47" s="45" t="s">
        <v>975</v>
      </c>
      <c r="C47" s="45" t="s">
        <v>976</v>
      </c>
      <c r="D47" s="2">
        <f t="shared" si="0"/>
        <v>1</v>
      </c>
      <c r="E47" s="45" t="s">
        <v>466</v>
      </c>
      <c r="F47" s="3" t="s">
        <v>34</v>
      </c>
      <c r="G47" s="45" t="s">
        <v>218</v>
      </c>
      <c r="H47" s="4" t="s">
        <v>219</v>
      </c>
      <c r="I47" s="4" t="s">
        <v>220</v>
      </c>
      <c r="J47" s="46"/>
      <c r="K47" s="3" t="s">
        <v>221</v>
      </c>
      <c r="L47" s="53"/>
      <c r="M47" s="53"/>
    </row>
    <row r="48" spans="1:13" s="41" customFormat="1" ht="21" customHeight="1" x14ac:dyDescent="0.35">
      <c r="A48" s="3" t="s">
        <v>944</v>
      </c>
      <c r="B48" s="45" t="s">
        <v>975</v>
      </c>
      <c r="C48" s="45" t="s">
        <v>976</v>
      </c>
      <c r="D48" s="2">
        <f t="shared" si="0"/>
        <v>2</v>
      </c>
      <c r="E48" s="45" t="s">
        <v>706</v>
      </c>
      <c r="F48" s="3" t="s">
        <v>40</v>
      </c>
      <c r="G48" s="45" t="s">
        <v>224</v>
      </c>
      <c r="H48" s="4" t="s">
        <v>1238</v>
      </c>
      <c r="I48" s="4" t="s">
        <v>225</v>
      </c>
      <c r="J48" s="46" t="s">
        <v>226</v>
      </c>
      <c r="K48" s="3" t="s">
        <v>215</v>
      </c>
      <c r="L48" s="53"/>
      <c r="M48" s="53"/>
    </row>
    <row r="49" spans="1:13" s="41" customFormat="1" ht="21" customHeight="1" x14ac:dyDescent="0.35">
      <c r="A49" s="3" t="s">
        <v>944</v>
      </c>
      <c r="B49" s="45" t="s">
        <v>975</v>
      </c>
      <c r="C49" s="45" t="s">
        <v>976</v>
      </c>
      <c r="D49" s="2">
        <f t="shared" si="0"/>
        <v>3</v>
      </c>
      <c r="E49" s="45" t="s">
        <v>554</v>
      </c>
      <c r="F49" s="3" t="s">
        <v>14</v>
      </c>
      <c r="G49" s="45" t="s">
        <v>555</v>
      </c>
      <c r="H49" s="4" t="s">
        <v>1239</v>
      </c>
      <c r="I49" s="4" t="s">
        <v>557</v>
      </c>
      <c r="J49" s="46"/>
      <c r="K49" s="3" t="s">
        <v>453</v>
      </c>
      <c r="L49" s="53"/>
      <c r="M49" s="53"/>
    </row>
    <row r="50" spans="1:13" s="41" customFormat="1" ht="21" customHeight="1" x14ac:dyDescent="0.35">
      <c r="A50" s="3" t="s">
        <v>944</v>
      </c>
      <c r="B50" s="45" t="s">
        <v>975</v>
      </c>
      <c r="C50" s="45" t="s">
        <v>976</v>
      </c>
      <c r="D50" s="2">
        <f t="shared" si="0"/>
        <v>4</v>
      </c>
      <c r="E50" s="45" t="s">
        <v>750</v>
      </c>
      <c r="F50" s="3" t="s">
        <v>98</v>
      </c>
      <c r="G50" s="45" t="s">
        <v>360</v>
      </c>
      <c r="H50" s="4" t="s">
        <v>1240</v>
      </c>
      <c r="I50" s="4"/>
      <c r="J50" s="46" t="s">
        <v>361</v>
      </c>
      <c r="K50" s="3" t="s">
        <v>215</v>
      </c>
      <c r="L50" s="53"/>
      <c r="M50" s="53"/>
    </row>
    <row r="51" spans="1:13" s="41" customFormat="1" ht="21" customHeight="1" x14ac:dyDescent="0.35">
      <c r="A51" s="3" t="s">
        <v>944</v>
      </c>
      <c r="B51" s="45" t="s">
        <v>975</v>
      </c>
      <c r="C51" s="45" t="s">
        <v>976</v>
      </c>
      <c r="D51" s="2">
        <f t="shared" si="0"/>
        <v>5</v>
      </c>
      <c r="E51" s="45" t="s">
        <v>616</v>
      </c>
      <c r="F51" s="3" t="s">
        <v>42</v>
      </c>
      <c r="G51" s="45" t="s">
        <v>617</v>
      </c>
      <c r="H51" s="4" t="s">
        <v>1241</v>
      </c>
      <c r="I51" s="4" t="s">
        <v>219</v>
      </c>
      <c r="J51" s="46" t="s">
        <v>222</v>
      </c>
      <c r="K51" s="3" t="s">
        <v>223</v>
      </c>
      <c r="L51" s="53"/>
      <c r="M51" s="53"/>
    </row>
    <row r="52" spans="1:13" s="41" customFormat="1" ht="21" customHeight="1" x14ac:dyDescent="0.35">
      <c r="A52" s="3" t="s">
        <v>944</v>
      </c>
      <c r="B52" s="45" t="s">
        <v>975</v>
      </c>
      <c r="C52" s="45" t="s">
        <v>976</v>
      </c>
      <c r="D52" s="2">
        <f t="shared" si="0"/>
        <v>6</v>
      </c>
      <c r="E52" s="45" t="s">
        <v>451</v>
      </c>
      <c r="F52" s="3" t="s">
        <v>50</v>
      </c>
      <c r="G52" s="45"/>
      <c r="H52" s="4" t="s">
        <v>1242</v>
      </c>
      <c r="I52" s="4"/>
      <c r="J52" s="43" t="s">
        <v>452</v>
      </c>
      <c r="K52" s="3" t="s">
        <v>453</v>
      </c>
      <c r="L52" s="53"/>
      <c r="M52" s="53"/>
    </row>
    <row r="53" spans="1:13" s="41" customFormat="1" ht="21" customHeight="1" x14ac:dyDescent="0.35">
      <c r="A53" s="3" t="s">
        <v>944</v>
      </c>
      <c r="B53" s="45" t="s">
        <v>975</v>
      </c>
      <c r="C53" s="45" t="s">
        <v>976</v>
      </c>
      <c r="D53" s="2">
        <f t="shared" si="0"/>
        <v>7</v>
      </c>
      <c r="E53" s="45" t="s">
        <v>969</v>
      </c>
      <c r="F53" s="3" t="s">
        <v>167</v>
      </c>
      <c r="G53" s="45" t="s">
        <v>362</v>
      </c>
      <c r="H53" s="4" t="s">
        <v>1243</v>
      </c>
      <c r="I53" s="4"/>
      <c r="J53" s="46" t="s">
        <v>363</v>
      </c>
      <c r="K53" s="3" t="s">
        <v>215</v>
      </c>
      <c r="L53" s="53"/>
      <c r="M53" s="53"/>
    </row>
    <row r="54" spans="1:13" s="41" customFormat="1" ht="21" customHeight="1" x14ac:dyDescent="0.35">
      <c r="A54" s="3" t="s">
        <v>944</v>
      </c>
      <c r="B54" s="45" t="s">
        <v>975</v>
      </c>
      <c r="C54" s="45" t="s">
        <v>976</v>
      </c>
      <c r="D54" s="2">
        <f t="shared" si="0"/>
        <v>8</v>
      </c>
      <c r="E54" s="45" t="s">
        <v>970</v>
      </c>
      <c r="F54" s="3" t="s">
        <v>168</v>
      </c>
      <c r="G54" s="45" t="s">
        <v>364</v>
      </c>
      <c r="H54" s="4" t="s">
        <v>1244</v>
      </c>
      <c r="I54" s="4" t="s">
        <v>365</v>
      </c>
      <c r="J54" s="46" t="s">
        <v>366</v>
      </c>
      <c r="K54" s="3" t="s">
        <v>223</v>
      </c>
      <c r="L54" s="53"/>
      <c r="M54" s="53"/>
    </row>
    <row r="55" spans="1:13" s="41" customFormat="1" ht="21" customHeight="1" x14ac:dyDescent="0.35">
      <c r="A55" s="3" t="s">
        <v>944</v>
      </c>
      <c r="B55" s="45" t="s">
        <v>975</v>
      </c>
      <c r="C55" s="45" t="s">
        <v>976</v>
      </c>
      <c r="D55" s="2">
        <f t="shared" si="0"/>
        <v>9</v>
      </c>
      <c r="E55" s="45" t="s">
        <v>971</v>
      </c>
      <c r="F55" s="3" t="s">
        <v>169</v>
      </c>
      <c r="G55" s="45" t="s">
        <v>377</v>
      </c>
      <c r="H55" s="4" t="s">
        <v>1245</v>
      </c>
      <c r="I55" s="4" t="s">
        <v>378</v>
      </c>
      <c r="J55" s="46" t="s">
        <v>379</v>
      </c>
      <c r="K55" s="3" t="s">
        <v>228</v>
      </c>
      <c r="L55" s="53"/>
      <c r="M55" s="53"/>
    </row>
    <row r="56" spans="1:13" s="41" customFormat="1" ht="21" customHeight="1" x14ac:dyDescent="0.35">
      <c r="A56" s="3" t="s">
        <v>944</v>
      </c>
      <c r="B56" s="45" t="s">
        <v>975</v>
      </c>
      <c r="C56" s="45" t="s">
        <v>976</v>
      </c>
      <c r="D56" s="2">
        <f t="shared" si="0"/>
        <v>10</v>
      </c>
      <c r="E56" s="45" t="s">
        <v>718</v>
      </c>
      <c r="F56" s="3" t="s">
        <v>45</v>
      </c>
      <c r="G56" s="45" t="s">
        <v>227</v>
      </c>
      <c r="H56" s="4" t="s">
        <v>1140</v>
      </c>
      <c r="I56" s="4" t="s">
        <v>738</v>
      </c>
      <c r="J56" s="46" t="s">
        <v>720</v>
      </c>
      <c r="K56" s="3" t="s">
        <v>228</v>
      </c>
      <c r="L56" s="53"/>
      <c r="M56" s="53"/>
    </row>
    <row r="57" spans="1:13" s="41" customFormat="1" ht="21" customHeight="1" x14ac:dyDescent="0.35">
      <c r="A57" s="3" t="s">
        <v>944</v>
      </c>
      <c r="B57" s="45" t="s">
        <v>975</v>
      </c>
      <c r="C57" s="45" t="s">
        <v>976</v>
      </c>
      <c r="D57" s="2">
        <f t="shared" si="0"/>
        <v>11</v>
      </c>
      <c r="E57" s="45" t="s">
        <v>721</v>
      </c>
      <c r="F57" s="3" t="s">
        <v>46</v>
      </c>
      <c r="G57" s="45" t="s">
        <v>722</v>
      </c>
      <c r="H57" s="4" t="s">
        <v>1141</v>
      </c>
      <c r="I57" s="4"/>
      <c r="J57" s="46" t="s">
        <v>293</v>
      </c>
      <c r="K57" s="3" t="s">
        <v>215</v>
      </c>
      <c r="L57" s="53"/>
      <c r="M57" s="53"/>
    </row>
    <row r="58" spans="1:13" s="41" customFormat="1" ht="21" customHeight="1" x14ac:dyDescent="0.35">
      <c r="A58" s="3" t="s">
        <v>944</v>
      </c>
      <c r="B58" s="45" t="s">
        <v>975</v>
      </c>
      <c r="C58" s="45" t="s">
        <v>976</v>
      </c>
      <c r="D58" s="2">
        <f t="shared" si="0"/>
        <v>12</v>
      </c>
      <c r="E58" s="45" t="s">
        <v>723</v>
      </c>
      <c r="F58" s="3" t="s">
        <v>47</v>
      </c>
      <c r="G58" s="45" t="s">
        <v>735</v>
      </c>
      <c r="H58" s="4" t="s">
        <v>1142</v>
      </c>
      <c r="I58" s="4"/>
      <c r="J58" s="46"/>
      <c r="K58" s="3" t="s">
        <v>228</v>
      </c>
      <c r="L58" s="53"/>
      <c r="M58" s="53"/>
    </row>
    <row r="59" spans="1:13" s="41" customFormat="1" ht="21" customHeight="1" x14ac:dyDescent="0.35">
      <c r="A59" s="3" t="s">
        <v>944</v>
      </c>
      <c r="B59" s="45" t="s">
        <v>975</v>
      </c>
      <c r="C59" s="45" t="s">
        <v>976</v>
      </c>
      <c r="D59" s="2">
        <f t="shared" si="0"/>
        <v>13</v>
      </c>
      <c r="E59" s="45" t="s">
        <v>559</v>
      </c>
      <c r="F59" s="3" t="s">
        <v>15</v>
      </c>
      <c r="G59" s="4" t="s">
        <v>560</v>
      </c>
      <c r="H59" s="4" t="s">
        <v>561</v>
      </c>
      <c r="I59" s="4"/>
      <c r="J59" s="46" t="s">
        <v>562</v>
      </c>
      <c r="K59" s="3" t="s">
        <v>563</v>
      </c>
      <c r="L59" s="53"/>
      <c r="M59" s="53"/>
    </row>
    <row r="60" spans="1:13" s="41" customFormat="1" ht="21" customHeight="1" x14ac:dyDescent="0.35">
      <c r="A60" s="3" t="s">
        <v>972</v>
      </c>
      <c r="B60" s="45" t="s">
        <v>977</v>
      </c>
      <c r="C60" s="45" t="s">
        <v>978</v>
      </c>
      <c r="D60" s="2">
        <f t="shared" si="0"/>
        <v>14</v>
      </c>
      <c r="E60" s="45" t="s">
        <v>567</v>
      </c>
      <c r="F60" s="3" t="s">
        <v>16</v>
      </c>
      <c r="G60" s="4"/>
      <c r="H60" s="4" t="s">
        <v>568</v>
      </c>
      <c r="I60" s="4"/>
      <c r="J60" s="46" t="s">
        <v>569</v>
      </c>
      <c r="K60" s="3" t="s">
        <v>570</v>
      </c>
      <c r="L60" s="53"/>
      <c r="M60" s="53"/>
    </row>
    <row r="61" spans="1:13" s="41" customFormat="1" ht="21" customHeight="1" x14ac:dyDescent="0.35">
      <c r="A61" s="3" t="s">
        <v>972</v>
      </c>
      <c r="B61" s="45" t="s">
        <v>977</v>
      </c>
      <c r="C61" s="45" t="s">
        <v>978</v>
      </c>
      <c r="D61" s="2">
        <f t="shared" si="0"/>
        <v>15</v>
      </c>
      <c r="E61" s="45" t="s">
        <v>571</v>
      </c>
      <c r="F61" s="3" t="s">
        <v>17</v>
      </c>
      <c r="G61" s="4"/>
      <c r="H61" s="4" t="s">
        <v>35</v>
      </c>
      <c r="I61" s="4" t="s">
        <v>572</v>
      </c>
      <c r="J61" s="46" t="s">
        <v>573</v>
      </c>
      <c r="K61" s="3" t="s">
        <v>574</v>
      </c>
      <c r="L61" s="53"/>
      <c r="M61" s="53"/>
    </row>
    <row r="62" spans="1:13" s="41" customFormat="1" ht="21" customHeight="1" x14ac:dyDescent="0.35">
      <c r="A62" s="3" t="s">
        <v>972</v>
      </c>
      <c r="B62" s="45" t="s">
        <v>977</v>
      </c>
      <c r="C62" s="45" t="s">
        <v>978</v>
      </c>
      <c r="D62" s="2">
        <f t="shared" si="0"/>
        <v>16</v>
      </c>
      <c r="E62" s="45" t="s">
        <v>860</v>
      </c>
      <c r="F62" s="3" t="s">
        <v>861</v>
      </c>
      <c r="G62" s="4"/>
      <c r="H62" s="4" t="s">
        <v>36</v>
      </c>
      <c r="I62" s="4"/>
      <c r="J62" s="46" t="s">
        <v>575</v>
      </c>
      <c r="K62" s="3" t="s">
        <v>570</v>
      </c>
      <c r="L62" s="53"/>
      <c r="M62" s="53"/>
    </row>
    <row r="63" spans="1:13" s="41" customFormat="1" ht="21" customHeight="1" x14ac:dyDescent="0.35">
      <c r="A63" s="3" t="s">
        <v>972</v>
      </c>
      <c r="B63" s="45" t="s">
        <v>977</v>
      </c>
      <c r="C63" s="45" t="s">
        <v>978</v>
      </c>
      <c r="D63" s="2">
        <f t="shared" si="0"/>
        <v>17</v>
      </c>
      <c r="E63" s="45" t="s">
        <v>576</v>
      </c>
      <c r="F63" s="3" t="s">
        <v>18</v>
      </c>
      <c r="G63" s="4" t="s">
        <v>577</v>
      </c>
      <c r="H63" s="4" t="s">
        <v>37</v>
      </c>
      <c r="I63" s="4"/>
      <c r="J63" s="46"/>
      <c r="K63" s="3" t="s">
        <v>563</v>
      </c>
      <c r="L63" s="53"/>
      <c r="M63" s="53"/>
    </row>
    <row r="64" spans="1:13" s="41" customFormat="1" ht="21" customHeight="1" x14ac:dyDescent="0.35">
      <c r="A64" s="3" t="s">
        <v>972</v>
      </c>
      <c r="B64" s="45" t="s">
        <v>977</v>
      </c>
      <c r="C64" s="45" t="s">
        <v>978</v>
      </c>
      <c r="D64" s="2">
        <f t="shared" si="0"/>
        <v>18</v>
      </c>
      <c r="E64" s="45" t="s">
        <v>578</v>
      </c>
      <c r="F64" s="3" t="s">
        <v>19</v>
      </c>
      <c r="G64" s="4" t="s">
        <v>579</v>
      </c>
      <c r="H64" s="4" t="s">
        <v>38</v>
      </c>
      <c r="I64" s="4"/>
      <c r="J64" s="46" t="s">
        <v>580</v>
      </c>
      <c r="K64" s="3" t="s">
        <v>581</v>
      </c>
      <c r="L64" s="53"/>
      <c r="M64" s="53"/>
    </row>
    <row r="65" spans="1:13" s="41" customFormat="1" ht="21" customHeight="1" x14ac:dyDescent="0.35">
      <c r="A65" s="3" t="s">
        <v>972</v>
      </c>
      <c r="B65" s="45" t="s">
        <v>977</v>
      </c>
      <c r="C65" s="45" t="s">
        <v>978</v>
      </c>
      <c r="D65" s="2">
        <f t="shared" si="0"/>
        <v>19</v>
      </c>
      <c r="E65" s="45" t="s">
        <v>582</v>
      </c>
      <c r="F65" s="3" t="s">
        <v>20</v>
      </c>
      <c r="G65" s="4" t="s">
        <v>583</v>
      </c>
      <c r="H65" s="4" t="s">
        <v>39</v>
      </c>
      <c r="I65" s="4"/>
      <c r="J65" s="46" t="s">
        <v>584</v>
      </c>
      <c r="K65" s="3" t="s">
        <v>574</v>
      </c>
      <c r="L65" s="53"/>
      <c r="M65" s="53"/>
    </row>
    <row r="66" spans="1:13" s="41" customFormat="1" ht="21" customHeight="1" x14ac:dyDescent="0.35">
      <c r="A66" s="3" t="s">
        <v>972</v>
      </c>
      <c r="B66" s="45" t="s">
        <v>977</v>
      </c>
      <c r="C66" s="45" t="s">
        <v>978</v>
      </c>
      <c r="D66" s="2">
        <f t="shared" si="0"/>
        <v>20</v>
      </c>
      <c r="E66" s="45" t="s">
        <v>639</v>
      </c>
      <c r="F66" s="3" t="s">
        <v>57</v>
      </c>
      <c r="G66" s="45" t="s">
        <v>640</v>
      </c>
      <c r="H66" s="4" t="s">
        <v>409</v>
      </c>
      <c r="I66" s="4" t="s">
        <v>220</v>
      </c>
      <c r="J66" s="46"/>
      <c r="K66" s="3" t="s">
        <v>221</v>
      </c>
      <c r="L66" s="53"/>
      <c r="M66" s="53"/>
    </row>
    <row r="67" spans="1:13" s="41" customFormat="1" ht="21" customHeight="1" x14ac:dyDescent="0.35">
      <c r="A67" s="3" t="s">
        <v>944</v>
      </c>
      <c r="B67" s="45" t="s">
        <v>975</v>
      </c>
      <c r="C67" s="45" t="s">
        <v>976</v>
      </c>
      <c r="D67" s="2">
        <f t="shared" si="0"/>
        <v>21</v>
      </c>
      <c r="E67" s="45" t="s">
        <v>641</v>
      </c>
      <c r="F67" s="3" t="s">
        <v>58</v>
      </c>
      <c r="G67" s="45" t="s">
        <v>642</v>
      </c>
      <c r="H67" s="4" t="s">
        <v>410</v>
      </c>
      <c r="I67" s="4" t="s">
        <v>220</v>
      </c>
      <c r="J67" s="46"/>
      <c r="K67" s="3" t="s">
        <v>221</v>
      </c>
      <c r="L67" s="53"/>
      <c r="M67" s="53"/>
    </row>
    <row r="68" spans="1:13" s="41" customFormat="1" ht="21" customHeight="1" x14ac:dyDescent="0.35">
      <c r="A68" s="3" t="s">
        <v>944</v>
      </c>
      <c r="B68" s="45" t="s">
        <v>975</v>
      </c>
      <c r="C68" s="45" t="s">
        <v>976</v>
      </c>
      <c r="D68" s="2">
        <f t="shared" ref="D68:D121" si="1">IF($C68=$C67,$D67+1,1)</f>
        <v>22</v>
      </c>
      <c r="E68" s="45" t="s">
        <v>489</v>
      </c>
      <c r="F68" s="3" t="s">
        <v>51</v>
      </c>
      <c r="G68" s="45" t="s">
        <v>643</v>
      </c>
      <c r="H68" s="4" t="s">
        <v>1246</v>
      </c>
      <c r="I68" s="4"/>
      <c r="J68" s="46" t="s">
        <v>395</v>
      </c>
      <c r="K68" s="3" t="s">
        <v>396</v>
      </c>
      <c r="L68" s="53"/>
      <c r="M68" s="53"/>
    </row>
    <row r="69" spans="1:13" s="41" customFormat="1" ht="21" customHeight="1" x14ac:dyDescent="0.35">
      <c r="A69" s="3" t="s">
        <v>944</v>
      </c>
      <c r="B69" s="45" t="s">
        <v>975</v>
      </c>
      <c r="C69" s="45" t="s">
        <v>976</v>
      </c>
      <c r="D69" s="2">
        <f t="shared" si="1"/>
        <v>23</v>
      </c>
      <c r="E69" s="45" t="s">
        <v>491</v>
      </c>
      <c r="F69" s="3" t="s">
        <v>52</v>
      </c>
      <c r="G69" s="45" t="s">
        <v>629</v>
      </c>
      <c r="H69" s="4" t="s">
        <v>1247</v>
      </c>
      <c r="I69" s="4"/>
      <c r="J69" s="46" t="s">
        <v>406</v>
      </c>
      <c r="K69" s="3" t="s">
        <v>407</v>
      </c>
      <c r="L69" s="53"/>
      <c r="M69" s="53"/>
    </row>
    <row r="70" spans="1:13" s="41" customFormat="1" ht="21" customHeight="1" x14ac:dyDescent="0.35">
      <c r="A70" s="3" t="s">
        <v>944</v>
      </c>
      <c r="B70" s="45" t="s">
        <v>975</v>
      </c>
      <c r="C70" s="45" t="s">
        <v>976</v>
      </c>
      <c r="D70" s="2">
        <f t="shared" si="1"/>
        <v>24</v>
      </c>
      <c r="E70" s="45" t="s">
        <v>495</v>
      </c>
      <c r="F70" s="3" t="s">
        <v>53</v>
      </c>
      <c r="G70" s="45" t="s">
        <v>630</v>
      </c>
      <c r="H70" s="4" t="s">
        <v>1248</v>
      </c>
      <c r="I70" s="4"/>
      <c r="J70" s="46" t="s">
        <v>395</v>
      </c>
      <c r="K70" s="3" t="s">
        <v>396</v>
      </c>
      <c r="L70" s="53"/>
      <c r="M70" s="53"/>
    </row>
    <row r="71" spans="1:13" s="41" customFormat="1" ht="21" customHeight="1" x14ac:dyDescent="0.35">
      <c r="A71" s="3" t="s">
        <v>944</v>
      </c>
      <c r="B71" s="45" t="s">
        <v>975</v>
      </c>
      <c r="C71" s="45" t="s">
        <v>976</v>
      </c>
      <c r="D71" s="2">
        <f t="shared" si="1"/>
        <v>25</v>
      </c>
      <c r="E71" s="45" t="s">
        <v>497</v>
      </c>
      <c r="F71" s="3" t="s">
        <v>54</v>
      </c>
      <c r="G71" s="45" t="s">
        <v>631</v>
      </c>
      <c r="H71" s="4" t="s">
        <v>1249</v>
      </c>
      <c r="I71" s="4"/>
      <c r="J71" s="46" t="s">
        <v>406</v>
      </c>
      <c r="K71" s="3" t="s">
        <v>407</v>
      </c>
      <c r="L71" s="53"/>
      <c r="M71" s="53"/>
    </row>
    <row r="72" spans="1:13" s="41" customFormat="1" ht="21" customHeight="1" x14ac:dyDescent="0.35">
      <c r="A72" s="3" t="s">
        <v>944</v>
      </c>
      <c r="B72" s="45" t="s">
        <v>975</v>
      </c>
      <c r="C72" s="45" t="s">
        <v>976</v>
      </c>
      <c r="D72" s="2">
        <f t="shared" si="1"/>
        <v>26</v>
      </c>
      <c r="E72" s="45" t="s">
        <v>501</v>
      </c>
      <c r="F72" s="3" t="s">
        <v>55</v>
      </c>
      <c r="G72" s="45" t="s">
        <v>632</v>
      </c>
      <c r="H72" s="4" t="s">
        <v>415</v>
      </c>
      <c r="I72" s="4"/>
      <c r="J72" s="46" t="s">
        <v>395</v>
      </c>
      <c r="K72" s="3" t="s">
        <v>396</v>
      </c>
      <c r="L72" s="53"/>
      <c r="M72" s="53"/>
    </row>
    <row r="73" spans="1:13" s="41" customFormat="1" ht="21" customHeight="1" x14ac:dyDescent="0.35">
      <c r="A73" s="3" t="s">
        <v>944</v>
      </c>
      <c r="B73" s="45" t="s">
        <v>975</v>
      </c>
      <c r="C73" s="45" t="s">
        <v>976</v>
      </c>
      <c r="D73" s="2">
        <f t="shared" si="1"/>
        <v>27</v>
      </c>
      <c r="E73" s="45" t="s">
        <v>503</v>
      </c>
      <c r="F73" s="3" t="s">
        <v>56</v>
      </c>
      <c r="G73" s="45" t="s">
        <v>633</v>
      </c>
      <c r="H73" s="4" t="s">
        <v>416</v>
      </c>
      <c r="I73" s="4"/>
      <c r="J73" s="46" t="s">
        <v>406</v>
      </c>
      <c r="K73" s="3" t="s">
        <v>407</v>
      </c>
      <c r="L73" s="53"/>
      <c r="M73" s="53"/>
    </row>
    <row r="74" spans="1:13" s="41" customFormat="1" ht="21" customHeight="1" x14ac:dyDescent="0.35">
      <c r="A74" s="3" t="s">
        <v>944</v>
      </c>
      <c r="B74" s="45" t="s">
        <v>979</v>
      </c>
      <c r="C74" s="45" t="s">
        <v>980</v>
      </c>
      <c r="D74" s="2">
        <f t="shared" si="1"/>
        <v>1</v>
      </c>
      <c r="E74" s="45" t="s">
        <v>463</v>
      </c>
      <c r="F74" s="3" t="s">
        <v>59</v>
      </c>
      <c r="G74" s="45" t="s">
        <v>218</v>
      </c>
      <c r="H74" s="4" t="s">
        <v>219</v>
      </c>
      <c r="I74" s="4" t="s">
        <v>220</v>
      </c>
      <c r="J74" s="46"/>
      <c r="K74" s="3" t="s">
        <v>221</v>
      </c>
      <c r="L74" s="53"/>
      <c r="M74" s="53"/>
    </row>
    <row r="75" spans="1:13" s="41" customFormat="1" ht="21" customHeight="1" x14ac:dyDescent="0.35">
      <c r="A75" s="3" t="s">
        <v>944</v>
      </c>
      <c r="B75" s="45" t="s">
        <v>979</v>
      </c>
      <c r="C75" s="45" t="s">
        <v>980</v>
      </c>
      <c r="D75" s="2">
        <f t="shared" si="1"/>
        <v>2</v>
      </c>
      <c r="E75" s="45" t="s">
        <v>706</v>
      </c>
      <c r="F75" s="3" t="s">
        <v>40</v>
      </c>
      <c r="G75" s="45" t="s">
        <v>224</v>
      </c>
      <c r="H75" s="4" t="s">
        <v>1144</v>
      </c>
      <c r="I75" s="4" t="s">
        <v>225</v>
      </c>
      <c r="J75" s="46" t="s">
        <v>226</v>
      </c>
      <c r="K75" s="3" t="s">
        <v>215</v>
      </c>
      <c r="L75" s="53"/>
      <c r="M75" s="53"/>
    </row>
    <row r="76" spans="1:13" s="41" customFormat="1" ht="21" customHeight="1" x14ac:dyDescent="0.35">
      <c r="A76" s="3" t="s">
        <v>944</v>
      </c>
      <c r="B76" s="45" t="s">
        <v>979</v>
      </c>
      <c r="C76" s="45" t="s">
        <v>980</v>
      </c>
      <c r="D76" s="2">
        <f t="shared" si="1"/>
        <v>3</v>
      </c>
      <c r="E76" s="45" t="s">
        <v>554</v>
      </c>
      <c r="F76" s="3" t="s">
        <v>14</v>
      </c>
      <c r="G76" s="45" t="s">
        <v>555</v>
      </c>
      <c r="H76" s="4" t="s">
        <v>398</v>
      </c>
      <c r="I76" s="4" t="s">
        <v>557</v>
      </c>
      <c r="J76" s="46"/>
      <c r="K76" s="3" t="s">
        <v>453</v>
      </c>
      <c r="L76" s="53"/>
      <c r="M76" s="53"/>
    </row>
    <row r="77" spans="1:13" s="41" customFormat="1" ht="21" customHeight="1" x14ac:dyDescent="0.35">
      <c r="A77" s="3" t="s">
        <v>944</v>
      </c>
      <c r="B77" s="45" t="s">
        <v>979</v>
      </c>
      <c r="C77" s="45" t="s">
        <v>980</v>
      </c>
      <c r="D77" s="2">
        <f t="shared" si="1"/>
        <v>4</v>
      </c>
      <c r="E77" s="45" t="s">
        <v>750</v>
      </c>
      <c r="F77" s="3" t="s">
        <v>98</v>
      </c>
      <c r="G77" s="45" t="s">
        <v>360</v>
      </c>
      <c r="H77" s="4" t="s">
        <v>1250</v>
      </c>
      <c r="I77" s="4"/>
      <c r="J77" s="46" t="s">
        <v>361</v>
      </c>
      <c r="K77" s="3" t="s">
        <v>215</v>
      </c>
      <c r="L77" s="53"/>
      <c r="M77" s="53"/>
    </row>
    <row r="78" spans="1:13" s="41" customFormat="1" ht="21" customHeight="1" x14ac:dyDescent="0.35">
      <c r="A78" s="3" t="s">
        <v>944</v>
      </c>
      <c r="B78" s="45" t="s">
        <v>979</v>
      </c>
      <c r="C78" s="45" t="s">
        <v>980</v>
      </c>
      <c r="D78" s="2">
        <f t="shared" si="1"/>
        <v>5</v>
      </c>
      <c r="E78" s="45" t="s">
        <v>616</v>
      </c>
      <c r="F78" s="3" t="s">
        <v>42</v>
      </c>
      <c r="G78" s="45" t="s">
        <v>617</v>
      </c>
      <c r="H78" s="4" t="s">
        <v>1251</v>
      </c>
      <c r="I78" s="4" t="s">
        <v>219</v>
      </c>
      <c r="J78" s="46" t="s">
        <v>222</v>
      </c>
      <c r="K78" s="3" t="s">
        <v>223</v>
      </c>
      <c r="L78" s="53"/>
      <c r="M78" s="53"/>
    </row>
    <row r="79" spans="1:13" s="41" customFormat="1" ht="21" customHeight="1" x14ac:dyDescent="0.35">
      <c r="A79" s="3" t="s">
        <v>944</v>
      </c>
      <c r="B79" s="45" t="s">
        <v>979</v>
      </c>
      <c r="C79" s="45" t="s">
        <v>980</v>
      </c>
      <c r="D79" s="2">
        <f t="shared" si="1"/>
        <v>6</v>
      </c>
      <c r="E79" s="45" t="s">
        <v>451</v>
      </c>
      <c r="F79" s="3" t="s">
        <v>50</v>
      </c>
      <c r="G79" s="45"/>
      <c r="H79" s="4" t="s">
        <v>399</v>
      </c>
      <c r="I79" s="4"/>
      <c r="J79" s="43" t="s">
        <v>452</v>
      </c>
      <c r="K79" s="3" t="s">
        <v>453</v>
      </c>
      <c r="L79" s="53"/>
      <c r="M79" s="53"/>
    </row>
    <row r="80" spans="1:13" s="41" customFormat="1" ht="21" customHeight="1" x14ac:dyDescent="0.35">
      <c r="A80" s="3" t="s">
        <v>944</v>
      </c>
      <c r="B80" s="45" t="s">
        <v>979</v>
      </c>
      <c r="C80" s="45" t="s">
        <v>980</v>
      </c>
      <c r="D80" s="2">
        <f t="shared" si="1"/>
        <v>7</v>
      </c>
      <c r="E80" s="45" t="s">
        <v>969</v>
      </c>
      <c r="F80" s="3" t="s">
        <v>167</v>
      </c>
      <c r="G80" s="45" t="s">
        <v>362</v>
      </c>
      <c r="H80" s="4" t="s">
        <v>1252</v>
      </c>
      <c r="I80" s="4"/>
      <c r="J80" s="46" t="s">
        <v>363</v>
      </c>
      <c r="K80" s="3" t="s">
        <v>215</v>
      </c>
      <c r="L80" s="53"/>
      <c r="M80" s="53"/>
    </row>
    <row r="81" spans="1:13" s="41" customFormat="1" ht="21" customHeight="1" x14ac:dyDescent="0.35">
      <c r="A81" s="3" t="s">
        <v>944</v>
      </c>
      <c r="B81" s="45" t="s">
        <v>979</v>
      </c>
      <c r="C81" s="45" t="s">
        <v>980</v>
      </c>
      <c r="D81" s="2">
        <f t="shared" si="1"/>
        <v>8</v>
      </c>
      <c r="E81" s="45" t="s">
        <v>970</v>
      </c>
      <c r="F81" s="3" t="s">
        <v>168</v>
      </c>
      <c r="G81" s="45" t="s">
        <v>364</v>
      </c>
      <c r="H81" s="4" t="s">
        <v>1253</v>
      </c>
      <c r="I81" s="4" t="s">
        <v>365</v>
      </c>
      <c r="J81" s="46" t="s">
        <v>366</v>
      </c>
      <c r="K81" s="3" t="s">
        <v>223</v>
      </c>
      <c r="L81" s="53"/>
      <c r="M81" s="53"/>
    </row>
    <row r="82" spans="1:13" s="41" customFormat="1" ht="21" customHeight="1" x14ac:dyDescent="0.35">
      <c r="A82" s="3" t="s">
        <v>944</v>
      </c>
      <c r="B82" s="45" t="s">
        <v>979</v>
      </c>
      <c r="C82" s="45" t="s">
        <v>980</v>
      </c>
      <c r="D82" s="2">
        <f t="shared" si="1"/>
        <v>9</v>
      </c>
      <c r="E82" s="45" t="s">
        <v>971</v>
      </c>
      <c r="F82" s="3" t="s">
        <v>169</v>
      </c>
      <c r="G82" s="45" t="s">
        <v>377</v>
      </c>
      <c r="H82" s="4" t="s">
        <v>1254</v>
      </c>
      <c r="I82" s="4" t="s">
        <v>378</v>
      </c>
      <c r="J82" s="46" t="s">
        <v>379</v>
      </c>
      <c r="K82" s="3" t="s">
        <v>228</v>
      </c>
      <c r="L82" s="53"/>
      <c r="M82" s="53"/>
    </row>
    <row r="83" spans="1:13" s="41" customFormat="1" ht="21" customHeight="1" x14ac:dyDescent="0.35">
      <c r="A83" s="3" t="s">
        <v>944</v>
      </c>
      <c r="B83" s="45" t="s">
        <v>979</v>
      </c>
      <c r="C83" s="45" t="s">
        <v>980</v>
      </c>
      <c r="D83" s="2">
        <f t="shared" si="1"/>
        <v>10</v>
      </c>
      <c r="E83" s="45" t="s">
        <v>718</v>
      </c>
      <c r="F83" s="3" t="s">
        <v>45</v>
      </c>
      <c r="G83" s="45" t="s">
        <v>227</v>
      </c>
      <c r="H83" s="4" t="s">
        <v>1140</v>
      </c>
      <c r="I83" s="4" t="s">
        <v>738</v>
      </c>
      <c r="J83" s="46" t="s">
        <v>720</v>
      </c>
      <c r="K83" s="3" t="s">
        <v>228</v>
      </c>
      <c r="L83" s="53"/>
      <c r="M83" s="53"/>
    </row>
    <row r="84" spans="1:13" s="41" customFormat="1" ht="21" customHeight="1" x14ac:dyDescent="0.35">
      <c r="A84" s="3" t="s">
        <v>944</v>
      </c>
      <c r="B84" s="45" t="s">
        <v>979</v>
      </c>
      <c r="C84" s="45" t="s">
        <v>980</v>
      </c>
      <c r="D84" s="2">
        <f t="shared" si="1"/>
        <v>11</v>
      </c>
      <c r="E84" s="45" t="s">
        <v>721</v>
      </c>
      <c r="F84" s="3" t="s">
        <v>46</v>
      </c>
      <c r="G84" s="45" t="s">
        <v>722</v>
      </c>
      <c r="H84" s="4" t="s">
        <v>1141</v>
      </c>
      <c r="I84" s="4"/>
      <c r="J84" s="46" t="s">
        <v>293</v>
      </c>
      <c r="K84" s="3" t="s">
        <v>215</v>
      </c>
      <c r="L84" s="53"/>
      <c r="M84" s="53"/>
    </row>
    <row r="85" spans="1:13" s="41" customFormat="1" ht="21" customHeight="1" x14ac:dyDescent="0.35">
      <c r="A85" s="3" t="s">
        <v>944</v>
      </c>
      <c r="B85" s="45" t="s">
        <v>979</v>
      </c>
      <c r="C85" s="45" t="s">
        <v>980</v>
      </c>
      <c r="D85" s="2">
        <f t="shared" si="1"/>
        <v>12</v>
      </c>
      <c r="E85" s="45" t="s">
        <v>723</v>
      </c>
      <c r="F85" s="3" t="s">
        <v>47</v>
      </c>
      <c r="G85" s="45" t="s">
        <v>735</v>
      </c>
      <c r="H85" s="4" t="s">
        <v>1142</v>
      </c>
      <c r="I85" s="4"/>
      <c r="J85" s="46"/>
      <c r="K85" s="3" t="s">
        <v>228</v>
      </c>
      <c r="L85" s="53"/>
      <c r="M85" s="53"/>
    </row>
    <row r="86" spans="1:13" s="41" customFormat="1" ht="21" customHeight="1" x14ac:dyDescent="0.35">
      <c r="A86" s="3" t="s">
        <v>944</v>
      </c>
      <c r="B86" s="45" t="s">
        <v>979</v>
      </c>
      <c r="C86" s="45" t="s">
        <v>980</v>
      </c>
      <c r="D86" s="2">
        <f t="shared" si="1"/>
        <v>13</v>
      </c>
      <c r="E86" s="45" t="s">
        <v>559</v>
      </c>
      <c r="F86" s="3" t="s">
        <v>15</v>
      </c>
      <c r="G86" s="4" t="s">
        <v>560</v>
      </c>
      <c r="H86" s="4" t="s">
        <v>561</v>
      </c>
      <c r="I86" s="4"/>
      <c r="J86" s="46" t="s">
        <v>562</v>
      </c>
      <c r="K86" s="3" t="s">
        <v>563</v>
      </c>
      <c r="L86" s="53"/>
      <c r="M86" s="53"/>
    </row>
    <row r="87" spans="1:13" s="41" customFormat="1" ht="21" customHeight="1" x14ac:dyDescent="0.35">
      <c r="A87" s="3" t="s">
        <v>972</v>
      </c>
      <c r="B87" s="45" t="s">
        <v>981</v>
      </c>
      <c r="C87" s="45" t="s">
        <v>982</v>
      </c>
      <c r="D87" s="2">
        <f t="shared" si="1"/>
        <v>14</v>
      </c>
      <c r="E87" s="45" t="s">
        <v>567</v>
      </c>
      <c r="F87" s="3" t="s">
        <v>16</v>
      </c>
      <c r="G87" s="4"/>
      <c r="H87" s="4" t="s">
        <v>568</v>
      </c>
      <c r="I87" s="4"/>
      <c r="J87" s="46" t="s">
        <v>569</v>
      </c>
      <c r="K87" s="3" t="s">
        <v>570</v>
      </c>
      <c r="L87" s="53"/>
      <c r="M87" s="53"/>
    </row>
    <row r="88" spans="1:13" s="41" customFormat="1" ht="21" customHeight="1" x14ac:dyDescent="0.35">
      <c r="A88" s="3" t="s">
        <v>972</v>
      </c>
      <c r="B88" s="45" t="s">
        <v>981</v>
      </c>
      <c r="C88" s="45" t="s">
        <v>982</v>
      </c>
      <c r="D88" s="2">
        <f t="shared" si="1"/>
        <v>15</v>
      </c>
      <c r="E88" s="45" t="s">
        <v>571</v>
      </c>
      <c r="F88" s="3" t="s">
        <v>17</v>
      </c>
      <c r="G88" s="4"/>
      <c r="H88" s="4" t="s">
        <v>35</v>
      </c>
      <c r="I88" s="4" t="s">
        <v>572</v>
      </c>
      <c r="J88" s="46" t="s">
        <v>573</v>
      </c>
      <c r="K88" s="3" t="s">
        <v>574</v>
      </c>
      <c r="L88" s="53"/>
      <c r="M88" s="53"/>
    </row>
    <row r="89" spans="1:13" s="41" customFormat="1" ht="21" customHeight="1" x14ac:dyDescent="0.35">
      <c r="A89" s="3" t="s">
        <v>972</v>
      </c>
      <c r="B89" s="45" t="s">
        <v>981</v>
      </c>
      <c r="C89" s="45" t="s">
        <v>982</v>
      </c>
      <c r="D89" s="2">
        <f t="shared" si="1"/>
        <v>16</v>
      </c>
      <c r="E89" s="45" t="s">
        <v>860</v>
      </c>
      <c r="F89" s="3" t="s">
        <v>861</v>
      </c>
      <c r="G89" s="4"/>
      <c r="H89" s="4" t="s">
        <v>36</v>
      </c>
      <c r="I89" s="4"/>
      <c r="J89" s="46" t="s">
        <v>575</v>
      </c>
      <c r="K89" s="3" t="s">
        <v>570</v>
      </c>
      <c r="L89" s="53"/>
      <c r="M89" s="53"/>
    </row>
    <row r="90" spans="1:13" s="41" customFormat="1" ht="21" customHeight="1" x14ac:dyDescent="0.35">
      <c r="A90" s="3" t="s">
        <v>972</v>
      </c>
      <c r="B90" s="45" t="s">
        <v>981</v>
      </c>
      <c r="C90" s="45" t="s">
        <v>982</v>
      </c>
      <c r="D90" s="2">
        <f t="shared" si="1"/>
        <v>17</v>
      </c>
      <c r="E90" s="45" t="s">
        <v>576</v>
      </c>
      <c r="F90" s="3" t="s">
        <v>18</v>
      </c>
      <c r="G90" s="4" t="s">
        <v>577</v>
      </c>
      <c r="H90" s="4" t="s">
        <v>37</v>
      </c>
      <c r="I90" s="4"/>
      <c r="J90" s="46"/>
      <c r="K90" s="3" t="s">
        <v>563</v>
      </c>
      <c r="L90" s="53"/>
      <c r="M90" s="53"/>
    </row>
    <row r="91" spans="1:13" s="41" customFormat="1" ht="21" customHeight="1" x14ac:dyDescent="0.35">
      <c r="A91" s="3" t="s">
        <v>972</v>
      </c>
      <c r="B91" s="45" t="s">
        <v>981</v>
      </c>
      <c r="C91" s="45" t="s">
        <v>982</v>
      </c>
      <c r="D91" s="2">
        <f t="shared" si="1"/>
        <v>18</v>
      </c>
      <c r="E91" s="45" t="s">
        <v>578</v>
      </c>
      <c r="F91" s="3" t="s">
        <v>19</v>
      </c>
      <c r="G91" s="4" t="s">
        <v>579</v>
      </c>
      <c r="H91" s="4" t="s">
        <v>38</v>
      </c>
      <c r="I91" s="4"/>
      <c r="J91" s="46" t="s">
        <v>580</v>
      </c>
      <c r="K91" s="3" t="s">
        <v>581</v>
      </c>
      <c r="L91" s="53"/>
      <c r="M91" s="53"/>
    </row>
    <row r="92" spans="1:13" s="41" customFormat="1" ht="21" customHeight="1" x14ac:dyDescent="0.35">
      <c r="A92" s="3" t="s">
        <v>972</v>
      </c>
      <c r="B92" s="45" t="s">
        <v>981</v>
      </c>
      <c r="C92" s="45" t="s">
        <v>982</v>
      </c>
      <c r="D92" s="2">
        <f t="shared" si="1"/>
        <v>19</v>
      </c>
      <c r="E92" s="45" t="s">
        <v>582</v>
      </c>
      <c r="F92" s="3" t="s">
        <v>20</v>
      </c>
      <c r="G92" s="4" t="s">
        <v>583</v>
      </c>
      <c r="H92" s="4" t="s">
        <v>39</v>
      </c>
      <c r="I92" s="4"/>
      <c r="J92" s="46" t="s">
        <v>584</v>
      </c>
      <c r="K92" s="3" t="s">
        <v>574</v>
      </c>
      <c r="L92" s="53"/>
      <c r="M92" s="53"/>
    </row>
    <row r="93" spans="1:13" s="41" customFormat="1" ht="21" customHeight="1" x14ac:dyDescent="0.35">
      <c r="A93" s="3" t="s">
        <v>972</v>
      </c>
      <c r="B93" s="45" t="s">
        <v>981</v>
      </c>
      <c r="C93" s="45" t="s">
        <v>982</v>
      </c>
      <c r="D93" s="2">
        <f t="shared" si="1"/>
        <v>20</v>
      </c>
      <c r="E93" s="45" t="s">
        <v>627</v>
      </c>
      <c r="F93" s="3" t="s">
        <v>51</v>
      </c>
      <c r="G93" s="45" t="s">
        <v>628</v>
      </c>
      <c r="H93" s="4" t="s">
        <v>400</v>
      </c>
      <c r="I93" s="4"/>
      <c r="J93" s="46" t="s">
        <v>395</v>
      </c>
      <c r="K93" s="3" t="s">
        <v>396</v>
      </c>
      <c r="L93" s="53"/>
      <c r="M93" s="53"/>
    </row>
    <row r="94" spans="1:13" s="41" customFormat="1" ht="21" customHeight="1" x14ac:dyDescent="0.35">
      <c r="A94" s="3" t="s">
        <v>944</v>
      </c>
      <c r="B94" s="45" t="s">
        <v>979</v>
      </c>
      <c r="C94" s="45" t="s">
        <v>980</v>
      </c>
      <c r="D94" s="2">
        <f t="shared" si="1"/>
        <v>21</v>
      </c>
      <c r="E94" s="45" t="s">
        <v>491</v>
      </c>
      <c r="F94" s="3" t="s">
        <v>52</v>
      </c>
      <c r="G94" s="45" t="s">
        <v>629</v>
      </c>
      <c r="H94" s="4" t="s">
        <v>401</v>
      </c>
      <c r="I94" s="4"/>
      <c r="J94" s="46" t="s">
        <v>406</v>
      </c>
      <c r="K94" s="3" t="s">
        <v>407</v>
      </c>
      <c r="L94" s="53"/>
      <c r="M94" s="53"/>
    </row>
    <row r="95" spans="1:13" s="41" customFormat="1" ht="21" customHeight="1" x14ac:dyDescent="0.35">
      <c r="A95" s="3" t="s">
        <v>944</v>
      </c>
      <c r="B95" s="45" t="s">
        <v>979</v>
      </c>
      <c r="C95" s="45" t="s">
        <v>980</v>
      </c>
      <c r="D95" s="2">
        <f t="shared" si="1"/>
        <v>22</v>
      </c>
      <c r="E95" s="45" t="s">
        <v>495</v>
      </c>
      <c r="F95" s="3" t="s">
        <v>53</v>
      </c>
      <c r="G95" s="45" t="s">
        <v>630</v>
      </c>
      <c r="H95" s="4" t="s">
        <v>402</v>
      </c>
      <c r="I95" s="4"/>
      <c r="J95" s="46" t="s">
        <v>395</v>
      </c>
      <c r="K95" s="3" t="s">
        <v>396</v>
      </c>
      <c r="L95" s="53"/>
      <c r="M95" s="53"/>
    </row>
    <row r="96" spans="1:13" s="41" customFormat="1" ht="21" customHeight="1" x14ac:dyDescent="0.35">
      <c r="A96" s="3" t="s">
        <v>944</v>
      </c>
      <c r="B96" s="45" t="s">
        <v>979</v>
      </c>
      <c r="C96" s="45" t="s">
        <v>980</v>
      </c>
      <c r="D96" s="2">
        <f t="shared" si="1"/>
        <v>23</v>
      </c>
      <c r="E96" s="45" t="s">
        <v>497</v>
      </c>
      <c r="F96" s="3" t="s">
        <v>54</v>
      </c>
      <c r="G96" s="45" t="s">
        <v>631</v>
      </c>
      <c r="H96" s="4" t="s">
        <v>403</v>
      </c>
      <c r="I96" s="4"/>
      <c r="J96" s="46" t="s">
        <v>406</v>
      </c>
      <c r="K96" s="3" t="s">
        <v>407</v>
      </c>
      <c r="L96" s="53"/>
      <c r="M96" s="53"/>
    </row>
    <row r="97" spans="1:13" s="41" customFormat="1" ht="21" customHeight="1" x14ac:dyDescent="0.35">
      <c r="A97" s="3" t="s">
        <v>944</v>
      </c>
      <c r="B97" s="45" t="s">
        <v>979</v>
      </c>
      <c r="C97" s="45" t="s">
        <v>980</v>
      </c>
      <c r="D97" s="2">
        <f t="shared" si="1"/>
        <v>24</v>
      </c>
      <c r="E97" s="45" t="s">
        <v>501</v>
      </c>
      <c r="F97" s="3" t="s">
        <v>55</v>
      </c>
      <c r="G97" s="45" t="s">
        <v>632</v>
      </c>
      <c r="H97" s="4" t="s">
        <v>404</v>
      </c>
      <c r="I97" s="4"/>
      <c r="J97" s="46" t="s">
        <v>395</v>
      </c>
      <c r="K97" s="3" t="s">
        <v>396</v>
      </c>
      <c r="L97" s="53"/>
      <c r="M97" s="53"/>
    </row>
    <row r="98" spans="1:13" s="41" customFormat="1" ht="21" customHeight="1" x14ac:dyDescent="0.35">
      <c r="A98" s="3" t="s">
        <v>944</v>
      </c>
      <c r="B98" s="45" t="s">
        <v>979</v>
      </c>
      <c r="C98" s="45" t="s">
        <v>980</v>
      </c>
      <c r="D98" s="2">
        <f t="shared" si="1"/>
        <v>25</v>
      </c>
      <c r="E98" s="45" t="s">
        <v>503</v>
      </c>
      <c r="F98" s="3" t="s">
        <v>56</v>
      </c>
      <c r="G98" s="45" t="s">
        <v>633</v>
      </c>
      <c r="H98" s="4" t="s">
        <v>405</v>
      </c>
      <c r="I98" s="4"/>
      <c r="J98" s="46" t="s">
        <v>406</v>
      </c>
      <c r="K98" s="3" t="s">
        <v>407</v>
      </c>
      <c r="L98" s="53"/>
      <c r="M98" s="53"/>
    </row>
    <row r="99" spans="1:13" s="41" customFormat="1" ht="21" customHeight="1" x14ac:dyDescent="0.35">
      <c r="A99" s="3" t="s">
        <v>944</v>
      </c>
      <c r="B99" s="45" t="s">
        <v>983</v>
      </c>
      <c r="C99" s="45" t="s">
        <v>984</v>
      </c>
      <c r="D99" s="2">
        <f t="shared" si="1"/>
        <v>1</v>
      </c>
      <c r="E99" s="45" t="s">
        <v>466</v>
      </c>
      <c r="F99" s="3" t="s">
        <v>34</v>
      </c>
      <c r="G99" s="45" t="s">
        <v>218</v>
      </c>
      <c r="H99" s="4" t="s">
        <v>219</v>
      </c>
      <c r="I99" s="4" t="s">
        <v>220</v>
      </c>
      <c r="J99" s="46"/>
      <c r="K99" s="3" t="s">
        <v>221</v>
      </c>
      <c r="L99" s="53"/>
      <c r="M99" s="53"/>
    </row>
    <row r="100" spans="1:13" s="41" customFormat="1" ht="21" customHeight="1" x14ac:dyDescent="0.35">
      <c r="A100" s="3" t="s">
        <v>944</v>
      </c>
      <c r="B100" s="45" t="s">
        <v>983</v>
      </c>
      <c r="C100" s="45" t="s">
        <v>984</v>
      </c>
      <c r="D100" s="2">
        <f t="shared" si="1"/>
        <v>2</v>
      </c>
      <c r="E100" s="45" t="s">
        <v>706</v>
      </c>
      <c r="F100" s="3" t="s">
        <v>40</v>
      </c>
      <c r="G100" s="45" t="s">
        <v>224</v>
      </c>
      <c r="H100" s="4" t="s">
        <v>1238</v>
      </c>
      <c r="I100" s="4" t="s">
        <v>225</v>
      </c>
      <c r="J100" s="46" t="s">
        <v>226</v>
      </c>
      <c r="K100" s="3" t="s">
        <v>215</v>
      </c>
      <c r="L100" s="53"/>
      <c r="M100" s="53"/>
    </row>
    <row r="101" spans="1:13" s="41" customFormat="1" ht="21" customHeight="1" x14ac:dyDescent="0.35">
      <c r="A101" s="3" t="s">
        <v>944</v>
      </c>
      <c r="B101" s="45" t="s">
        <v>983</v>
      </c>
      <c r="C101" s="45" t="s">
        <v>984</v>
      </c>
      <c r="D101" s="2">
        <f t="shared" si="1"/>
        <v>3</v>
      </c>
      <c r="E101" s="45" t="s">
        <v>554</v>
      </c>
      <c r="F101" s="3" t="s">
        <v>14</v>
      </c>
      <c r="G101" s="45" t="s">
        <v>555</v>
      </c>
      <c r="H101" s="4" t="s">
        <v>1239</v>
      </c>
      <c r="I101" s="4" t="s">
        <v>557</v>
      </c>
      <c r="J101" s="46"/>
      <c r="K101" s="3" t="s">
        <v>453</v>
      </c>
      <c r="L101" s="53"/>
      <c r="M101" s="53"/>
    </row>
    <row r="102" spans="1:13" s="41" customFormat="1" ht="21" customHeight="1" x14ac:dyDescent="0.35">
      <c r="A102" s="3" t="s">
        <v>944</v>
      </c>
      <c r="B102" s="45" t="s">
        <v>983</v>
      </c>
      <c r="C102" s="45" t="s">
        <v>984</v>
      </c>
      <c r="D102" s="2">
        <f t="shared" si="1"/>
        <v>4</v>
      </c>
      <c r="E102" s="45" t="s">
        <v>985</v>
      </c>
      <c r="F102" s="3" t="s">
        <v>170</v>
      </c>
      <c r="G102" s="45" t="s">
        <v>291</v>
      </c>
      <c r="H102" s="4" t="s">
        <v>1255</v>
      </c>
      <c r="I102" s="4"/>
      <c r="J102" s="46"/>
      <c r="K102" s="3" t="s">
        <v>215</v>
      </c>
      <c r="L102" s="53"/>
      <c r="M102" s="53"/>
    </row>
    <row r="103" spans="1:13" s="41" customFormat="1" ht="21" customHeight="1" x14ac:dyDescent="0.35">
      <c r="A103" s="3" t="s">
        <v>944</v>
      </c>
      <c r="B103" s="45" t="s">
        <v>983</v>
      </c>
      <c r="C103" s="45" t="s">
        <v>984</v>
      </c>
      <c r="D103" s="2">
        <f t="shared" si="1"/>
        <v>5</v>
      </c>
      <c r="E103" s="45" t="s">
        <v>986</v>
      </c>
      <c r="F103" s="3" t="s">
        <v>171</v>
      </c>
      <c r="G103" s="45" t="s">
        <v>367</v>
      </c>
      <c r="H103" s="4" t="s">
        <v>1256</v>
      </c>
      <c r="I103" s="4"/>
      <c r="J103" s="46"/>
      <c r="K103" s="3" t="s">
        <v>215</v>
      </c>
      <c r="L103" s="53"/>
      <c r="M103" s="53"/>
    </row>
    <row r="104" spans="1:13" s="41" customFormat="1" ht="21" customHeight="1" x14ac:dyDescent="0.35">
      <c r="A104" s="3" t="s">
        <v>944</v>
      </c>
      <c r="B104" s="45" t="s">
        <v>983</v>
      </c>
      <c r="C104" s="45" t="s">
        <v>984</v>
      </c>
      <c r="D104" s="2">
        <f t="shared" si="1"/>
        <v>6</v>
      </c>
      <c r="E104" s="45" t="s">
        <v>971</v>
      </c>
      <c r="F104" s="3" t="s">
        <v>169</v>
      </c>
      <c r="G104" s="45" t="s">
        <v>377</v>
      </c>
      <c r="H104" s="4" t="s">
        <v>1257</v>
      </c>
      <c r="I104" s="4" t="s">
        <v>378</v>
      </c>
      <c r="J104" s="46" t="s">
        <v>379</v>
      </c>
      <c r="K104" s="3" t="s">
        <v>228</v>
      </c>
      <c r="L104" s="53"/>
      <c r="M104" s="53"/>
    </row>
    <row r="105" spans="1:13" s="41" customFormat="1" ht="21" customHeight="1" x14ac:dyDescent="0.35">
      <c r="A105" s="3" t="s">
        <v>944</v>
      </c>
      <c r="B105" s="45" t="s">
        <v>983</v>
      </c>
      <c r="C105" s="45" t="s">
        <v>984</v>
      </c>
      <c r="D105" s="2">
        <f t="shared" si="1"/>
        <v>7</v>
      </c>
      <c r="E105" s="45" t="s">
        <v>987</v>
      </c>
      <c r="F105" s="3" t="s">
        <v>172</v>
      </c>
      <c r="G105" s="45" t="s">
        <v>380</v>
      </c>
      <c r="H105" s="4" t="s">
        <v>1258</v>
      </c>
      <c r="I105" s="4" t="s">
        <v>381</v>
      </c>
      <c r="J105" s="46" t="s">
        <v>382</v>
      </c>
      <c r="K105" s="3" t="s">
        <v>228</v>
      </c>
      <c r="L105" s="53"/>
      <c r="M105" s="53"/>
    </row>
    <row r="106" spans="1:13" s="41" customFormat="1" ht="21" customHeight="1" x14ac:dyDescent="0.35">
      <c r="A106" s="3" t="s">
        <v>944</v>
      </c>
      <c r="B106" s="45" t="s">
        <v>983</v>
      </c>
      <c r="C106" s="45" t="s">
        <v>984</v>
      </c>
      <c r="D106" s="2">
        <f t="shared" si="1"/>
        <v>8</v>
      </c>
      <c r="E106" s="45" t="s">
        <v>718</v>
      </c>
      <c r="F106" s="3" t="s">
        <v>45</v>
      </c>
      <c r="G106" s="45" t="s">
        <v>227</v>
      </c>
      <c r="H106" s="4" t="s">
        <v>1140</v>
      </c>
      <c r="I106" s="4" t="s">
        <v>738</v>
      </c>
      <c r="J106" s="46" t="s">
        <v>720</v>
      </c>
      <c r="K106" s="3" t="s">
        <v>228</v>
      </c>
      <c r="L106" s="53"/>
      <c r="M106" s="53"/>
    </row>
    <row r="107" spans="1:13" s="41" customFormat="1" ht="21" customHeight="1" x14ac:dyDescent="0.35">
      <c r="A107" s="3" t="s">
        <v>944</v>
      </c>
      <c r="B107" s="45" t="s">
        <v>983</v>
      </c>
      <c r="C107" s="45" t="s">
        <v>984</v>
      </c>
      <c r="D107" s="2">
        <f t="shared" si="1"/>
        <v>9</v>
      </c>
      <c r="E107" s="45" t="s">
        <v>721</v>
      </c>
      <c r="F107" s="3" t="s">
        <v>46</v>
      </c>
      <c r="G107" s="45" t="s">
        <v>722</v>
      </c>
      <c r="H107" s="4" t="s">
        <v>1141</v>
      </c>
      <c r="I107" s="4"/>
      <c r="J107" s="46" t="s">
        <v>293</v>
      </c>
      <c r="K107" s="3" t="s">
        <v>215</v>
      </c>
      <c r="L107" s="53"/>
      <c r="M107" s="53"/>
    </row>
    <row r="108" spans="1:13" s="41" customFormat="1" ht="21" customHeight="1" x14ac:dyDescent="0.35">
      <c r="A108" s="3" t="s">
        <v>944</v>
      </c>
      <c r="B108" s="45" t="s">
        <v>983</v>
      </c>
      <c r="C108" s="45" t="s">
        <v>984</v>
      </c>
      <c r="D108" s="2">
        <f t="shared" si="1"/>
        <v>10</v>
      </c>
      <c r="E108" s="45" t="s">
        <v>723</v>
      </c>
      <c r="F108" s="3" t="s">
        <v>47</v>
      </c>
      <c r="G108" s="45" t="s">
        <v>735</v>
      </c>
      <c r="H108" s="4" t="s">
        <v>1142</v>
      </c>
      <c r="I108" s="4"/>
      <c r="J108" s="46"/>
      <c r="K108" s="3" t="s">
        <v>228</v>
      </c>
      <c r="L108" s="53"/>
      <c r="M108" s="53"/>
    </row>
    <row r="109" spans="1:13" s="41" customFormat="1" ht="21" customHeight="1" x14ac:dyDescent="0.35">
      <c r="A109" s="3" t="s">
        <v>944</v>
      </c>
      <c r="B109" s="45" t="s">
        <v>983</v>
      </c>
      <c r="C109" s="45" t="s">
        <v>984</v>
      </c>
      <c r="D109" s="2">
        <f t="shared" si="1"/>
        <v>11</v>
      </c>
      <c r="E109" s="45" t="s">
        <v>559</v>
      </c>
      <c r="F109" s="3" t="s">
        <v>15</v>
      </c>
      <c r="G109" s="4" t="s">
        <v>560</v>
      </c>
      <c r="H109" s="4" t="s">
        <v>561</v>
      </c>
      <c r="I109" s="4"/>
      <c r="J109" s="46" t="s">
        <v>562</v>
      </c>
      <c r="K109" s="3" t="s">
        <v>563</v>
      </c>
      <c r="L109" s="53"/>
      <c r="M109" s="53"/>
    </row>
    <row r="110" spans="1:13" s="41" customFormat="1" ht="21" customHeight="1" x14ac:dyDescent="0.35">
      <c r="A110" s="3" t="s">
        <v>972</v>
      </c>
      <c r="B110" s="45" t="s">
        <v>988</v>
      </c>
      <c r="C110" s="45" t="s">
        <v>989</v>
      </c>
      <c r="D110" s="2">
        <f t="shared" si="1"/>
        <v>12</v>
      </c>
      <c r="E110" s="45" t="s">
        <v>567</v>
      </c>
      <c r="F110" s="3" t="s">
        <v>16</v>
      </c>
      <c r="G110" s="4"/>
      <c r="H110" s="4" t="s">
        <v>568</v>
      </c>
      <c r="I110" s="4"/>
      <c r="J110" s="46" t="s">
        <v>569</v>
      </c>
      <c r="K110" s="3" t="s">
        <v>570</v>
      </c>
      <c r="L110" s="53"/>
      <c r="M110" s="53"/>
    </row>
    <row r="111" spans="1:13" s="41" customFormat="1" ht="21" customHeight="1" x14ac:dyDescent="0.35">
      <c r="A111" s="3" t="s">
        <v>972</v>
      </c>
      <c r="B111" s="45" t="s">
        <v>988</v>
      </c>
      <c r="C111" s="45" t="s">
        <v>989</v>
      </c>
      <c r="D111" s="2">
        <f t="shared" si="1"/>
        <v>13</v>
      </c>
      <c r="E111" s="45" t="s">
        <v>571</v>
      </c>
      <c r="F111" s="3" t="s">
        <v>17</v>
      </c>
      <c r="G111" s="4"/>
      <c r="H111" s="4" t="s">
        <v>35</v>
      </c>
      <c r="I111" s="4" t="s">
        <v>572</v>
      </c>
      <c r="J111" s="46" t="s">
        <v>573</v>
      </c>
      <c r="K111" s="3" t="s">
        <v>574</v>
      </c>
      <c r="L111" s="53"/>
      <c r="M111" s="53"/>
    </row>
    <row r="112" spans="1:13" s="41" customFormat="1" ht="21" customHeight="1" x14ac:dyDescent="0.35">
      <c r="A112" s="3" t="s">
        <v>972</v>
      </c>
      <c r="B112" s="45" t="s">
        <v>988</v>
      </c>
      <c r="C112" s="45" t="s">
        <v>989</v>
      </c>
      <c r="D112" s="2">
        <f t="shared" si="1"/>
        <v>14</v>
      </c>
      <c r="E112" s="45" t="s">
        <v>860</v>
      </c>
      <c r="F112" s="3" t="s">
        <v>861</v>
      </c>
      <c r="G112" s="4"/>
      <c r="H112" s="4" t="s">
        <v>36</v>
      </c>
      <c r="I112" s="4"/>
      <c r="J112" s="46" t="s">
        <v>575</v>
      </c>
      <c r="K112" s="3" t="s">
        <v>570</v>
      </c>
      <c r="L112" s="53"/>
      <c r="M112" s="53"/>
    </row>
    <row r="113" spans="1:13" s="41" customFormat="1" ht="21" customHeight="1" x14ac:dyDescent="0.35">
      <c r="A113" s="3" t="s">
        <v>972</v>
      </c>
      <c r="B113" s="45" t="s">
        <v>988</v>
      </c>
      <c r="C113" s="45" t="s">
        <v>989</v>
      </c>
      <c r="D113" s="2">
        <f t="shared" si="1"/>
        <v>15</v>
      </c>
      <c r="E113" s="45" t="s">
        <v>576</v>
      </c>
      <c r="F113" s="3" t="s">
        <v>18</v>
      </c>
      <c r="G113" s="4" t="s">
        <v>577</v>
      </c>
      <c r="H113" s="4" t="s">
        <v>37</v>
      </c>
      <c r="I113" s="4"/>
      <c r="J113" s="46"/>
      <c r="K113" s="3" t="s">
        <v>563</v>
      </c>
      <c r="L113" s="53"/>
      <c r="M113" s="53"/>
    </row>
    <row r="114" spans="1:13" s="41" customFormat="1" ht="21" customHeight="1" x14ac:dyDescent="0.35">
      <c r="A114" s="3" t="s">
        <v>972</v>
      </c>
      <c r="B114" s="45" t="s">
        <v>988</v>
      </c>
      <c r="C114" s="45" t="s">
        <v>989</v>
      </c>
      <c r="D114" s="2">
        <f t="shared" si="1"/>
        <v>16</v>
      </c>
      <c r="E114" s="45" t="s">
        <v>578</v>
      </c>
      <c r="F114" s="3" t="s">
        <v>19</v>
      </c>
      <c r="G114" s="4" t="s">
        <v>579</v>
      </c>
      <c r="H114" s="4" t="s">
        <v>38</v>
      </c>
      <c r="I114" s="4"/>
      <c r="J114" s="46" t="s">
        <v>580</v>
      </c>
      <c r="K114" s="3" t="s">
        <v>581</v>
      </c>
      <c r="L114" s="53"/>
      <c r="M114" s="53"/>
    </row>
    <row r="115" spans="1:13" s="41" customFormat="1" ht="21" customHeight="1" x14ac:dyDescent="0.35">
      <c r="A115" s="3" t="s">
        <v>972</v>
      </c>
      <c r="B115" s="45" t="s">
        <v>988</v>
      </c>
      <c r="C115" s="45" t="s">
        <v>989</v>
      </c>
      <c r="D115" s="2">
        <f t="shared" si="1"/>
        <v>17</v>
      </c>
      <c r="E115" s="45" t="s">
        <v>582</v>
      </c>
      <c r="F115" s="3" t="s">
        <v>20</v>
      </c>
      <c r="G115" s="4" t="s">
        <v>583</v>
      </c>
      <c r="H115" s="4" t="s">
        <v>39</v>
      </c>
      <c r="I115" s="4"/>
      <c r="J115" s="46" t="s">
        <v>584</v>
      </c>
      <c r="K115" s="3" t="s">
        <v>574</v>
      </c>
      <c r="L115" s="53"/>
      <c r="M115" s="53"/>
    </row>
    <row r="116" spans="1:13" s="41" customFormat="1" ht="21" customHeight="1" x14ac:dyDescent="0.35">
      <c r="A116" s="3" t="s">
        <v>972</v>
      </c>
      <c r="B116" s="45" t="s">
        <v>988</v>
      </c>
      <c r="C116" s="45" t="s">
        <v>989</v>
      </c>
      <c r="D116" s="2">
        <f t="shared" si="1"/>
        <v>18</v>
      </c>
      <c r="E116" s="45" t="s">
        <v>627</v>
      </c>
      <c r="F116" s="3" t="s">
        <v>51</v>
      </c>
      <c r="G116" s="45" t="s">
        <v>628</v>
      </c>
      <c r="H116" s="4" t="s">
        <v>1246</v>
      </c>
      <c r="I116" s="4"/>
      <c r="J116" s="46" t="s">
        <v>395</v>
      </c>
      <c r="K116" s="3" t="s">
        <v>396</v>
      </c>
      <c r="L116" s="53"/>
      <c r="M116" s="53"/>
    </row>
    <row r="117" spans="1:13" s="41" customFormat="1" ht="21" customHeight="1" x14ac:dyDescent="0.35">
      <c r="A117" s="3" t="s">
        <v>944</v>
      </c>
      <c r="B117" s="45" t="s">
        <v>983</v>
      </c>
      <c r="C117" s="45" t="s">
        <v>984</v>
      </c>
      <c r="D117" s="2">
        <f t="shared" si="1"/>
        <v>19</v>
      </c>
      <c r="E117" s="45" t="s">
        <v>491</v>
      </c>
      <c r="F117" s="3" t="s">
        <v>52</v>
      </c>
      <c r="G117" s="45" t="s">
        <v>629</v>
      </c>
      <c r="H117" s="4" t="s">
        <v>1247</v>
      </c>
      <c r="I117" s="4"/>
      <c r="J117" s="46" t="s">
        <v>406</v>
      </c>
      <c r="K117" s="3" t="s">
        <v>407</v>
      </c>
      <c r="L117" s="53"/>
      <c r="M117" s="53"/>
    </row>
    <row r="118" spans="1:13" s="41" customFormat="1" ht="21" customHeight="1" x14ac:dyDescent="0.35">
      <c r="A118" s="3" t="s">
        <v>944</v>
      </c>
      <c r="B118" s="45" t="s">
        <v>983</v>
      </c>
      <c r="C118" s="45" t="s">
        <v>984</v>
      </c>
      <c r="D118" s="2">
        <f t="shared" si="1"/>
        <v>20</v>
      </c>
      <c r="E118" s="45" t="s">
        <v>495</v>
      </c>
      <c r="F118" s="3" t="s">
        <v>53</v>
      </c>
      <c r="G118" s="45" t="s">
        <v>630</v>
      </c>
      <c r="H118" s="4" t="s">
        <v>1248</v>
      </c>
      <c r="I118" s="4"/>
      <c r="J118" s="46" t="s">
        <v>395</v>
      </c>
      <c r="K118" s="3" t="s">
        <v>396</v>
      </c>
      <c r="L118" s="53"/>
      <c r="M118" s="53"/>
    </row>
    <row r="119" spans="1:13" s="41" customFormat="1" ht="21" customHeight="1" x14ac:dyDescent="0.35">
      <c r="A119" s="3" t="s">
        <v>944</v>
      </c>
      <c r="B119" s="45" t="s">
        <v>983</v>
      </c>
      <c r="C119" s="45" t="s">
        <v>984</v>
      </c>
      <c r="D119" s="2">
        <f t="shared" si="1"/>
        <v>21</v>
      </c>
      <c r="E119" s="45" t="s">
        <v>497</v>
      </c>
      <c r="F119" s="3" t="s">
        <v>54</v>
      </c>
      <c r="G119" s="45" t="s">
        <v>631</v>
      </c>
      <c r="H119" s="4" t="s">
        <v>1249</v>
      </c>
      <c r="I119" s="4"/>
      <c r="J119" s="46" t="s">
        <v>406</v>
      </c>
      <c r="K119" s="3" t="s">
        <v>407</v>
      </c>
      <c r="L119" s="53"/>
      <c r="M119" s="53"/>
    </row>
    <row r="120" spans="1:13" s="41" customFormat="1" ht="21" customHeight="1" x14ac:dyDescent="0.35">
      <c r="A120" s="3" t="s">
        <v>944</v>
      </c>
      <c r="B120" s="45" t="s">
        <v>983</v>
      </c>
      <c r="C120" s="45" t="s">
        <v>984</v>
      </c>
      <c r="D120" s="2">
        <f t="shared" si="1"/>
        <v>22</v>
      </c>
      <c r="E120" s="45" t="s">
        <v>501</v>
      </c>
      <c r="F120" s="3" t="s">
        <v>55</v>
      </c>
      <c r="G120" s="45" t="s">
        <v>632</v>
      </c>
      <c r="H120" s="4" t="s">
        <v>415</v>
      </c>
      <c r="I120" s="4"/>
      <c r="J120" s="46" t="s">
        <v>395</v>
      </c>
      <c r="K120" s="3" t="s">
        <v>396</v>
      </c>
      <c r="L120" s="53"/>
      <c r="M120" s="53"/>
    </row>
    <row r="121" spans="1:13" s="41" customFormat="1" ht="21" customHeight="1" x14ac:dyDescent="0.35">
      <c r="A121" s="3" t="s">
        <v>944</v>
      </c>
      <c r="B121" s="45" t="s">
        <v>983</v>
      </c>
      <c r="C121" s="45" t="s">
        <v>984</v>
      </c>
      <c r="D121" s="2">
        <f t="shared" si="1"/>
        <v>23</v>
      </c>
      <c r="E121" s="45" t="s">
        <v>503</v>
      </c>
      <c r="F121" s="3" t="s">
        <v>56</v>
      </c>
      <c r="G121" s="45" t="s">
        <v>633</v>
      </c>
      <c r="H121" s="4" t="s">
        <v>416</v>
      </c>
      <c r="I121" s="4"/>
      <c r="J121" s="46" t="s">
        <v>406</v>
      </c>
      <c r="K121" s="3" t="s">
        <v>407</v>
      </c>
      <c r="L121" s="53"/>
      <c r="M121" s="53"/>
    </row>
  </sheetData>
  <autoFilter ref="A1:M121"/>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0070C0"/>
  </sheetPr>
  <dimension ref="A1:M74"/>
  <sheetViews>
    <sheetView zoomScale="80" zoomScaleNormal="80" workbookViewId="0">
      <pane ySplit="1" topLeftCell="A2" activePane="bottomLeft" state="frozen"/>
      <selection pane="bottomLeft" activeCell="C15" sqref="C15"/>
    </sheetView>
  </sheetViews>
  <sheetFormatPr defaultColWidth="23.125" defaultRowHeight="21" customHeight="1" x14ac:dyDescent="0.15"/>
  <cols>
    <col min="1" max="1" width="11.125" style="61" customWidth="1"/>
    <col min="2" max="2" width="23.125" style="61"/>
    <col min="3" max="3" width="35.25" style="61" customWidth="1"/>
    <col min="4" max="4" width="10.875" style="62" customWidth="1"/>
    <col min="5" max="5" width="15.25" style="61" customWidth="1"/>
    <col min="6" max="6" width="11.75" style="61" customWidth="1"/>
    <col min="7" max="7" width="13.25" style="61" customWidth="1"/>
    <col min="8" max="8" width="13.75" style="61" customWidth="1"/>
    <col min="9" max="9" width="19.375" style="61" customWidth="1"/>
    <col min="10" max="10" width="11.25" style="61" customWidth="1"/>
    <col min="11" max="11" width="11.125" style="61" customWidth="1"/>
    <col min="12" max="12" width="11" style="61" customWidth="1"/>
    <col min="13" max="13" width="11.625" style="61" customWidth="1"/>
    <col min="14" max="16384" width="23.125" style="61"/>
  </cols>
  <sheetData>
    <row r="1" spans="1:13" s="41" customFormat="1" ht="21" customHeight="1" x14ac:dyDescent="0.35">
      <c r="A1" s="39" t="s">
        <v>1115</v>
      </c>
      <c r="B1" s="39" t="s">
        <v>1116</v>
      </c>
      <c r="C1" s="39" t="s">
        <v>1117</v>
      </c>
      <c r="D1" s="39" t="s">
        <v>990</v>
      </c>
      <c r="E1" s="39" t="s">
        <v>991</v>
      </c>
      <c r="F1" s="39" t="s">
        <v>992</v>
      </c>
      <c r="G1" s="39" t="s">
        <v>993</v>
      </c>
      <c r="H1" s="39" t="s">
        <v>994</v>
      </c>
      <c r="I1" s="39" t="s">
        <v>1118</v>
      </c>
      <c r="J1" s="40" t="s">
        <v>1119</v>
      </c>
      <c r="K1" s="39" t="s">
        <v>995</v>
      </c>
      <c r="L1" s="39" t="s">
        <v>996</v>
      </c>
      <c r="M1" s="39" t="s">
        <v>997</v>
      </c>
    </row>
    <row r="2" spans="1:13" s="41" customFormat="1" ht="21" customHeight="1" x14ac:dyDescent="0.35">
      <c r="A2" s="3" t="s">
        <v>1120</v>
      </c>
      <c r="B2" s="45" t="s">
        <v>1121</v>
      </c>
      <c r="C2" s="45" t="s">
        <v>1122</v>
      </c>
      <c r="D2" s="2">
        <v>1</v>
      </c>
      <c r="E2" s="45" t="s">
        <v>1123</v>
      </c>
      <c r="F2" s="3" t="s">
        <v>34</v>
      </c>
      <c r="G2" s="45" t="s">
        <v>218</v>
      </c>
      <c r="H2" s="4" t="s">
        <v>219</v>
      </c>
      <c r="I2" s="4" t="s">
        <v>220</v>
      </c>
      <c r="J2" s="46"/>
      <c r="K2" s="3" t="s">
        <v>221</v>
      </c>
      <c r="L2" s="53"/>
      <c r="M2" s="53"/>
    </row>
    <row r="3" spans="1:13" s="41" customFormat="1" ht="21" customHeight="1" x14ac:dyDescent="0.35">
      <c r="A3" s="3" t="s">
        <v>998</v>
      </c>
      <c r="B3" s="45" t="s">
        <v>999</v>
      </c>
      <c r="C3" s="45" t="s">
        <v>1000</v>
      </c>
      <c r="D3" s="2">
        <f>IF($C3=$C2,$D2+1,1)</f>
        <v>2</v>
      </c>
      <c r="E3" s="45" t="s">
        <v>1001</v>
      </c>
      <c r="F3" s="3" t="s">
        <v>40</v>
      </c>
      <c r="G3" s="45" t="s">
        <v>224</v>
      </c>
      <c r="H3" s="4" t="s">
        <v>1124</v>
      </c>
      <c r="I3" s="4" t="s">
        <v>225</v>
      </c>
      <c r="J3" s="46" t="s">
        <v>226</v>
      </c>
      <c r="K3" s="3" t="s">
        <v>215</v>
      </c>
      <c r="L3" s="53"/>
      <c r="M3" s="53"/>
    </row>
    <row r="4" spans="1:13" s="41" customFormat="1" ht="21" customHeight="1" x14ac:dyDescent="0.35">
      <c r="A4" s="3" t="s">
        <v>998</v>
      </c>
      <c r="B4" s="45" t="s">
        <v>999</v>
      </c>
      <c r="C4" s="45" t="s">
        <v>1000</v>
      </c>
      <c r="D4" s="2">
        <f t="shared" ref="D4:D67" si="0">IF($C4=$C3,$D3+1,1)</f>
        <v>3</v>
      </c>
      <c r="E4" s="45" t="s">
        <v>1002</v>
      </c>
      <c r="F4" s="3" t="s">
        <v>14</v>
      </c>
      <c r="G4" s="45" t="s">
        <v>1079</v>
      </c>
      <c r="H4" s="4" t="s">
        <v>1125</v>
      </c>
      <c r="I4" s="4" t="s">
        <v>1081</v>
      </c>
      <c r="J4" s="46"/>
      <c r="K4" s="3" t="s">
        <v>1082</v>
      </c>
      <c r="L4" s="53"/>
      <c r="M4" s="53"/>
    </row>
    <row r="5" spans="1:13" s="41" customFormat="1" ht="21" customHeight="1" x14ac:dyDescent="0.35">
      <c r="A5" s="3" t="s">
        <v>998</v>
      </c>
      <c r="B5" s="45" t="s">
        <v>999</v>
      </c>
      <c r="C5" s="45" t="s">
        <v>1000</v>
      </c>
      <c r="D5" s="2">
        <f t="shared" si="0"/>
        <v>4</v>
      </c>
      <c r="E5" s="45" t="s">
        <v>1126</v>
      </c>
      <c r="F5" s="3" t="s">
        <v>50</v>
      </c>
      <c r="G5" s="45"/>
      <c r="H5" s="4" t="s">
        <v>1127</v>
      </c>
      <c r="I5" s="4"/>
      <c r="J5" s="46" t="s">
        <v>1128</v>
      </c>
      <c r="K5" s="3" t="s">
        <v>1082</v>
      </c>
      <c r="L5" s="53"/>
      <c r="M5" s="53"/>
    </row>
    <row r="6" spans="1:13" s="41" customFormat="1" ht="21" customHeight="1" x14ac:dyDescent="0.35">
      <c r="A6" s="3" t="s">
        <v>998</v>
      </c>
      <c r="B6" s="45" t="s">
        <v>999</v>
      </c>
      <c r="C6" s="45" t="s">
        <v>1000</v>
      </c>
      <c r="D6" s="2">
        <f t="shared" si="0"/>
        <v>5</v>
      </c>
      <c r="E6" s="45" t="s">
        <v>1129</v>
      </c>
      <c r="F6" s="3" t="s">
        <v>173</v>
      </c>
      <c r="G6" s="45" t="s">
        <v>383</v>
      </c>
      <c r="H6" s="4" t="s">
        <v>1130</v>
      </c>
      <c r="I6" s="4"/>
      <c r="J6" s="46"/>
      <c r="K6" s="3" t="s">
        <v>215</v>
      </c>
      <c r="L6" s="53"/>
      <c r="M6" s="53"/>
    </row>
    <row r="7" spans="1:13" s="41" customFormat="1" ht="21" customHeight="1" x14ac:dyDescent="0.35">
      <c r="A7" s="3" t="s">
        <v>998</v>
      </c>
      <c r="B7" s="45" t="s">
        <v>999</v>
      </c>
      <c r="C7" s="45" t="s">
        <v>1000</v>
      </c>
      <c r="D7" s="2">
        <f t="shared" si="0"/>
        <v>6</v>
      </c>
      <c r="E7" s="45" t="s">
        <v>1003</v>
      </c>
      <c r="F7" s="3" t="s">
        <v>174</v>
      </c>
      <c r="G7" s="45"/>
      <c r="H7" s="4" t="s">
        <v>1004</v>
      </c>
      <c r="I7" s="4"/>
      <c r="J7" s="46" t="s">
        <v>395</v>
      </c>
      <c r="K7" s="3" t="s">
        <v>396</v>
      </c>
      <c r="L7" s="53"/>
      <c r="M7" s="53"/>
    </row>
    <row r="8" spans="1:13" s="41" customFormat="1" ht="21" customHeight="1" x14ac:dyDescent="0.35">
      <c r="A8" s="3" t="s">
        <v>998</v>
      </c>
      <c r="B8" s="45" t="s">
        <v>999</v>
      </c>
      <c r="C8" s="45" t="s">
        <v>1000</v>
      </c>
      <c r="D8" s="2">
        <f t="shared" si="0"/>
        <v>7</v>
      </c>
      <c r="E8" s="45" t="s">
        <v>1005</v>
      </c>
      <c r="F8" s="3" t="s">
        <v>175</v>
      </c>
      <c r="G8" s="45" t="s">
        <v>1006</v>
      </c>
      <c r="H8" s="4" t="s">
        <v>1007</v>
      </c>
      <c r="I8" s="4"/>
      <c r="J8" s="46"/>
      <c r="K8" s="3" t="s">
        <v>228</v>
      </c>
      <c r="L8" s="53"/>
      <c r="M8" s="53"/>
    </row>
    <row r="9" spans="1:13" s="41" customFormat="1" ht="21" customHeight="1" x14ac:dyDescent="0.35">
      <c r="A9" s="3" t="s">
        <v>998</v>
      </c>
      <c r="B9" s="45" t="s">
        <v>999</v>
      </c>
      <c r="C9" s="45" t="s">
        <v>1000</v>
      </c>
      <c r="D9" s="2">
        <f t="shared" si="0"/>
        <v>8</v>
      </c>
      <c r="E9" s="45" t="s">
        <v>1008</v>
      </c>
      <c r="F9" s="3" t="s">
        <v>176</v>
      </c>
      <c r="G9" s="45" t="s">
        <v>384</v>
      </c>
      <c r="H9" s="4" t="s">
        <v>1259</v>
      </c>
      <c r="I9" s="4" t="s">
        <v>385</v>
      </c>
      <c r="J9" s="46" t="s">
        <v>386</v>
      </c>
      <c r="K9" s="3" t="s">
        <v>215</v>
      </c>
      <c r="L9" s="53"/>
      <c r="M9" s="53"/>
    </row>
    <row r="10" spans="1:13" s="41" customFormat="1" ht="21" customHeight="1" x14ac:dyDescent="0.35">
      <c r="A10" s="3" t="s">
        <v>998</v>
      </c>
      <c r="B10" s="45" t="s">
        <v>999</v>
      </c>
      <c r="C10" s="45" t="s">
        <v>1000</v>
      </c>
      <c r="D10" s="2">
        <f t="shared" si="0"/>
        <v>9</v>
      </c>
      <c r="E10" s="45" t="s">
        <v>1009</v>
      </c>
      <c r="F10" s="3" t="s">
        <v>177</v>
      </c>
      <c r="G10" s="45"/>
      <c r="H10" s="4" t="s">
        <v>1010</v>
      </c>
      <c r="I10" s="4"/>
      <c r="J10" s="46" t="s">
        <v>1011</v>
      </c>
      <c r="K10" s="3" t="s">
        <v>1012</v>
      </c>
      <c r="L10" s="53"/>
      <c r="M10" s="53"/>
    </row>
    <row r="11" spans="1:13" s="41" customFormat="1" ht="21" customHeight="1" x14ac:dyDescent="0.35">
      <c r="A11" s="3" t="s">
        <v>998</v>
      </c>
      <c r="B11" s="45" t="s">
        <v>999</v>
      </c>
      <c r="C11" s="45" t="s">
        <v>1000</v>
      </c>
      <c r="D11" s="2">
        <f t="shared" si="0"/>
        <v>10</v>
      </c>
      <c r="E11" s="45" t="s">
        <v>1013</v>
      </c>
      <c r="F11" s="3" t="s">
        <v>178</v>
      </c>
      <c r="G11" s="45"/>
      <c r="H11" s="4" t="s">
        <v>1014</v>
      </c>
      <c r="I11" s="4"/>
      <c r="J11" s="46" t="s">
        <v>1011</v>
      </c>
      <c r="K11" s="3" t="s">
        <v>1012</v>
      </c>
      <c r="L11" s="53"/>
      <c r="M11" s="53"/>
    </row>
    <row r="12" spans="1:13" s="41" customFormat="1" ht="21" customHeight="1" x14ac:dyDescent="0.35">
      <c r="A12" s="3" t="s">
        <v>998</v>
      </c>
      <c r="B12" s="45" t="s">
        <v>999</v>
      </c>
      <c r="C12" s="45" t="s">
        <v>1000</v>
      </c>
      <c r="D12" s="2">
        <f t="shared" si="0"/>
        <v>11</v>
      </c>
      <c r="E12" s="45" t="s">
        <v>1015</v>
      </c>
      <c r="F12" s="3" t="s">
        <v>45</v>
      </c>
      <c r="G12" s="45" t="s">
        <v>227</v>
      </c>
      <c r="H12" s="4" t="s">
        <v>1140</v>
      </c>
      <c r="I12" s="4" t="s">
        <v>1016</v>
      </c>
      <c r="J12" s="46" t="s">
        <v>1017</v>
      </c>
      <c r="K12" s="3" t="s">
        <v>228</v>
      </c>
      <c r="L12" s="53"/>
      <c r="M12" s="53"/>
    </row>
    <row r="13" spans="1:13" s="41" customFormat="1" ht="21" customHeight="1" x14ac:dyDescent="0.35">
      <c r="A13" s="3" t="s">
        <v>998</v>
      </c>
      <c r="B13" s="45" t="s">
        <v>999</v>
      </c>
      <c r="C13" s="45" t="s">
        <v>1000</v>
      </c>
      <c r="D13" s="2">
        <f t="shared" si="0"/>
        <v>12</v>
      </c>
      <c r="E13" s="45" t="s">
        <v>1018</v>
      </c>
      <c r="F13" s="3" t="s">
        <v>46</v>
      </c>
      <c r="G13" s="45" t="s">
        <v>1019</v>
      </c>
      <c r="H13" s="4" t="s">
        <v>1141</v>
      </c>
      <c r="I13" s="4"/>
      <c r="J13" s="46" t="s">
        <v>293</v>
      </c>
      <c r="K13" s="3" t="s">
        <v>215</v>
      </c>
      <c r="L13" s="53"/>
      <c r="M13" s="53"/>
    </row>
    <row r="14" spans="1:13" s="41" customFormat="1" ht="21" customHeight="1" x14ac:dyDescent="0.35">
      <c r="A14" s="3" t="s">
        <v>998</v>
      </c>
      <c r="B14" s="45" t="s">
        <v>999</v>
      </c>
      <c r="C14" s="45" t="s">
        <v>1000</v>
      </c>
      <c r="D14" s="2">
        <f t="shared" si="0"/>
        <v>13</v>
      </c>
      <c r="E14" s="45" t="s">
        <v>1020</v>
      </c>
      <c r="F14" s="3" t="s">
        <v>47</v>
      </c>
      <c r="G14" s="45" t="s">
        <v>1021</v>
      </c>
      <c r="H14" s="4" t="s">
        <v>1142</v>
      </c>
      <c r="I14" s="4"/>
      <c r="J14" s="46"/>
      <c r="K14" s="3" t="s">
        <v>228</v>
      </c>
      <c r="L14" s="53"/>
      <c r="M14" s="53"/>
    </row>
    <row r="15" spans="1:13" s="41" customFormat="1" ht="21" customHeight="1" x14ac:dyDescent="0.35">
      <c r="A15" s="3" t="s">
        <v>998</v>
      </c>
      <c r="B15" s="45" t="s">
        <v>999</v>
      </c>
      <c r="C15" s="45" t="s">
        <v>1000</v>
      </c>
      <c r="D15" s="2">
        <f t="shared" si="0"/>
        <v>14</v>
      </c>
      <c r="E15" s="45" t="s">
        <v>1022</v>
      </c>
      <c r="F15" s="3" t="s">
        <v>15</v>
      </c>
      <c r="G15" s="4" t="s">
        <v>1023</v>
      </c>
      <c r="H15" s="4" t="s">
        <v>1024</v>
      </c>
      <c r="I15" s="4"/>
      <c r="J15" s="46" t="s">
        <v>1025</v>
      </c>
      <c r="K15" s="3" t="s">
        <v>1026</v>
      </c>
      <c r="L15" s="53"/>
      <c r="M15" s="53"/>
    </row>
    <row r="16" spans="1:13" s="41" customFormat="1" ht="21" customHeight="1" x14ac:dyDescent="0.35">
      <c r="A16" s="3" t="s">
        <v>1027</v>
      </c>
      <c r="B16" s="45" t="s">
        <v>1028</v>
      </c>
      <c r="C16" s="45" t="s">
        <v>1029</v>
      </c>
      <c r="D16" s="2">
        <f t="shared" si="0"/>
        <v>15</v>
      </c>
      <c r="E16" s="45" t="s">
        <v>1030</v>
      </c>
      <c r="F16" s="3" t="s">
        <v>16</v>
      </c>
      <c r="G16" s="4"/>
      <c r="H16" s="4" t="s">
        <v>1031</v>
      </c>
      <c r="I16" s="4"/>
      <c r="J16" s="46" t="s">
        <v>216</v>
      </c>
      <c r="K16" s="3" t="s">
        <v>1032</v>
      </c>
      <c r="L16" s="53"/>
      <c r="M16" s="53"/>
    </row>
    <row r="17" spans="1:13" s="41" customFormat="1" ht="21" customHeight="1" x14ac:dyDescent="0.35">
      <c r="A17" s="3" t="s">
        <v>1027</v>
      </c>
      <c r="B17" s="45" t="s">
        <v>1028</v>
      </c>
      <c r="C17" s="45" t="s">
        <v>1029</v>
      </c>
      <c r="D17" s="2">
        <f t="shared" si="0"/>
        <v>16</v>
      </c>
      <c r="E17" s="45" t="s">
        <v>1033</v>
      </c>
      <c r="F17" s="3" t="s">
        <v>17</v>
      </c>
      <c r="G17" s="4"/>
      <c r="H17" s="4" t="s">
        <v>35</v>
      </c>
      <c r="I17" s="4" t="s">
        <v>1091</v>
      </c>
      <c r="J17" s="46" t="s">
        <v>217</v>
      </c>
      <c r="K17" s="3" t="s">
        <v>1092</v>
      </c>
      <c r="L17" s="53"/>
      <c r="M17" s="53"/>
    </row>
    <row r="18" spans="1:13" s="41" customFormat="1" ht="21" customHeight="1" x14ac:dyDescent="0.35">
      <c r="A18" s="3" t="s">
        <v>1027</v>
      </c>
      <c r="B18" s="45" t="s">
        <v>1028</v>
      </c>
      <c r="C18" s="45" t="s">
        <v>1029</v>
      </c>
      <c r="D18" s="2">
        <f t="shared" si="0"/>
        <v>17</v>
      </c>
      <c r="E18" s="45" t="s">
        <v>860</v>
      </c>
      <c r="F18" s="3" t="s">
        <v>861</v>
      </c>
      <c r="G18" s="4"/>
      <c r="H18" s="4" t="s">
        <v>36</v>
      </c>
      <c r="I18" s="4"/>
      <c r="J18" s="46" t="s">
        <v>1093</v>
      </c>
      <c r="K18" s="3" t="s">
        <v>1032</v>
      </c>
      <c r="L18" s="53"/>
      <c r="M18" s="53"/>
    </row>
    <row r="19" spans="1:13" s="41" customFormat="1" ht="21" customHeight="1" x14ac:dyDescent="0.35">
      <c r="A19" s="3" t="s">
        <v>1027</v>
      </c>
      <c r="B19" s="45" t="s">
        <v>1028</v>
      </c>
      <c r="C19" s="45" t="s">
        <v>1029</v>
      </c>
      <c r="D19" s="2">
        <f t="shared" si="0"/>
        <v>18</v>
      </c>
      <c r="E19" s="45" t="s">
        <v>1094</v>
      </c>
      <c r="F19" s="3" t="s">
        <v>18</v>
      </c>
      <c r="G19" s="4" t="s">
        <v>1095</v>
      </c>
      <c r="H19" s="4" t="s">
        <v>37</v>
      </c>
      <c r="I19" s="4"/>
      <c r="J19" s="46"/>
      <c r="K19" s="3" t="s">
        <v>1026</v>
      </c>
      <c r="L19" s="53"/>
      <c r="M19" s="53"/>
    </row>
    <row r="20" spans="1:13" s="41" customFormat="1" ht="21" customHeight="1" x14ac:dyDescent="0.35">
      <c r="A20" s="3" t="s">
        <v>1027</v>
      </c>
      <c r="B20" s="45" t="s">
        <v>1028</v>
      </c>
      <c r="C20" s="45" t="s">
        <v>1029</v>
      </c>
      <c r="D20" s="2">
        <f t="shared" si="0"/>
        <v>19</v>
      </c>
      <c r="E20" s="45" t="s">
        <v>1096</v>
      </c>
      <c r="F20" s="3" t="s">
        <v>19</v>
      </c>
      <c r="G20" s="4" t="s">
        <v>1097</v>
      </c>
      <c r="H20" s="4" t="s">
        <v>38</v>
      </c>
      <c r="I20" s="4"/>
      <c r="J20" s="46" t="s">
        <v>1098</v>
      </c>
      <c r="K20" s="3" t="s">
        <v>1099</v>
      </c>
      <c r="L20" s="53"/>
      <c r="M20" s="53"/>
    </row>
    <row r="21" spans="1:13" s="41" customFormat="1" ht="21" customHeight="1" x14ac:dyDescent="0.35">
      <c r="A21" s="3" t="s">
        <v>1027</v>
      </c>
      <c r="B21" s="45" t="s">
        <v>1028</v>
      </c>
      <c r="C21" s="45" t="s">
        <v>1029</v>
      </c>
      <c r="D21" s="2">
        <f t="shared" si="0"/>
        <v>20</v>
      </c>
      <c r="E21" s="45" t="s">
        <v>1100</v>
      </c>
      <c r="F21" s="3" t="s">
        <v>20</v>
      </c>
      <c r="G21" s="4" t="s">
        <v>1101</v>
      </c>
      <c r="H21" s="4" t="s">
        <v>39</v>
      </c>
      <c r="I21" s="4"/>
      <c r="J21" s="46" t="s">
        <v>1102</v>
      </c>
      <c r="K21" s="3" t="s">
        <v>1092</v>
      </c>
      <c r="L21" s="53"/>
      <c r="M21" s="53"/>
    </row>
    <row r="22" spans="1:13" s="41" customFormat="1" ht="21" customHeight="1" x14ac:dyDescent="0.35">
      <c r="A22" s="3" t="s">
        <v>1027</v>
      </c>
      <c r="B22" s="45" t="s">
        <v>1028</v>
      </c>
      <c r="C22" s="45" t="s">
        <v>1029</v>
      </c>
      <c r="D22" s="2">
        <f t="shared" si="0"/>
        <v>21</v>
      </c>
      <c r="E22" s="45" t="s">
        <v>1131</v>
      </c>
      <c r="F22" s="3" t="s">
        <v>179</v>
      </c>
      <c r="G22" s="45" t="s">
        <v>1132</v>
      </c>
      <c r="H22" s="4" t="s">
        <v>1260</v>
      </c>
      <c r="I22" s="4"/>
      <c r="J22" s="46" t="s">
        <v>395</v>
      </c>
      <c r="K22" s="3" t="s">
        <v>396</v>
      </c>
      <c r="L22" s="53"/>
      <c r="M22" s="53"/>
    </row>
    <row r="23" spans="1:13" s="41" customFormat="1" ht="21" customHeight="1" x14ac:dyDescent="0.35">
      <c r="A23" s="3" t="s">
        <v>998</v>
      </c>
      <c r="B23" s="45" t="s">
        <v>999</v>
      </c>
      <c r="C23" s="45" t="s">
        <v>1000</v>
      </c>
      <c r="D23" s="2">
        <f t="shared" si="0"/>
        <v>22</v>
      </c>
      <c r="E23" s="45" t="s">
        <v>1034</v>
      </c>
      <c r="F23" s="3" t="s">
        <v>180</v>
      </c>
      <c r="G23" s="45" t="s">
        <v>1133</v>
      </c>
      <c r="H23" s="4" t="s">
        <v>1261</v>
      </c>
      <c r="I23" s="4"/>
      <c r="J23" s="46"/>
      <c r="K23" s="3"/>
      <c r="L23" s="53"/>
      <c r="M23" s="53"/>
    </row>
    <row r="24" spans="1:13" s="41" customFormat="1" ht="21" customHeight="1" x14ac:dyDescent="0.35">
      <c r="A24" s="3" t="s">
        <v>998</v>
      </c>
      <c r="B24" s="45" t="s">
        <v>999</v>
      </c>
      <c r="C24" s="45" t="s">
        <v>1000</v>
      </c>
      <c r="D24" s="2">
        <f t="shared" si="0"/>
        <v>23</v>
      </c>
      <c r="E24" s="45" t="s">
        <v>1134</v>
      </c>
      <c r="F24" s="3" t="s">
        <v>181</v>
      </c>
      <c r="G24" s="45" t="s">
        <v>1135</v>
      </c>
      <c r="H24" s="4" t="s">
        <v>1262</v>
      </c>
      <c r="I24" s="4"/>
      <c r="J24" s="46" t="s">
        <v>395</v>
      </c>
      <c r="K24" s="3" t="s">
        <v>396</v>
      </c>
      <c r="L24" s="53"/>
      <c r="M24" s="53"/>
    </row>
    <row r="25" spans="1:13" s="41" customFormat="1" ht="21" customHeight="1" x14ac:dyDescent="0.35">
      <c r="A25" s="3" t="s">
        <v>998</v>
      </c>
      <c r="B25" s="45" t="s">
        <v>999</v>
      </c>
      <c r="C25" s="45" t="s">
        <v>1000</v>
      </c>
      <c r="D25" s="2">
        <f t="shared" si="0"/>
        <v>24</v>
      </c>
      <c r="E25" s="45" t="s">
        <v>1035</v>
      </c>
      <c r="F25" s="3" t="s">
        <v>182</v>
      </c>
      <c r="G25" s="45" t="s">
        <v>1036</v>
      </c>
      <c r="H25" s="4" t="s">
        <v>1263</v>
      </c>
      <c r="I25" s="4"/>
      <c r="J25" s="46" t="s">
        <v>395</v>
      </c>
      <c r="K25" s="3" t="s">
        <v>396</v>
      </c>
      <c r="L25" s="53"/>
      <c r="M25" s="53"/>
    </row>
    <row r="26" spans="1:13" s="41" customFormat="1" ht="21" customHeight="1" x14ac:dyDescent="0.35">
      <c r="A26" s="3" t="s">
        <v>998</v>
      </c>
      <c r="B26" s="45" t="s">
        <v>999</v>
      </c>
      <c r="C26" s="45" t="s">
        <v>1000</v>
      </c>
      <c r="D26" s="2">
        <f t="shared" si="0"/>
        <v>25</v>
      </c>
      <c r="E26" s="45" t="s">
        <v>1037</v>
      </c>
      <c r="F26" s="3" t="s">
        <v>183</v>
      </c>
      <c r="G26" s="45" t="s">
        <v>1038</v>
      </c>
      <c r="H26" s="4" t="s">
        <v>1264</v>
      </c>
      <c r="I26" s="4"/>
      <c r="J26" s="46" t="s">
        <v>395</v>
      </c>
      <c r="K26" s="3" t="s">
        <v>396</v>
      </c>
      <c r="L26" s="53"/>
      <c r="M26" s="53"/>
    </row>
    <row r="27" spans="1:13" s="41" customFormat="1" ht="21" customHeight="1" x14ac:dyDescent="0.35">
      <c r="A27" s="3" t="s">
        <v>998</v>
      </c>
      <c r="B27" s="45" t="s">
        <v>999</v>
      </c>
      <c r="C27" s="45" t="s">
        <v>1000</v>
      </c>
      <c r="D27" s="2">
        <f t="shared" si="0"/>
        <v>26</v>
      </c>
      <c r="E27" s="45" t="s">
        <v>1039</v>
      </c>
      <c r="F27" s="3" t="s">
        <v>184</v>
      </c>
      <c r="G27" s="45" t="s">
        <v>1040</v>
      </c>
      <c r="H27" s="4" t="s">
        <v>1265</v>
      </c>
      <c r="I27" s="4"/>
      <c r="J27" s="46" t="s">
        <v>395</v>
      </c>
      <c r="K27" s="3" t="s">
        <v>396</v>
      </c>
      <c r="L27" s="53"/>
      <c r="M27" s="53"/>
    </row>
    <row r="28" spans="1:13" s="41" customFormat="1" ht="21" customHeight="1" x14ac:dyDescent="0.35">
      <c r="A28" s="3" t="s">
        <v>998</v>
      </c>
      <c r="B28" s="45" t="s">
        <v>999</v>
      </c>
      <c r="C28" s="45" t="s">
        <v>1000</v>
      </c>
      <c r="D28" s="2">
        <f t="shared" si="0"/>
        <v>27</v>
      </c>
      <c r="E28" s="45" t="s">
        <v>1041</v>
      </c>
      <c r="F28" s="3" t="s">
        <v>185</v>
      </c>
      <c r="G28" s="45" t="s">
        <v>1136</v>
      </c>
      <c r="H28" s="4" t="s">
        <v>1266</v>
      </c>
      <c r="I28" s="4"/>
      <c r="J28" s="46" t="s">
        <v>395</v>
      </c>
      <c r="K28" s="3" t="s">
        <v>396</v>
      </c>
      <c r="L28" s="53"/>
      <c r="M28" s="53"/>
    </row>
    <row r="29" spans="1:13" s="41" customFormat="1" ht="21" customHeight="1" x14ac:dyDescent="0.35">
      <c r="A29" s="3" t="s">
        <v>998</v>
      </c>
      <c r="B29" s="45" t="s">
        <v>999</v>
      </c>
      <c r="C29" s="45" t="s">
        <v>1000</v>
      </c>
      <c r="D29" s="2">
        <f t="shared" si="0"/>
        <v>28</v>
      </c>
      <c r="E29" s="45" t="s">
        <v>1042</v>
      </c>
      <c r="F29" s="3" t="s">
        <v>186</v>
      </c>
      <c r="G29" s="45" t="s">
        <v>1043</v>
      </c>
      <c r="H29" s="4" t="s">
        <v>1267</v>
      </c>
      <c r="I29" s="4"/>
      <c r="J29" s="46" t="s">
        <v>395</v>
      </c>
      <c r="K29" s="3" t="s">
        <v>396</v>
      </c>
      <c r="L29" s="53"/>
      <c r="M29" s="53"/>
    </row>
    <row r="30" spans="1:13" s="41" customFormat="1" ht="21" customHeight="1" x14ac:dyDescent="0.35">
      <c r="A30" s="3" t="s">
        <v>998</v>
      </c>
      <c r="B30" s="45" t="s">
        <v>1044</v>
      </c>
      <c r="C30" s="45" t="s">
        <v>1045</v>
      </c>
      <c r="D30" s="2">
        <f t="shared" si="0"/>
        <v>1</v>
      </c>
      <c r="E30" s="45" t="s">
        <v>1046</v>
      </c>
      <c r="F30" s="3" t="s">
        <v>34</v>
      </c>
      <c r="G30" s="45" t="s">
        <v>218</v>
      </c>
      <c r="H30" s="4" t="s">
        <v>219</v>
      </c>
      <c r="I30" s="4" t="s">
        <v>220</v>
      </c>
      <c r="J30" s="46"/>
      <c r="K30" s="3" t="s">
        <v>221</v>
      </c>
      <c r="L30" s="53"/>
      <c r="M30" s="53"/>
    </row>
    <row r="31" spans="1:13" s="41" customFormat="1" ht="21" customHeight="1" x14ac:dyDescent="0.35">
      <c r="A31" s="3" t="s">
        <v>998</v>
      </c>
      <c r="B31" s="45" t="s">
        <v>1044</v>
      </c>
      <c r="C31" s="45" t="s">
        <v>1045</v>
      </c>
      <c r="D31" s="2">
        <f t="shared" si="0"/>
        <v>2</v>
      </c>
      <c r="E31" s="45" t="s">
        <v>1001</v>
      </c>
      <c r="F31" s="3" t="s">
        <v>40</v>
      </c>
      <c r="G31" s="45" t="s">
        <v>224</v>
      </c>
      <c r="H31" s="4" t="s">
        <v>1047</v>
      </c>
      <c r="I31" s="4" t="s">
        <v>225</v>
      </c>
      <c r="J31" s="46" t="s">
        <v>226</v>
      </c>
      <c r="K31" s="3" t="s">
        <v>215</v>
      </c>
      <c r="L31" s="53"/>
      <c r="M31" s="53"/>
    </row>
    <row r="32" spans="1:13" s="41" customFormat="1" ht="21" customHeight="1" x14ac:dyDescent="0.35">
      <c r="A32" s="3" t="s">
        <v>998</v>
      </c>
      <c r="B32" s="45" t="s">
        <v>1044</v>
      </c>
      <c r="C32" s="45" t="s">
        <v>1045</v>
      </c>
      <c r="D32" s="2">
        <f t="shared" si="0"/>
        <v>3</v>
      </c>
      <c r="E32" s="45" t="s">
        <v>1015</v>
      </c>
      <c r="F32" s="3" t="s">
        <v>45</v>
      </c>
      <c r="G32" s="45" t="s">
        <v>227</v>
      </c>
      <c r="H32" s="4" t="s">
        <v>1140</v>
      </c>
      <c r="I32" s="4" t="s">
        <v>1016</v>
      </c>
      <c r="J32" s="46" t="s">
        <v>1017</v>
      </c>
      <c r="K32" s="3" t="s">
        <v>228</v>
      </c>
      <c r="L32" s="53"/>
      <c r="M32" s="53"/>
    </row>
    <row r="33" spans="1:13" s="41" customFormat="1" ht="21" customHeight="1" x14ac:dyDescent="0.35">
      <c r="A33" s="3" t="s">
        <v>998</v>
      </c>
      <c r="B33" s="45" t="s">
        <v>1044</v>
      </c>
      <c r="C33" s="45" t="s">
        <v>1045</v>
      </c>
      <c r="D33" s="2">
        <f t="shared" si="0"/>
        <v>4</v>
      </c>
      <c r="E33" s="45" t="s">
        <v>1018</v>
      </c>
      <c r="F33" s="3" t="s">
        <v>46</v>
      </c>
      <c r="G33" s="45" t="s">
        <v>1019</v>
      </c>
      <c r="H33" s="4" t="s">
        <v>1141</v>
      </c>
      <c r="I33" s="4"/>
      <c r="J33" s="46" t="s">
        <v>293</v>
      </c>
      <c r="K33" s="3" t="s">
        <v>215</v>
      </c>
      <c r="L33" s="53"/>
      <c r="M33" s="53"/>
    </row>
    <row r="34" spans="1:13" s="41" customFormat="1" ht="21" customHeight="1" x14ac:dyDescent="0.35">
      <c r="A34" s="3" t="s">
        <v>998</v>
      </c>
      <c r="B34" s="45" t="s">
        <v>1044</v>
      </c>
      <c r="C34" s="45" t="s">
        <v>1045</v>
      </c>
      <c r="D34" s="2">
        <f t="shared" si="0"/>
        <v>5</v>
      </c>
      <c r="E34" s="45" t="s">
        <v>1020</v>
      </c>
      <c r="F34" s="3" t="s">
        <v>47</v>
      </c>
      <c r="G34" s="45" t="s">
        <v>1021</v>
      </c>
      <c r="H34" s="4" t="s">
        <v>1142</v>
      </c>
      <c r="I34" s="4"/>
      <c r="J34" s="46"/>
      <c r="K34" s="3" t="s">
        <v>228</v>
      </c>
      <c r="L34" s="53"/>
      <c r="M34" s="53"/>
    </row>
    <row r="35" spans="1:13" s="41" customFormat="1" ht="21" customHeight="1" x14ac:dyDescent="0.35">
      <c r="A35" s="3" t="s">
        <v>998</v>
      </c>
      <c r="B35" s="45" t="s">
        <v>1044</v>
      </c>
      <c r="C35" s="45" t="s">
        <v>1045</v>
      </c>
      <c r="D35" s="2">
        <f t="shared" si="0"/>
        <v>6</v>
      </c>
      <c r="E35" s="45" t="s">
        <v>1048</v>
      </c>
      <c r="F35" s="3" t="s">
        <v>187</v>
      </c>
      <c r="G35" s="45" t="s">
        <v>1049</v>
      </c>
      <c r="H35" s="4" t="s">
        <v>1268</v>
      </c>
      <c r="I35" s="4" t="s">
        <v>220</v>
      </c>
      <c r="J35" s="46"/>
      <c r="K35" s="3" t="s">
        <v>221</v>
      </c>
      <c r="L35" s="52"/>
      <c r="M35" s="53"/>
    </row>
    <row r="36" spans="1:13" s="41" customFormat="1" ht="21" customHeight="1" x14ac:dyDescent="0.35">
      <c r="A36" s="3" t="s">
        <v>998</v>
      </c>
      <c r="B36" s="45" t="s">
        <v>1044</v>
      </c>
      <c r="C36" s="45" t="s">
        <v>1045</v>
      </c>
      <c r="D36" s="2">
        <f t="shared" si="0"/>
        <v>7</v>
      </c>
      <c r="E36" s="45" t="s">
        <v>1050</v>
      </c>
      <c r="F36" s="3" t="s">
        <v>188</v>
      </c>
      <c r="G36" s="45" t="s">
        <v>1051</v>
      </c>
      <c r="H36" s="4" t="s">
        <v>1269</v>
      </c>
      <c r="I36" s="4" t="s">
        <v>220</v>
      </c>
      <c r="J36" s="46"/>
      <c r="K36" s="3" t="s">
        <v>221</v>
      </c>
      <c r="L36" s="53"/>
      <c r="M36" s="53"/>
    </row>
    <row r="37" spans="1:13" s="41" customFormat="1" ht="21" customHeight="1" x14ac:dyDescent="0.35">
      <c r="A37" s="3" t="s">
        <v>998</v>
      </c>
      <c r="B37" s="45" t="s">
        <v>1044</v>
      </c>
      <c r="C37" s="45" t="s">
        <v>1045</v>
      </c>
      <c r="D37" s="2">
        <f t="shared" si="0"/>
        <v>8</v>
      </c>
      <c r="E37" s="45" t="s">
        <v>1052</v>
      </c>
      <c r="F37" s="3" t="s">
        <v>189</v>
      </c>
      <c r="G37" s="45" t="s">
        <v>1053</v>
      </c>
      <c r="H37" s="4" t="s">
        <v>1270</v>
      </c>
      <c r="I37" s="4" t="s">
        <v>220</v>
      </c>
      <c r="J37" s="46"/>
      <c r="K37" s="3" t="s">
        <v>221</v>
      </c>
      <c r="L37" s="53"/>
      <c r="M37" s="53"/>
    </row>
    <row r="38" spans="1:13" s="41" customFormat="1" ht="21" customHeight="1" x14ac:dyDescent="0.35">
      <c r="A38" s="3" t="s">
        <v>998</v>
      </c>
      <c r="B38" s="45" t="s">
        <v>1044</v>
      </c>
      <c r="C38" s="45" t="s">
        <v>1045</v>
      </c>
      <c r="D38" s="2">
        <f t="shared" si="0"/>
        <v>9</v>
      </c>
      <c r="E38" s="45" t="s">
        <v>1054</v>
      </c>
      <c r="F38" s="3" t="s">
        <v>190</v>
      </c>
      <c r="G38" s="45" t="s">
        <v>1055</v>
      </c>
      <c r="H38" s="4" t="s">
        <v>1056</v>
      </c>
      <c r="I38" s="4"/>
      <c r="J38" s="46" t="s">
        <v>395</v>
      </c>
      <c r="K38" s="3" t="s">
        <v>396</v>
      </c>
      <c r="L38" s="53"/>
      <c r="M38" s="53"/>
    </row>
    <row r="39" spans="1:13" s="41" customFormat="1" ht="21" customHeight="1" x14ac:dyDescent="0.35">
      <c r="A39" s="3" t="s">
        <v>998</v>
      </c>
      <c r="B39" s="45" t="s">
        <v>1044</v>
      </c>
      <c r="C39" s="45" t="s">
        <v>1045</v>
      </c>
      <c r="D39" s="2">
        <f t="shared" si="0"/>
        <v>10</v>
      </c>
      <c r="E39" s="45" t="s">
        <v>1057</v>
      </c>
      <c r="F39" s="3" t="s">
        <v>191</v>
      </c>
      <c r="G39" s="45" t="s">
        <v>1058</v>
      </c>
      <c r="H39" s="4" t="s">
        <v>1271</v>
      </c>
      <c r="I39" s="4"/>
      <c r="J39" s="46" t="s">
        <v>395</v>
      </c>
      <c r="K39" s="3" t="s">
        <v>396</v>
      </c>
      <c r="L39" s="53"/>
      <c r="M39" s="53"/>
    </row>
    <row r="40" spans="1:13" s="41" customFormat="1" ht="21" customHeight="1" x14ac:dyDescent="0.35">
      <c r="A40" s="3" t="s">
        <v>998</v>
      </c>
      <c r="B40" s="45" t="s">
        <v>1044</v>
      </c>
      <c r="C40" s="45" t="s">
        <v>1045</v>
      </c>
      <c r="D40" s="2">
        <f t="shared" si="0"/>
        <v>11</v>
      </c>
      <c r="E40" s="45" t="s">
        <v>1059</v>
      </c>
      <c r="F40" s="3" t="s">
        <v>192</v>
      </c>
      <c r="G40" s="45" t="s">
        <v>1060</v>
      </c>
      <c r="H40" s="4" t="s">
        <v>1272</v>
      </c>
      <c r="I40" s="4"/>
      <c r="J40" s="46" t="s">
        <v>395</v>
      </c>
      <c r="K40" s="3" t="s">
        <v>396</v>
      </c>
      <c r="L40" s="53"/>
      <c r="M40" s="53"/>
    </row>
    <row r="41" spans="1:13" s="41" customFormat="1" ht="21" customHeight="1" x14ac:dyDescent="0.35">
      <c r="A41" s="3" t="s">
        <v>998</v>
      </c>
      <c r="B41" s="45" t="s">
        <v>1044</v>
      </c>
      <c r="C41" s="45" t="s">
        <v>1045</v>
      </c>
      <c r="D41" s="2">
        <f t="shared" si="0"/>
        <v>12</v>
      </c>
      <c r="E41" s="45" t="s">
        <v>1061</v>
      </c>
      <c r="F41" s="3" t="s">
        <v>193</v>
      </c>
      <c r="G41" s="45" t="s">
        <v>1062</v>
      </c>
      <c r="H41" s="4" t="s">
        <v>1273</v>
      </c>
      <c r="I41" s="4"/>
      <c r="J41" s="46" t="s">
        <v>395</v>
      </c>
      <c r="K41" s="3" t="s">
        <v>396</v>
      </c>
      <c r="L41" s="53"/>
      <c r="M41" s="53"/>
    </row>
    <row r="42" spans="1:13" s="41" customFormat="1" ht="21" customHeight="1" x14ac:dyDescent="0.35">
      <c r="A42" s="3" t="s">
        <v>998</v>
      </c>
      <c r="B42" s="45" t="s">
        <v>1044</v>
      </c>
      <c r="C42" s="45" t="s">
        <v>1045</v>
      </c>
      <c r="D42" s="2">
        <f t="shared" si="0"/>
        <v>13</v>
      </c>
      <c r="E42" s="45" t="s">
        <v>1063</v>
      </c>
      <c r="F42" s="3" t="s">
        <v>194</v>
      </c>
      <c r="G42" s="45" t="s">
        <v>1064</v>
      </c>
      <c r="H42" s="4" t="s">
        <v>1274</v>
      </c>
      <c r="I42" s="4"/>
      <c r="J42" s="46" t="s">
        <v>395</v>
      </c>
      <c r="K42" s="3" t="s">
        <v>396</v>
      </c>
      <c r="L42" s="53"/>
      <c r="M42" s="53"/>
    </row>
    <row r="43" spans="1:13" s="41" customFormat="1" ht="21" customHeight="1" x14ac:dyDescent="0.35">
      <c r="A43" s="3" t="s">
        <v>998</v>
      </c>
      <c r="B43" s="45" t="s">
        <v>1044</v>
      </c>
      <c r="C43" s="45" t="s">
        <v>1045</v>
      </c>
      <c r="D43" s="2">
        <f t="shared" si="0"/>
        <v>14</v>
      </c>
      <c r="E43" s="45" t="s">
        <v>1065</v>
      </c>
      <c r="F43" s="3" t="s">
        <v>195</v>
      </c>
      <c r="G43" s="45" t="s">
        <v>1066</v>
      </c>
      <c r="H43" s="4" t="s">
        <v>1275</v>
      </c>
      <c r="I43" s="4"/>
      <c r="J43" s="46" t="s">
        <v>395</v>
      </c>
      <c r="K43" s="3" t="s">
        <v>396</v>
      </c>
      <c r="L43" s="53"/>
      <c r="M43" s="53"/>
    </row>
    <row r="44" spans="1:13" s="41" customFormat="1" ht="21" customHeight="1" x14ac:dyDescent="0.35">
      <c r="A44" s="3" t="s">
        <v>998</v>
      </c>
      <c r="B44" s="45" t="s">
        <v>1044</v>
      </c>
      <c r="C44" s="45" t="s">
        <v>1045</v>
      </c>
      <c r="D44" s="2">
        <f t="shared" si="0"/>
        <v>15</v>
      </c>
      <c r="E44" s="45" t="s">
        <v>1067</v>
      </c>
      <c r="F44" s="3" t="s">
        <v>196</v>
      </c>
      <c r="G44" s="45" t="s">
        <v>1068</v>
      </c>
      <c r="H44" s="4" t="s">
        <v>1276</v>
      </c>
      <c r="I44" s="4"/>
      <c r="J44" s="46" t="s">
        <v>395</v>
      </c>
      <c r="K44" s="3" t="s">
        <v>396</v>
      </c>
      <c r="L44" s="53"/>
      <c r="M44" s="53"/>
    </row>
    <row r="45" spans="1:13" s="41" customFormat="1" ht="21" customHeight="1" x14ac:dyDescent="0.35">
      <c r="A45" s="3" t="s">
        <v>998</v>
      </c>
      <c r="B45" s="45" t="s">
        <v>1044</v>
      </c>
      <c r="C45" s="45" t="s">
        <v>1045</v>
      </c>
      <c r="D45" s="2">
        <f t="shared" si="0"/>
        <v>16</v>
      </c>
      <c r="E45" s="45" t="s">
        <v>1069</v>
      </c>
      <c r="F45" s="3" t="s">
        <v>197</v>
      </c>
      <c r="G45" s="45" t="s">
        <v>1070</v>
      </c>
      <c r="H45" s="4" t="s">
        <v>1277</v>
      </c>
      <c r="I45" s="4"/>
      <c r="J45" s="46" t="s">
        <v>395</v>
      </c>
      <c r="K45" s="3" t="s">
        <v>396</v>
      </c>
      <c r="L45" s="53"/>
      <c r="M45" s="53"/>
    </row>
    <row r="46" spans="1:13" s="41" customFormat="1" ht="21" customHeight="1" x14ac:dyDescent="0.35">
      <c r="A46" s="3" t="s">
        <v>998</v>
      </c>
      <c r="B46" s="45" t="s">
        <v>1044</v>
      </c>
      <c r="C46" s="45" t="s">
        <v>1045</v>
      </c>
      <c r="D46" s="2">
        <f t="shared" si="0"/>
        <v>17</v>
      </c>
      <c r="E46" s="45" t="s">
        <v>1071</v>
      </c>
      <c r="F46" s="3" t="s">
        <v>198</v>
      </c>
      <c r="G46" s="45" t="s">
        <v>1072</v>
      </c>
      <c r="H46" s="4" t="s">
        <v>1278</v>
      </c>
      <c r="I46" s="4"/>
      <c r="J46" s="46" t="s">
        <v>395</v>
      </c>
      <c r="K46" s="3" t="s">
        <v>396</v>
      </c>
      <c r="L46" s="53"/>
      <c r="M46" s="53"/>
    </row>
    <row r="47" spans="1:13" s="41" customFormat="1" ht="21" customHeight="1" x14ac:dyDescent="0.35">
      <c r="A47" s="3" t="s">
        <v>998</v>
      </c>
      <c r="B47" s="45" t="s">
        <v>1044</v>
      </c>
      <c r="C47" s="45" t="s">
        <v>1045</v>
      </c>
      <c r="D47" s="2">
        <f t="shared" si="0"/>
        <v>18</v>
      </c>
      <c r="E47" s="45" t="s">
        <v>1073</v>
      </c>
      <c r="F47" s="3" t="s">
        <v>199</v>
      </c>
      <c r="G47" s="45" t="s">
        <v>1074</v>
      </c>
      <c r="H47" s="4" t="s">
        <v>1277</v>
      </c>
      <c r="I47" s="4"/>
      <c r="J47" s="46" t="s">
        <v>395</v>
      </c>
      <c r="K47" s="3" t="s">
        <v>396</v>
      </c>
      <c r="L47" s="53"/>
      <c r="M47" s="53"/>
    </row>
    <row r="48" spans="1:13" s="41" customFormat="1" ht="21" customHeight="1" x14ac:dyDescent="0.35">
      <c r="A48" s="3" t="s">
        <v>998</v>
      </c>
      <c r="B48" s="45" t="s">
        <v>1044</v>
      </c>
      <c r="C48" s="45" t="s">
        <v>1045</v>
      </c>
      <c r="D48" s="2">
        <f t="shared" si="0"/>
        <v>19</v>
      </c>
      <c r="E48" s="45" t="s">
        <v>1075</v>
      </c>
      <c r="F48" s="3" t="s">
        <v>200</v>
      </c>
      <c r="G48" s="45" t="s">
        <v>1076</v>
      </c>
      <c r="H48" s="4" t="s">
        <v>1278</v>
      </c>
      <c r="I48" s="4"/>
      <c r="J48" s="46" t="s">
        <v>395</v>
      </c>
      <c r="K48" s="3" t="s">
        <v>396</v>
      </c>
      <c r="L48" s="53"/>
      <c r="M48" s="53"/>
    </row>
    <row r="49" spans="1:13" s="41" customFormat="1" ht="21" customHeight="1" x14ac:dyDescent="0.35">
      <c r="A49" s="3" t="s">
        <v>998</v>
      </c>
      <c r="B49" s="45" t="s">
        <v>1077</v>
      </c>
      <c r="C49" s="45" t="s">
        <v>1078</v>
      </c>
      <c r="D49" s="2">
        <f t="shared" si="0"/>
        <v>1</v>
      </c>
      <c r="E49" s="45" t="s">
        <v>1046</v>
      </c>
      <c r="F49" s="3" t="s">
        <v>34</v>
      </c>
      <c r="G49" s="45" t="s">
        <v>218</v>
      </c>
      <c r="H49" s="4" t="s">
        <v>219</v>
      </c>
      <c r="I49" s="4" t="s">
        <v>220</v>
      </c>
      <c r="J49" s="46"/>
      <c r="K49" s="3" t="s">
        <v>221</v>
      </c>
      <c r="L49" s="53"/>
      <c r="M49" s="53"/>
    </row>
    <row r="50" spans="1:13" s="41" customFormat="1" ht="21" customHeight="1" x14ac:dyDescent="0.35">
      <c r="A50" s="3" t="s">
        <v>998</v>
      </c>
      <c r="B50" s="45" t="s">
        <v>1077</v>
      </c>
      <c r="C50" s="45" t="s">
        <v>1078</v>
      </c>
      <c r="D50" s="2">
        <f t="shared" si="0"/>
        <v>2</v>
      </c>
      <c r="E50" s="45" t="s">
        <v>1002</v>
      </c>
      <c r="F50" s="3" t="s">
        <v>14</v>
      </c>
      <c r="G50" s="45" t="s">
        <v>1079</v>
      </c>
      <c r="H50" s="4" t="s">
        <v>1080</v>
      </c>
      <c r="I50" s="4" t="s">
        <v>1081</v>
      </c>
      <c r="J50" s="46"/>
      <c r="K50" s="3" t="s">
        <v>1082</v>
      </c>
      <c r="L50" s="53"/>
      <c r="M50" s="53"/>
    </row>
    <row r="51" spans="1:13" s="41" customFormat="1" ht="21" customHeight="1" x14ac:dyDescent="0.35">
      <c r="A51" s="3" t="s">
        <v>998</v>
      </c>
      <c r="B51" s="45" t="s">
        <v>1077</v>
      </c>
      <c r="C51" s="45" t="s">
        <v>1078</v>
      </c>
      <c r="D51" s="2">
        <f t="shared" si="0"/>
        <v>3</v>
      </c>
      <c r="E51" s="45" t="s">
        <v>1083</v>
      </c>
      <c r="F51" s="3" t="s">
        <v>170</v>
      </c>
      <c r="G51" s="45" t="s">
        <v>291</v>
      </c>
      <c r="H51" s="4" t="s">
        <v>1084</v>
      </c>
      <c r="I51" s="4"/>
      <c r="J51" s="46"/>
      <c r="K51" s="3" t="s">
        <v>215</v>
      </c>
      <c r="L51" s="53"/>
      <c r="M51" s="53"/>
    </row>
    <row r="52" spans="1:13" s="41" customFormat="1" ht="21" customHeight="1" x14ac:dyDescent="0.35">
      <c r="A52" s="3" t="s">
        <v>998</v>
      </c>
      <c r="B52" s="45" t="s">
        <v>1077</v>
      </c>
      <c r="C52" s="45" t="s">
        <v>1078</v>
      </c>
      <c r="D52" s="2">
        <f t="shared" si="0"/>
        <v>4</v>
      </c>
      <c r="E52" s="45" t="s">
        <v>1085</v>
      </c>
      <c r="F52" s="3" t="s">
        <v>172</v>
      </c>
      <c r="G52" s="45" t="s">
        <v>380</v>
      </c>
      <c r="H52" s="4" t="s">
        <v>1086</v>
      </c>
      <c r="I52" s="4" t="s">
        <v>381</v>
      </c>
      <c r="J52" s="46" t="s">
        <v>382</v>
      </c>
      <c r="K52" s="3" t="s">
        <v>228</v>
      </c>
      <c r="L52" s="53"/>
      <c r="M52" s="53"/>
    </row>
    <row r="53" spans="1:13" s="41" customFormat="1" ht="21" customHeight="1" x14ac:dyDescent="0.35">
      <c r="A53" s="3" t="s">
        <v>998</v>
      </c>
      <c r="B53" s="45" t="s">
        <v>1077</v>
      </c>
      <c r="C53" s="45" t="s">
        <v>1078</v>
      </c>
      <c r="D53" s="2">
        <f t="shared" si="0"/>
        <v>5</v>
      </c>
      <c r="E53" s="45" t="s">
        <v>1087</v>
      </c>
      <c r="F53" s="3" t="s">
        <v>201</v>
      </c>
      <c r="G53" s="45"/>
      <c r="H53" s="4" t="s">
        <v>1088</v>
      </c>
      <c r="I53" s="4"/>
      <c r="J53" s="46" t="s">
        <v>1011</v>
      </c>
      <c r="K53" s="3" t="s">
        <v>1012</v>
      </c>
      <c r="L53" s="53"/>
      <c r="M53" s="53"/>
    </row>
    <row r="54" spans="1:13" s="41" customFormat="1" ht="21" customHeight="1" x14ac:dyDescent="0.35">
      <c r="A54" s="3" t="s">
        <v>998</v>
      </c>
      <c r="B54" s="45" t="s">
        <v>1077</v>
      </c>
      <c r="C54" s="45" t="s">
        <v>1078</v>
      </c>
      <c r="D54" s="2">
        <f t="shared" si="0"/>
        <v>6</v>
      </c>
      <c r="E54" s="45" t="s">
        <v>1022</v>
      </c>
      <c r="F54" s="3" t="s">
        <v>15</v>
      </c>
      <c r="G54" s="4" t="s">
        <v>1023</v>
      </c>
      <c r="H54" s="4" t="s">
        <v>1024</v>
      </c>
      <c r="I54" s="4"/>
      <c r="J54" s="46" t="s">
        <v>1025</v>
      </c>
      <c r="K54" s="3" t="s">
        <v>1026</v>
      </c>
      <c r="L54" s="53"/>
      <c r="M54" s="53"/>
    </row>
    <row r="55" spans="1:13" s="41" customFormat="1" ht="21" customHeight="1" x14ac:dyDescent="0.35">
      <c r="A55" s="3" t="s">
        <v>1027</v>
      </c>
      <c r="B55" s="45" t="s">
        <v>1089</v>
      </c>
      <c r="C55" s="45" t="s">
        <v>1090</v>
      </c>
      <c r="D55" s="2">
        <f t="shared" si="0"/>
        <v>7</v>
      </c>
      <c r="E55" s="45" t="s">
        <v>1030</v>
      </c>
      <c r="F55" s="3" t="s">
        <v>16</v>
      </c>
      <c r="G55" s="4"/>
      <c r="H55" s="4" t="s">
        <v>1031</v>
      </c>
      <c r="I55" s="4"/>
      <c r="J55" s="46" t="s">
        <v>216</v>
      </c>
      <c r="K55" s="3" t="s">
        <v>1032</v>
      </c>
      <c r="L55" s="53"/>
      <c r="M55" s="53"/>
    </row>
    <row r="56" spans="1:13" s="41" customFormat="1" ht="21" customHeight="1" x14ac:dyDescent="0.35">
      <c r="A56" s="3" t="s">
        <v>1027</v>
      </c>
      <c r="B56" s="45" t="s">
        <v>1089</v>
      </c>
      <c r="C56" s="45" t="s">
        <v>1090</v>
      </c>
      <c r="D56" s="2">
        <f t="shared" si="0"/>
        <v>8</v>
      </c>
      <c r="E56" s="45" t="s">
        <v>1033</v>
      </c>
      <c r="F56" s="3" t="s">
        <v>17</v>
      </c>
      <c r="G56" s="4"/>
      <c r="H56" s="4" t="s">
        <v>35</v>
      </c>
      <c r="I56" s="4" t="s">
        <v>1091</v>
      </c>
      <c r="J56" s="46" t="s">
        <v>217</v>
      </c>
      <c r="K56" s="3" t="s">
        <v>1092</v>
      </c>
      <c r="L56" s="53"/>
      <c r="M56" s="53"/>
    </row>
    <row r="57" spans="1:13" s="41" customFormat="1" ht="21" customHeight="1" x14ac:dyDescent="0.35">
      <c r="A57" s="3" t="s">
        <v>1027</v>
      </c>
      <c r="B57" s="45" t="s">
        <v>1089</v>
      </c>
      <c r="C57" s="45" t="s">
        <v>1090</v>
      </c>
      <c r="D57" s="2">
        <f t="shared" si="0"/>
        <v>9</v>
      </c>
      <c r="E57" s="45" t="s">
        <v>860</v>
      </c>
      <c r="F57" s="3" t="s">
        <v>861</v>
      </c>
      <c r="G57" s="4"/>
      <c r="H57" s="4" t="s">
        <v>36</v>
      </c>
      <c r="I57" s="4"/>
      <c r="J57" s="46" t="s">
        <v>1093</v>
      </c>
      <c r="K57" s="3" t="s">
        <v>1032</v>
      </c>
      <c r="L57" s="53"/>
      <c r="M57" s="53"/>
    </row>
    <row r="58" spans="1:13" s="41" customFormat="1" ht="21" customHeight="1" x14ac:dyDescent="0.35">
      <c r="A58" s="3" t="s">
        <v>1027</v>
      </c>
      <c r="B58" s="45" t="s">
        <v>1089</v>
      </c>
      <c r="C58" s="45" t="s">
        <v>1090</v>
      </c>
      <c r="D58" s="2">
        <f t="shared" si="0"/>
        <v>10</v>
      </c>
      <c r="E58" s="45" t="s">
        <v>1094</v>
      </c>
      <c r="F58" s="3" t="s">
        <v>18</v>
      </c>
      <c r="G58" s="4" t="s">
        <v>1095</v>
      </c>
      <c r="H58" s="4" t="s">
        <v>37</v>
      </c>
      <c r="I58" s="4"/>
      <c r="J58" s="46"/>
      <c r="K58" s="3" t="s">
        <v>1026</v>
      </c>
      <c r="L58" s="53"/>
      <c r="M58" s="53"/>
    </row>
    <row r="59" spans="1:13" s="41" customFormat="1" ht="21" customHeight="1" x14ac:dyDescent="0.35">
      <c r="A59" s="3" t="s">
        <v>1027</v>
      </c>
      <c r="B59" s="45" t="s">
        <v>1089</v>
      </c>
      <c r="C59" s="45" t="s">
        <v>1090</v>
      </c>
      <c r="D59" s="2">
        <f t="shared" si="0"/>
        <v>11</v>
      </c>
      <c r="E59" s="45" t="s">
        <v>1096</v>
      </c>
      <c r="F59" s="3" t="s">
        <v>19</v>
      </c>
      <c r="G59" s="4" t="s">
        <v>1097</v>
      </c>
      <c r="H59" s="4" t="s">
        <v>38</v>
      </c>
      <c r="I59" s="4"/>
      <c r="J59" s="46" t="s">
        <v>1098</v>
      </c>
      <c r="K59" s="3" t="s">
        <v>1099</v>
      </c>
      <c r="L59" s="53"/>
      <c r="M59" s="53"/>
    </row>
    <row r="60" spans="1:13" s="41" customFormat="1" ht="21" customHeight="1" x14ac:dyDescent="0.35">
      <c r="A60" s="3" t="s">
        <v>1027</v>
      </c>
      <c r="B60" s="45" t="s">
        <v>1089</v>
      </c>
      <c r="C60" s="45" t="s">
        <v>1090</v>
      </c>
      <c r="D60" s="2">
        <f t="shared" si="0"/>
        <v>12</v>
      </c>
      <c r="E60" s="45" t="s">
        <v>1100</v>
      </c>
      <c r="F60" s="3" t="s">
        <v>20</v>
      </c>
      <c r="G60" s="4" t="s">
        <v>1101</v>
      </c>
      <c r="H60" s="4" t="s">
        <v>39</v>
      </c>
      <c r="I60" s="4"/>
      <c r="J60" s="46" t="s">
        <v>1102</v>
      </c>
      <c r="K60" s="3" t="s">
        <v>1092</v>
      </c>
      <c r="L60" s="53"/>
      <c r="M60" s="53"/>
    </row>
    <row r="61" spans="1:13" s="41" customFormat="1" ht="21" customHeight="1" x14ac:dyDescent="0.35">
      <c r="A61" s="3" t="s">
        <v>1027</v>
      </c>
      <c r="B61" s="45" t="s">
        <v>1089</v>
      </c>
      <c r="C61" s="45" t="s">
        <v>1090</v>
      </c>
      <c r="D61" s="2">
        <f t="shared" si="0"/>
        <v>13</v>
      </c>
      <c r="E61" s="45" t="s">
        <v>1103</v>
      </c>
      <c r="F61" s="3" t="s">
        <v>157</v>
      </c>
      <c r="G61" s="45"/>
      <c r="H61" s="4" t="s">
        <v>1104</v>
      </c>
      <c r="I61" s="4"/>
      <c r="J61" s="46" t="s">
        <v>395</v>
      </c>
      <c r="K61" s="3" t="s">
        <v>396</v>
      </c>
      <c r="L61" s="53"/>
      <c r="M61" s="53"/>
    </row>
    <row r="62" spans="1:13" s="41" customFormat="1" ht="21" customHeight="1" x14ac:dyDescent="0.35">
      <c r="A62" s="3" t="s">
        <v>998</v>
      </c>
      <c r="B62" s="45" t="s">
        <v>1105</v>
      </c>
      <c r="C62" s="45" t="s">
        <v>1106</v>
      </c>
      <c r="D62" s="2">
        <f t="shared" si="0"/>
        <v>1</v>
      </c>
      <c r="E62" s="45" t="s">
        <v>1046</v>
      </c>
      <c r="F62" s="3" t="s">
        <v>34</v>
      </c>
      <c r="G62" s="45" t="s">
        <v>218</v>
      </c>
      <c r="H62" s="4" t="s">
        <v>219</v>
      </c>
      <c r="I62" s="4" t="s">
        <v>220</v>
      </c>
      <c r="J62" s="46"/>
      <c r="K62" s="3" t="s">
        <v>221</v>
      </c>
      <c r="L62" s="53"/>
      <c r="M62" s="53"/>
    </row>
    <row r="63" spans="1:13" s="41" customFormat="1" ht="21" customHeight="1" x14ac:dyDescent="0.35">
      <c r="A63" s="3" t="s">
        <v>998</v>
      </c>
      <c r="B63" s="45" t="s">
        <v>1105</v>
      </c>
      <c r="C63" s="45" t="s">
        <v>1106</v>
      </c>
      <c r="D63" s="2">
        <f t="shared" si="0"/>
        <v>2</v>
      </c>
      <c r="E63" s="45" t="s">
        <v>1002</v>
      </c>
      <c r="F63" s="3" t="s">
        <v>14</v>
      </c>
      <c r="G63" s="45" t="s">
        <v>1079</v>
      </c>
      <c r="H63" s="4" t="s">
        <v>1279</v>
      </c>
      <c r="I63" s="4" t="s">
        <v>1081</v>
      </c>
      <c r="J63" s="46"/>
      <c r="K63" s="3" t="s">
        <v>1082</v>
      </c>
      <c r="L63" s="53"/>
      <c r="M63" s="53"/>
    </row>
    <row r="64" spans="1:13" s="41" customFormat="1" ht="21" customHeight="1" x14ac:dyDescent="0.35">
      <c r="A64" s="3" t="s">
        <v>998</v>
      </c>
      <c r="B64" s="45" t="s">
        <v>1105</v>
      </c>
      <c r="C64" s="45" t="s">
        <v>1106</v>
      </c>
      <c r="D64" s="2">
        <f t="shared" si="0"/>
        <v>3</v>
      </c>
      <c r="E64" s="45" t="s">
        <v>1107</v>
      </c>
      <c r="F64" s="3" t="s">
        <v>202</v>
      </c>
      <c r="G64" s="45" t="s">
        <v>387</v>
      </c>
      <c r="H64" s="4" t="s">
        <v>1280</v>
      </c>
      <c r="I64" s="4"/>
      <c r="J64" s="46" t="s">
        <v>388</v>
      </c>
      <c r="K64" s="3" t="s">
        <v>223</v>
      </c>
      <c r="L64" s="53"/>
      <c r="M64" s="53"/>
    </row>
    <row r="65" spans="1:13" s="41" customFormat="1" ht="21" customHeight="1" x14ac:dyDescent="0.35">
      <c r="A65" s="3" t="s">
        <v>998</v>
      </c>
      <c r="B65" s="45" t="s">
        <v>1105</v>
      </c>
      <c r="C65" s="45" t="s">
        <v>1106</v>
      </c>
      <c r="D65" s="2">
        <f t="shared" si="0"/>
        <v>4</v>
      </c>
      <c r="E65" s="45" t="s">
        <v>1108</v>
      </c>
      <c r="F65" s="3" t="s">
        <v>203</v>
      </c>
      <c r="G65" s="45" t="s">
        <v>389</v>
      </c>
      <c r="H65" s="4" t="s">
        <v>1281</v>
      </c>
      <c r="I65" s="4"/>
      <c r="J65" s="46" t="s">
        <v>390</v>
      </c>
      <c r="K65" s="3" t="s">
        <v>215</v>
      </c>
      <c r="L65" s="53"/>
      <c r="M65" s="53"/>
    </row>
    <row r="66" spans="1:13" s="41" customFormat="1" ht="21" customHeight="1" x14ac:dyDescent="0.35">
      <c r="A66" s="3" t="s">
        <v>998</v>
      </c>
      <c r="B66" s="45" t="s">
        <v>1105</v>
      </c>
      <c r="C66" s="45" t="s">
        <v>1106</v>
      </c>
      <c r="D66" s="2">
        <f t="shared" si="0"/>
        <v>5</v>
      </c>
      <c r="E66" s="45" t="s">
        <v>1022</v>
      </c>
      <c r="F66" s="3" t="s">
        <v>15</v>
      </c>
      <c r="G66" s="4" t="s">
        <v>1023</v>
      </c>
      <c r="H66" s="4" t="s">
        <v>1024</v>
      </c>
      <c r="I66" s="4"/>
      <c r="J66" s="46" t="s">
        <v>1025</v>
      </c>
      <c r="K66" s="3" t="s">
        <v>1026</v>
      </c>
      <c r="L66" s="53"/>
      <c r="M66" s="53"/>
    </row>
    <row r="67" spans="1:13" s="41" customFormat="1" ht="21" customHeight="1" x14ac:dyDescent="0.35">
      <c r="A67" s="3" t="s">
        <v>1027</v>
      </c>
      <c r="B67" s="45" t="s">
        <v>1109</v>
      </c>
      <c r="C67" s="45" t="s">
        <v>1110</v>
      </c>
      <c r="D67" s="2">
        <f t="shared" si="0"/>
        <v>6</v>
      </c>
      <c r="E67" s="45" t="s">
        <v>1030</v>
      </c>
      <c r="F67" s="3" t="s">
        <v>16</v>
      </c>
      <c r="G67" s="4"/>
      <c r="H67" s="4" t="s">
        <v>1031</v>
      </c>
      <c r="I67" s="4"/>
      <c r="J67" s="46" t="s">
        <v>216</v>
      </c>
      <c r="K67" s="3" t="s">
        <v>1032</v>
      </c>
      <c r="L67" s="53"/>
      <c r="M67" s="53"/>
    </row>
    <row r="68" spans="1:13" s="41" customFormat="1" ht="21" customHeight="1" x14ac:dyDescent="0.35">
      <c r="A68" s="3" t="s">
        <v>1027</v>
      </c>
      <c r="B68" s="45" t="s">
        <v>1109</v>
      </c>
      <c r="C68" s="45" t="s">
        <v>1110</v>
      </c>
      <c r="D68" s="2">
        <f t="shared" ref="D68:D74" si="1">IF($C68=$C67,$D67+1,1)</f>
        <v>7</v>
      </c>
      <c r="E68" s="45" t="s">
        <v>1033</v>
      </c>
      <c r="F68" s="3" t="s">
        <v>17</v>
      </c>
      <c r="G68" s="4"/>
      <c r="H68" s="4" t="s">
        <v>35</v>
      </c>
      <c r="I68" s="4" t="s">
        <v>1091</v>
      </c>
      <c r="J68" s="46" t="s">
        <v>217</v>
      </c>
      <c r="K68" s="3" t="s">
        <v>1092</v>
      </c>
      <c r="L68" s="53"/>
      <c r="M68" s="53"/>
    </row>
    <row r="69" spans="1:13" s="41" customFormat="1" ht="21" customHeight="1" x14ac:dyDescent="0.35">
      <c r="A69" s="3" t="s">
        <v>1027</v>
      </c>
      <c r="B69" s="45" t="s">
        <v>1109</v>
      </c>
      <c r="C69" s="45" t="s">
        <v>1110</v>
      </c>
      <c r="D69" s="2">
        <f t="shared" si="1"/>
        <v>8</v>
      </c>
      <c r="E69" s="45" t="s">
        <v>860</v>
      </c>
      <c r="F69" s="3" t="s">
        <v>861</v>
      </c>
      <c r="G69" s="4"/>
      <c r="H69" s="4" t="s">
        <v>36</v>
      </c>
      <c r="I69" s="4"/>
      <c r="J69" s="46" t="s">
        <v>1093</v>
      </c>
      <c r="K69" s="3" t="s">
        <v>1032</v>
      </c>
      <c r="L69" s="53"/>
      <c r="M69" s="53"/>
    </row>
    <row r="70" spans="1:13" s="41" customFormat="1" ht="21" customHeight="1" x14ac:dyDescent="0.35">
      <c r="A70" s="3" t="s">
        <v>1027</v>
      </c>
      <c r="B70" s="45" t="s">
        <v>1109</v>
      </c>
      <c r="C70" s="45" t="s">
        <v>1110</v>
      </c>
      <c r="D70" s="2">
        <f t="shared" si="1"/>
        <v>9</v>
      </c>
      <c r="E70" s="45" t="s">
        <v>1094</v>
      </c>
      <c r="F70" s="3" t="s">
        <v>18</v>
      </c>
      <c r="G70" s="4" t="s">
        <v>1095</v>
      </c>
      <c r="H70" s="4" t="s">
        <v>37</v>
      </c>
      <c r="I70" s="4"/>
      <c r="J70" s="46"/>
      <c r="K70" s="3" t="s">
        <v>1026</v>
      </c>
      <c r="L70" s="53"/>
      <c r="M70" s="53"/>
    </row>
    <row r="71" spans="1:13" s="41" customFormat="1" ht="21" customHeight="1" x14ac:dyDescent="0.35">
      <c r="A71" s="3" t="s">
        <v>1027</v>
      </c>
      <c r="B71" s="45" t="s">
        <v>1109</v>
      </c>
      <c r="C71" s="45" t="s">
        <v>1110</v>
      </c>
      <c r="D71" s="2">
        <f t="shared" si="1"/>
        <v>10</v>
      </c>
      <c r="E71" s="45" t="s">
        <v>1096</v>
      </c>
      <c r="F71" s="3" t="s">
        <v>19</v>
      </c>
      <c r="G71" s="4" t="s">
        <v>1097</v>
      </c>
      <c r="H71" s="4" t="s">
        <v>38</v>
      </c>
      <c r="I71" s="4"/>
      <c r="J71" s="46" t="s">
        <v>1098</v>
      </c>
      <c r="K71" s="3" t="s">
        <v>1099</v>
      </c>
      <c r="L71" s="53"/>
      <c r="M71" s="53"/>
    </row>
    <row r="72" spans="1:13" s="41" customFormat="1" ht="21" customHeight="1" x14ac:dyDescent="0.35">
      <c r="A72" s="3" t="s">
        <v>1027</v>
      </c>
      <c r="B72" s="45" t="s">
        <v>1109</v>
      </c>
      <c r="C72" s="45" t="s">
        <v>1110</v>
      </c>
      <c r="D72" s="2">
        <f t="shared" si="1"/>
        <v>11</v>
      </c>
      <c r="E72" s="45" t="s">
        <v>1100</v>
      </c>
      <c r="F72" s="3" t="s">
        <v>20</v>
      </c>
      <c r="G72" s="4" t="s">
        <v>1101</v>
      </c>
      <c r="H72" s="4" t="s">
        <v>39</v>
      </c>
      <c r="I72" s="4"/>
      <c r="J72" s="46" t="s">
        <v>1102</v>
      </c>
      <c r="K72" s="3" t="s">
        <v>1092</v>
      </c>
      <c r="L72" s="53"/>
      <c r="M72" s="53"/>
    </row>
    <row r="73" spans="1:13" s="41" customFormat="1" ht="21" customHeight="1" x14ac:dyDescent="0.35">
      <c r="A73" s="3" t="s">
        <v>1027</v>
      </c>
      <c r="B73" s="45" t="s">
        <v>1109</v>
      </c>
      <c r="C73" s="45" t="s">
        <v>1110</v>
      </c>
      <c r="D73" s="2">
        <f t="shared" si="1"/>
        <v>12</v>
      </c>
      <c r="E73" s="45" t="s">
        <v>1111</v>
      </c>
      <c r="F73" s="3" t="s">
        <v>204</v>
      </c>
      <c r="G73" s="45" t="s">
        <v>1112</v>
      </c>
      <c r="H73" s="4" t="s">
        <v>1282</v>
      </c>
      <c r="I73" s="4" t="s">
        <v>220</v>
      </c>
      <c r="J73" s="46"/>
      <c r="K73" s="3" t="s">
        <v>221</v>
      </c>
      <c r="L73" s="53"/>
      <c r="M73" s="53"/>
    </row>
    <row r="74" spans="1:13" s="41" customFormat="1" ht="21" customHeight="1" x14ac:dyDescent="0.35">
      <c r="A74" s="3" t="s">
        <v>998</v>
      </c>
      <c r="B74" s="45" t="s">
        <v>1105</v>
      </c>
      <c r="C74" s="45" t="s">
        <v>1106</v>
      </c>
      <c r="D74" s="2">
        <f t="shared" si="1"/>
        <v>13</v>
      </c>
      <c r="E74" s="45" t="s">
        <v>1113</v>
      </c>
      <c r="F74" s="3" t="s">
        <v>205</v>
      </c>
      <c r="G74" s="45" t="s">
        <v>1114</v>
      </c>
      <c r="H74" s="4" t="s">
        <v>1283</v>
      </c>
      <c r="I74" s="4" t="s">
        <v>220</v>
      </c>
      <c r="J74" s="46"/>
      <c r="K74" s="3" t="s">
        <v>221</v>
      </c>
      <c r="L74" s="53"/>
      <c r="M74" s="53"/>
    </row>
  </sheetData>
  <autoFilter ref="A1:M74"/>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FF0000"/>
  </sheetPr>
  <dimension ref="A1:H22"/>
  <sheetViews>
    <sheetView showGridLines="0" zoomScale="90" zoomScaleNormal="90" workbookViewId="0">
      <selection activeCell="C15" sqref="C15:C16"/>
    </sheetView>
  </sheetViews>
  <sheetFormatPr defaultColWidth="8" defaultRowHeight="16.5" x14ac:dyDescent="0.15"/>
  <cols>
    <col min="1" max="1" width="8" style="6"/>
    <col min="2" max="2" width="17.125" style="6" customWidth="1"/>
    <col min="3" max="3" width="18.5" style="6" customWidth="1"/>
    <col min="4" max="4" width="19.875" style="6" customWidth="1"/>
    <col min="5" max="6" width="17.125" style="6" customWidth="1"/>
    <col min="7" max="7" width="10.875" style="6" customWidth="1"/>
    <col min="8" max="8" width="15.5" style="6" customWidth="1"/>
    <col min="9" max="16384" width="8" style="6"/>
  </cols>
  <sheetData>
    <row r="1" spans="1:8" ht="26.25" customHeight="1" x14ac:dyDescent="0.15">
      <c r="A1" s="11" t="s">
        <v>1450</v>
      </c>
      <c r="B1" s="12"/>
    </row>
    <row r="2" spans="1:8" s="21" customFormat="1" ht="21" customHeight="1" x14ac:dyDescent="0.15">
      <c r="A2" s="1" t="s">
        <v>1409</v>
      </c>
      <c r="B2" s="1" t="s">
        <v>1410</v>
      </c>
      <c r="C2" s="1" t="s">
        <v>1411</v>
      </c>
      <c r="D2" s="1" t="s">
        <v>1412</v>
      </c>
      <c r="E2" s="1" t="s">
        <v>1413</v>
      </c>
      <c r="F2" s="1" t="s">
        <v>1414</v>
      </c>
      <c r="G2" s="1" t="s">
        <v>1415</v>
      </c>
      <c r="H2" s="1" t="s">
        <v>1416</v>
      </c>
    </row>
    <row r="3" spans="1:8" ht="21" customHeight="1" x14ac:dyDescent="0.15">
      <c r="A3" s="2">
        <v>1</v>
      </c>
      <c r="B3" s="23" t="s">
        <v>425</v>
      </c>
      <c r="C3" s="13" t="s">
        <v>1417</v>
      </c>
      <c r="D3" s="13" t="s">
        <v>1417</v>
      </c>
      <c r="E3" s="22">
        <f>COUNTIF(汇总层表说明!$A:$A,'汇总层-主题域说明'!$B3)</f>
        <v>7</v>
      </c>
      <c r="F3" s="2">
        <f>SUMIF(汇总层表说明!$A:$A,'汇总层-主题域说明'!$B3,汇总层表说明!$G:$G)</f>
        <v>114</v>
      </c>
      <c r="G3" s="14">
        <v>42881</v>
      </c>
      <c r="H3" s="15"/>
    </row>
    <row r="4" spans="1:8" ht="21" customHeight="1" x14ac:dyDescent="0.15">
      <c r="A4" s="2">
        <v>2</v>
      </c>
      <c r="B4" s="23" t="s">
        <v>1419</v>
      </c>
      <c r="C4" s="13" t="s">
        <v>1418</v>
      </c>
      <c r="D4" s="13" t="s">
        <v>1418</v>
      </c>
      <c r="E4" s="22">
        <f>COUNTIF(汇总层表说明!$A:$A,'汇总层-主题域说明'!B4)</f>
        <v>4</v>
      </c>
      <c r="F4" s="2">
        <f>SUMIF(汇总层表说明!$A:$A,'汇总层-主题域说明'!$B4,汇总层表说明!$G:$G)</f>
        <v>54</v>
      </c>
      <c r="G4" s="14">
        <v>42881</v>
      </c>
      <c r="H4" s="15"/>
    </row>
    <row r="5" spans="1:8" ht="21" customHeight="1" x14ac:dyDescent="0.15">
      <c r="A5" s="2">
        <v>3</v>
      </c>
      <c r="B5" s="24" t="s">
        <v>1421</v>
      </c>
      <c r="C5" s="13" t="s">
        <v>1422</v>
      </c>
      <c r="D5" s="13" t="s">
        <v>1422</v>
      </c>
      <c r="E5" s="22">
        <f>COUNTIF(汇总层表说明!$A:$A,'汇总层-主题域说明'!B5)</f>
        <v>5</v>
      </c>
      <c r="F5" s="2">
        <f>SUMIF(汇总层表说明!$A:$A,'汇总层-主题域说明'!$B5,汇总层表说明!$G:$G)</f>
        <v>74</v>
      </c>
      <c r="G5" s="14">
        <v>42881</v>
      </c>
      <c r="H5" s="15"/>
    </row>
    <row r="6" spans="1:8" ht="21" customHeight="1" x14ac:dyDescent="0.15">
      <c r="A6" s="2">
        <v>4</v>
      </c>
      <c r="B6" s="24" t="s">
        <v>290</v>
      </c>
      <c r="C6" s="13" t="s">
        <v>1422</v>
      </c>
      <c r="D6" s="13" t="s">
        <v>1422</v>
      </c>
      <c r="E6" s="22">
        <f>COUNTIF(汇总层表说明!$A:$A,'汇总层-主题域说明'!B6)</f>
        <v>6</v>
      </c>
      <c r="F6" s="2">
        <f>SUMIF(汇总层表说明!$A:$A,'汇总层-主题域说明'!$B6,汇总层表说明!$G:$G)</f>
        <v>120</v>
      </c>
      <c r="G6" s="14">
        <v>42881</v>
      </c>
      <c r="H6" s="15"/>
    </row>
    <row r="7" spans="1:8" ht="21" customHeight="1" x14ac:dyDescent="0.15">
      <c r="A7" s="2">
        <v>5</v>
      </c>
      <c r="B7" s="24" t="s">
        <v>288</v>
      </c>
      <c r="C7" s="13" t="s">
        <v>1422</v>
      </c>
      <c r="D7" s="13" t="s">
        <v>1422</v>
      </c>
      <c r="E7" s="22">
        <f>COUNTIF(汇总层表说明!$A:$A,'汇总层-主题域说明'!B7)</f>
        <v>4</v>
      </c>
      <c r="F7" s="2">
        <f>SUMIF(汇总层表说明!$A:$A,'汇总层-主题域说明'!$B7,汇总层表说明!$G:$G)</f>
        <v>72</v>
      </c>
      <c r="G7" s="14">
        <v>42881</v>
      </c>
      <c r="H7" s="15"/>
    </row>
    <row r="8" spans="1:8" ht="21" customHeight="1" x14ac:dyDescent="0.15">
      <c r="A8" s="2">
        <v>6</v>
      </c>
      <c r="B8" s="24" t="s">
        <v>286</v>
      </c>
      <c r="C8" s="13" t="s">
        <v>1422</v>
      </c>
      <c r="D8" s="13" t="s">
        <v>1422</v>
      </c>
      <c r="E8" s="22">
        <f>COUNTIF(汇总层表说明!$A:$A,'汇总层-主题域说明'!B8)</f>
        <v>2</v>
      </c>
      <c r="F8" s="2">
        <f>SUMIF(汇总层表说明!$A:$A,'汇总层-主题域说明'!$B8,汇总层表说明!$G:$G)</f>
        <v>12</v>
      </c>
      <c r="G8" s="14">
        <v>42881</v>
      </c>
      <c r="H8" s="15"/>
    </row>
    <row r="9" spans="1:8" ht="21" customHeight="1" x14ac:dyDescent="0.15">
      <c r="A9" s="2">
        <v>7</v>
      </c>
      <c r="B9" s="24" t="s">
        <v>289</v>
      </c>
      <c r="C9" s="13" t="s">
        <v>1422</v>
      </c>
      <c r="D9" s="13" t="s">
        <v>1422</v>
      </c>
      <c r="E9" s="22">
        <f>COUNTIF(汇总层表说明!$A:$A,'汇总层-主题域说明'!B9)</f>
        <v>2</v>
      </c>
      <c r="F9" s="2">
        <f>SUMIF(汇总层表说明!$A:$A,'汇总层-主题域说明'!$B9,汇总层表说明!$G:$G)</f>
        <v>50</v>
      </c>
      <c r="G9" s="14">
        <v>42881</v>
      </c>
      <c r="H9" s="15"/>
    </row>
    <row r="10" spans="1:8" ht="21" customHeight="1" x14ac:dyDescent="0.15">
      <c r="A10" s="2">
        <v>8</v>
      </c>
      <c r="B10" s="24" t="s">
        <v>287</v>
      </c>
      <c r="C10" s="13" t="s">
        <v>1422</v>
      </c>
      <c r="D10" s="13" t="s">
        <v>1422</v>
      </c>
      <c r="E10" s="22">
        <f>COUNTIF(汇总层表说明!$A:$A,'汇总层-主题域说明'!B10)</f>
        <v>4</v>
      </c>
      <c r="F10" s="2">
        <f>SUMIF(汇总层表说明!$A:$A,'汇总层-主题域说明'!$B10,汇总层表说明!$G:$G)</f>
        <v>73</v>
      </c>
      <c r="G10" s="14">
        <v>42881</v>
      </c>
      <c r="H10" s="15"/>
    </row>
    <row r="11" spans="1:8" x14ac:dyDescent="0.15">
      <c r="A11" s="16"/>
      <c r="B11" s="18"/>
      <c r="C11" s="18"/>
      <c r="D11" s="18"/>
      <c r="E11" s="19"/>
    </row>
    <row r="12" spans="1:8" x14ac:dyDescent="0.15">
      <c r="A12" s="17"/>
      <c r="B12" s="18"/>
      <c r="C12" s="18"/>
      <c r="D12" s="18"/>
      <c r="E12" s="19"/>
    </row>
    <row r="14" spans="1:8" ht="16.5" customHeight="1" x14ac:dyDescent="0.15"/>
    <row r="15" spans="1:8" ht="16.5" customHeight="1" x14ac:dyDescent="0.15"/>
    <row r="16" spans="1:8" ht="16.5" customHeight="1" x14ac:dyDescent="0.15"/>
    <row r="17" ht="16.5" customHeight="1" x14ac:dyDescent="0.15"/>
    <row r="18" ht="16.5" customHeight="1" x14ac:dyDescent="0.15"/>
    <row r="19" ht="16.5" customHeight="1" x14ac:dyDescent="0.15"/>
    <row r="20" ht="16.5" customHeight="1" x14ac:dyDescent="0.15"/>
    <row r="21" ht="16.5" customHeight="1" x14ac:dyDescent="0.15"/>
    <row r="22" ht="16.5" customHeight="1" x14ac:dyDescent="0.15"/>
  </sheetData>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M36"/>
  <sheetViews>
    <sheetView tabSelected="1" zoomScale="80" zoomScaleNormal="80" workbookViewId="0">
      <pane ySplit="2" topLeftCell="A21" activePane="bottomLeft" state="frozen"/>
      <selection pane="bottomLeft" activeCell="F35" sqref="F35"/>
    </sheetView>
  </sheetViews>
  <sheetFormatPr defaultRowHeight="21" customHeight="1" x14ac:dyDescent="0.15"/>
  <cols>
    <col min="1" max="1" width="8.75" style="25" customWidth="1"/>
    <col min="2" max="2" width="6.5" style="35" customWidth="1"/>
    <col min="3" max="3" width="27.75" style="25" customWidth="1"/>
    <col min="4" max="4" width="36.625" style="25" customWidth="1"/>
    <col min="5" max="5" width="19.875" style="25" customWidth="1"/>
    <col min="6" max="6" width="23.125" style="25" customWidth="1"/>
    <col min="7" max="7" width="9.75" style="33" customWidth="1"/>
    <col min="8" max="8" width="10.375" style="35" customWidth="1"/>
    <col min="9" max="9" width="10.125" style="33" customWidth="1"/>
    <col min="10" max="10" width="10.375" style="25" customWidth="1"/>
    <col min="11" max="11" width="11.25" style="25" customWidth="1"/>
    <col min="12" max="16384" width="9" style="25"/>
  </cols>
  <sheetData>
    <row r="1" spans="1:13" s="38" customFormat="1" ht="24" customHeight="1" x14ac:dyDescent="0.35">
      <c r="A1" s="80" t="s">
        <v>1425</v>
      </c>
      <c r="B1" s="80"/>
      <c r="C1" s="80"/>
      <c r="D1" s="80"/>
      <c r="E1" s="80"/>
      <c r="F1" s="80"/>
      <c r="G1" s="80"/>
      <c r="H1" s="80"/>
      <c r="I1" s="80"/>
      <c r="J1" s="80"/>
      <c r="K1" s="37"/>
    </row>
    <row r="2" spans="1:13" ht="21" customHeight="1" x14ac:dyDescent="0.15">
      <c r="A2" s="64" t="s">
        <v>1420</v>
      </c>
      <c r="B2" s="64" t="s">
        <v>667</v>
      </c>
      <c r="C2" s="64" t="s">
        <v>535</v>
      </c>
      <c r="D2" s="64" t="s">
        <v>536</v>
      </c>
      <c r="E2" s="64" t="s">
        <v>668</v>
      </c>
      <c r="F2" s="64" t="s">
        <v>669</v>
      </c>
      <c r="G2" s="64" t="s">
        <v>670</v>
      </c>
      <c r="H2" s="64" t="s">
        <v>671</v>
      </c>
      <c r="I2" s="64" t="s">
        <v>672</v>
      </c>
      <c r="J2" s="64" t="s">
        <v>673</v>
      </c>
      <c r="K2" s="64" t="s">
        <v>1313</v>
      </c>
    </row>
    <row r="3" spans="1:13" ht="21" customHeight="1" x14ac:dyDescent="0.15">
      <c r="A3" s="26" t="s">
        <v>285</v>
      </c>
      <c r="B3" s="34">
        <f t="shared" ref="B3:B36" si="0">IF($A3=$A2,$B2+1,1)</f>
        <v>1</v>
      </c>
      <c r="C3" s="26" t="s">
        <v>1492</v>
      </c>
      <c r="D3" s="27" t="s">
        <v>1493</v>
      </c>
      <c r="E3" s="26" t="s">
        <v>1331</v>
      </c>
      <c r="F3" s="26" t="str">
        <f>_xlfn.IFNA(VLOOKUP($D3,[1]开发列表!$A:$E,5,0),VLOOKUP($C3,[1]开发列表!$B:$E,4,0))</f>
        <v>dwd_evt_bdreporter_app_oper_info_report_dm,0,0;dwd_evt_up_oper_log_dm,0,0;dwd_evt_bdreporter_app_usage_dm,0,0;dwd_evt_cloud_folder_user_register_dm,0,0;dwd_evt_cloud_folder_actvy_log_dm,0,0;dwd_evt_hota_device_chk_log_dm,0,0;dwd_evt_quesnr_survey_user_answer_submit_log_dm,0,0;dwd_evt_hw_music_interface_api_log_dm,0,0;dwd_evt_hwmovie_user_access_log_dm,0,0;dwd_evt_hispace_device_dm,0,0;dwd_evt_hispace_oper_log_dm,0,0;dwd_evt_cloud_serv_oper_dm,0,0;dwd_evt_hwmovie_interface_api_log_dm,0,0;dwd_evt_online_game_buoy_user_login_log_dm,0,0;dwd_eqp_wlan_open_user_ds,0,0;dwd_sal_order_pay_ds,0,0;dwd_evt_theme_down_log_dm,0,0;dwd_eqp_push_user_rout_lnk_dm,0,0;dwd_cam_adv_req_log_dm,0,0;dwd_evt_online_game_buoy_user_access_log_dm,0,0;dwd_evt_hiboard_qry_log_dm,0,0;dwd_eqp_device_ds_his,0,0;dwd_ref_channel_service_rela_par_ds,0,0;dwd_ref_cloudservice_package_par_ds,0,0;</v>
      </c>
      <c r="G3" s="32">
        <f>COUNTIF('01设备'!$C:$C,汇总层表说明!$D3)</f>
        <v>22</v>
      </c>
      <c r="H3" s="34" t="s">
        <v>1330</v>
      </c>
      <c r="I3" s="36">
        <f ca="1">NOW()</f>
        <v>42886.888003935186</v>
      </c>
      <c r="J3" s="28" t="str">
        <f>IF(_xlfn.IFNA(VLOOKUP($D3,[1]开发列表!$A:$L,12,0),VLOOKUP($C3,[1]开发列表!$B:$L,11,0))="y","已入仓","未入仓")</f>
        <v>已入仓</v>
      </c>
      <c r="K3" s="29" t="str">
        <f>_xlfn.IFNA(VLOOKUP($D3,[1]开发列表!$A:$G,7,0),VLOOKUP($C3,[1]开发列表!$B:$G,6,0))</f>
        <v>姚玉超</v>
      </c>
      <c r="M3" s="30"/>
    </row>
    <row r="4" spans="1:13" s="31" customFormat="1" ht="21" customHeight="1" x14ac:dyDescent="0.15">
      <c r="A4" s="26" t="s">
        <v>285</v>
      </c>
      <c r="B4" s="34">
        <f t="shared" si="0"/>
        <v>2</v>
      </c>
      <c r="C4" s="26" t="s">
        <v>674</v>
      </c>
      <c r="D4" s="27" t="s">
        <v>258</v>
      </c>
      <c r="E4" s="26" t="s">
        <v>675</v>
      </c>
      <c r="F4" s="26" t="str">
        <f>_xlfn.IFNA(VLOOKUP($D4,[1]开发列表!$A:$E,5,0),VLOOKUP($C4,[1]开发列表!$B:$E,4,0))</f>
        <v>dwd_evt_bdreporter_app_oper_info_report_dm,0,0;dwd_evt_cloud_folder_user_register_dm,0,0;dwd_evt_hw_music_interface_api_log_dm,0,0;dwd_evt_hispace_oper_log_dm,0,0;dwd_evt_hwmovie_interface_api_log_dm,0,0;dwd_eqp_push_user_rout_lnk_dm,0,0;dwd_cam_adv_req_log_dm,0,0;  dwd_eqp_device_ds_his,0,0; dwd_onl_disting_ver_app_ds,0,0;</v>
      </c>
      <c r="G4" s="32">
        <f>COUNTIF('01设备'!$C:$C,汇总层表说明!$D4)</f>
        <v>15</v>
      </c>
      <c r="H4" s="34" t="s">
        <v>1330</v>
      </c>
      <c r="I4" s="36">
        <f t="shared" ref="I4:I36" ca="1" si="1">NOW()</f>
        <v>42886.888003935186</v>
      </c>
      <c r="J4" s="28" t="str">
        <f>IF(_xlfn.IFNA(VLOOKUP($D4,[1]开发列表!$A:$L,12,0),VLOOKUP($C4,[1]开发列表!$B:$L,11,0))="y","已入仓","未入仓")</f>
        <v>已入仓</v>
      </c>
      <c r="K4" s="29" t="str">
        <f>_xlfn.IFNA(VLOOKUP($D4,[1]开发列表!$A:$G,7,0),VLOOKUP($C4,[1]开发列表!$B:$G,6,0))</f>
        <v>姚玉超</v>
      </c>
      <c r="L4" s="25"/>
      <c r="M4" s="30"/>
    </row>
    <row r="5" spans="1:13" ht="21" customHeight="1" x14ac:dyDescent="0.15">
      <c r="A5" s="26" t="s">
        <v>285</v>
      </c>
      <c r="B5" s="34">
        <f t="shared" si="0"/>
        <v>3</v>
      </c>
      <c r="C5" s="26" t="s">
        <v>239</v>
      </c>
      <c r="D5" s="27" t="s">
        <v>265</v>
      </c>
      <c r="E5" s="26" t="s">
        <v>1332</v>
      </c>
      <c r="F5" s="26" t="str">
        <f>_xlfn.IFNA(VLOOKUP($D5,[1]开发列表!$A:$E,5,0),VLOOKUP($C5,[1]开发列表!$B:$E,4,0))</f>
        <v>Dws_Service_Olap_Trade_Dm</v>
      </c>
      <c r="G5" s="32">
        <f>COUNTIF('01设备'!$C:$C,汇总层表说明!$D5)</f>
        <v>16</v>
      </c>
      <c r="H5" s="34" t="s">
        <v>1330</v>
      </c>
      <c r="I5" s="36">
        <f t="shared" ca="1" si="1"/>
        <v>42886.888003935186</v>
      </c>
      <c r="J5" s="28" t="str">
        <f>IF(_xlfn.IFNA(VLOOKUP($D5,[1]开发列表!$A:$L,12,0),VLOOKUP($C5,[1]开发列表!$B:$L,11,0))="y","已入仓","未入仓")</f>
        <v>已入仓</v>
      </c>
      <c r="K5" s="29" t="str">
        <f>_xlfn.IFNA(VLOOKUP($D5,[1]开发列表!$A:$G,7,0),VLOOKUP($C5,[1]开发列表!$B:$G,6,0))</f>
        <v>仇帅</v>
      </c>
      <c r="M5" s="30"/>
    </row>
    <row r="6" spans="1:13" ht="21" customHeight="1" x14ac:dyDescent="0.15">
      <c r="A6" s="26" t="s">
        <v>285</v>
      </c>
      <c r="B6" s="34">
        <f t="shared" si="0"/>
        <v>4</v>
      </c>
      <c r="C6" s="26" t="s">
        <v>240</v>
      </c>
      <c r="D6" s="27" t="s">
        <v>266</v>
      </c>
      <c r="E6" s="26" t="s">
        <v>676</v>
      </c>
      <c r="F6" s="26" t="str">
        <f>_xlfn.IFNA(VLOOKUP($D6,[1]开发列表!$A:$E,5,0),VLOOKUP($C6,[1]开发列表!$B:$E,4,0))</f>
        <v>dws_device_service_trade_dm,dwd_eqp_device_ds_his</v>
      </c>
      <c r="G6" s="32">
        <f>COUNTIF('01设备'!$C:$C,汇总层表说明!$D6)</f>
        <v>16</v>
      </c>
      <c r="H6" s="34" t="s">
        <v>1330</v>
      </c>
      <c r="I6" s="36">
        <f t="shared" ca="1" si="1"/>
        <v>42886.888003935186</v>
      </c>
      <c r="J6" s="28" t="str">
        <f>IF(_xlfn.IFNA(VLOOKUP($D6,[1]开发列表!$A:$L,12,0),VLOOKUP($C6,[1]开发列表!$B:$L,11,0))="y","已入仓","未入仓")</f>
        <v>已入仓</v>
      </c>
      <c r="K6" s="29" t="str">
        <f>_xlfn.IFNA(VLOOKUP($D6,[1]开发列表!$A:$G,7,0),VLOOKUP($C6,[1]开发列表!$B:$G,6,0))</f>
        <v>杭飞跃</v>
      </c>
      <c r="M6" s="30"/>
    </row>
    <row r="7" spans="1:13" ht="21" customHeight="1" x14ac:dyDescent="0.15">
      <c r="A7" s="26" t="s">
        <v>285</v>
      </c>
      <c r="B7" s="34">
        <f t="shared" si="0"/>
        <v>5</v>
      </c>
      <c r="C7" s="26" t="s">
        <v>241</v>
      </c>
      <c r="D7" s="27" t="s">
        <v>267</v>
      </c>
      <c r="E7" s="26" t="s">
        <v>677</v>
      </c>
      <c r="F7" s="26" t="str">
        <f>_xlfn.IFNA(VLOOKUP($D7,[1]开发列表!$A:$E,5,0),VLOOKUP($C7,[1]开发列表!$B:$E,4,0))</f>
        <v>dwd_sal_order_pay_ds，dwd_eqp_device_ds_his</v>
      </c>
      <c r="G7" s="32">
        <f>COUNTIF('01设备'!$C:$C,汇总层表说明!$D7)</f>
        <v>18</v>
      </c>
      <c r="H7" s="34" t="s">
        <v>1330</v>
      </c>
      <c r="I7" s="36">
        <f t="shared" ca="1" si="1"/>
        <v>42886.888003935186</v>
      </c>
      <c r="J7" s="28" t="str">
        <f>IF(_xlfn.IFNA(VLOOKUP($D7,[1]开发列表!$A:$L,12,0),VLOOKUP($C7,[1]开发列表!$B:$L,11,0))="y","已入仓","未入仓")</f>
        <v>已入仓</v>
      </c>
      <c r="K7" s="29" t="str">
        <f>_xlfn.IFNA(VLOOKUP($D7,[1]开发列表!$A:$G,7,0),VLOOKUP($C7,[1]开发列表!$B:$G,6,0))</f>
        <v>杭飞跃</v>
      </c>
      <c r="M7" s="30"/>
    </row>
    <row r="8" spans="1:13" ht="21" customHeight="1" x14ac:dyDescent="0.15">
      <c r="A8" s="26" t="s">
        <v>285</v>
      </c>
      <c r="B8" s="34">
        <f t="shared" si="0"/>
        <v>6</v>
      </c>
      <c r="C8" s="26" t="s">
        <v>678</v>
      </c>
      <c r="D8" s="27" t="s">
        <v>281</v>
      </c>
      <c r="E8" s="26" t="s">
        <v>1336</v>
      </c>
      <c r="F8" s="26" t="str">
        <f>_xlfn.IFNA(VLOOKUP($D8,[1]开发列表!$A:$E,5,0),VLOOKUP($C8,[1]开发列表!$B:$E,4,0))</f>
        <v>dwd_eqp_device_ds_his,dwd_evt_bdreporter_app_usage_dm</v>
      </c>
      <c r="G8" s="32">
        <f>COUNTIF('01设备'!$C:$C,汇总层表说明!$D8)</f>
        <v>12</v>
      </c>
      <c r="H8" s="34" t="s">
        <v>1330</v>
      </c>
      <c r="I8" s="36">
        <f t="shared" ca="1" si="1"/>
        <v>42886.888003935186</v>
      </c>
      <c r="J8" s="28" t="str">
        <f>IF(_xlfn.IFNA(VLOOKUP($D8,[1]开发列表!$A:$L,12,0),VLOOKUP($C8,[1]开发列表!$B:$L,11,0))="y","已入仓","未入仓")</f>
        <v>已入仓</v>
      </c>
      <c r="K8" s="29" t="str">
        <f>_xlfn.IFNA(VLOOKUP($D8,[1]开发列表!$A:$G,7,0),VLOOKUP($C8,[1]开发列表!$B:$G,6,0))</f>
        <v>王东波</v>
      </c>
      <c r="M8" s="30"/>
    </row>
    <row r="9" spans="1:13" ht="21" customHeight="1" x14ac:dyDescent="0.15">
      <c r="A9" s="26" t="s">
        <v>285</v>
      </c>
      <c r="B9" s="34">
        <f t="shared" si="0"/>
        <v>7</v>
      </c>
      <c r="C9" s="26" t="s">
        <v>1351</v>
      </c>
      <c r="D9" s="27" t="s">
        <v>1473</v>
      </c>
      <c r="E9" s="26" t="s">
        <v>1476</v>
      </c>
      <c r="F9" s="26" t="s">
        <v>1491</v>
      </c>
      <c r="G9" s="32">
        <f>COUNTIF('01设备'!$C:$C,汇总层表说明!$D9)</f>
        <v>15</v>
      </c>
      <c r="H9" s="34" t="s">
        <v>1330</v>
      </c>
      <c r="I9" s="36">
        <f t="shared" ca="1" si="1"/>
        <v>42886.888003935186</v>
      </c>
      <c r="J9" s="28" t="str">
        <f>IF(_xlfn.IFNA(VLOOKUP($D9,[1]开发列表!$A:$L,12,0),VLOOKUP($C9,[1]开发列表!$B:$L,11,0))="y","已入仓","未入仓")</f>
        <v>已入仓</v>
      </c>
      <c r="K9" s="29" t="str">
        <f>_xlfn.IFNA(VLOOKUP($D9,[1]开发列表!$A:$G,7,0),VLOOKUP($C9,[1]开发列表!$B:$G,6,0))</f>
        <v>姚玉超</v>
      </c>
      <c r="M9" s="30"/>
    </row>
    <row r="10" spans="1:13" ht="21" customHeight="1" x14ac:dyDescent="0.15">
      <c r="A10" s="26" t="s">
        <v>679</v>
      </c>
      <c r="B10" s="34">
        <f t="shared" si="0"/>
        <v>1</v>
      </c>
      <c r="C10" s="26" t="s">
        <v>547</v>
      </c>
      <c r="D10" s="27" t="s">
        <v>450</v>
      </c>
      <c r="E10" s="26" t="s">
        <v>1335</v>
      </c>
      <c r="F10" s="26" t="str">
        <f>_xlfn.IFNA(VLOOKUP($D10,[1]开发列表!$A:$E,5,0),VLOOKUP($C10,[1]开发列表!$B:$E,4,0))</f>
        <v>dws_up_service_active_dm,0,0;</v>
      </c>
      <c r="G10" s="32">
        <f>COUNTIF('03业务-公共'!$C:$C,汇总层表说明!$D10)</f>
        <v>8</v>
      </c>
      <c r="H10" s="34" t="s">
        <v>1330</v>
      </c>
      <c r="I10" s="36">
        <f t="shared" ca="1" si="1"/>
        <v>42886.888003935186</v>
      </c>
      <c r="J10" s="28" t="str">
        <f>IF(_xlfn.IFNA(VLOOKUP($D10,[1]开发列表!$A:$L,12,0),VLOOKUP($C10,[1]开发列表!$B:$L,11,0))="y","已入仓","未入仓")</f>
        <v>已入仓</v>
      </c>
      <c r="K10" s="29" t="str">
        <f>_xlfn.IFNA(VLOOKUP($D10,[1]开发列表!$A:$G,7,0),VLOOKUP($C10,[1]开发列表!$B:$G,6,0))</f>
        <v>赵冲</v>
      </c>
      <c r="M10" s="30"/>
    </row>
    <row r="11" spans="1:13" ht="21" customHeight="1" x14ac:dyDescent="0.15">
      <c r="A11" s="26" t="s">
        <v>679</v>
      </c>
      <c r="B11" s="34">
        <f t="shared" si="0"/>
        <v>2</v>
      </c>
      <c r="C11" s="26" t="s">
        <v>230</v>
      </c>
      <c r="D11" s="27" t="s">
        <v>259</v>
      </c>
      <c r="E11" s="26" t="s">
        <v>680</v>
      </c>
      <c r="F11" s="26" t="str">
        <f>_xlfn.IFNA(VLOOKUP($D11,[1]开发列表!$A:$E,5,0),VLOOKUP($C11,[1]开发列表!$B:$E,4,0))</f>
        <v>dws_up_service_active_dm,0,0;</v>
      </c>
      <c r="G11" s="32">
        <f>COUNTIF('03业务-公共'!$C:$C,汇总层表说明!$D11)</f>
        <v>8</v>
      </c>
      <c r="H11" s="34" t="s">
        <v>1330</v>
      </c>
      <c r="I11" s="36">
        <f t="shared" ca="1" si="1"/>
        <v>42886.888003935186</v>
      </c>
      <c r="J11" s="28" t="str">
        <f>IF(_xlfn.IFNA(VLOOKUP($D11,[1]开发列表!$A:$L,12,0),VLOOKUP($C11,[1]开发列表!$B:$L,11,0))="y","已入仓","未入仓")</f>
        <v>已入仓</v>
      </c>
      <c r="K11" s="29" t="str">
        <f>_xlfn.IFNA(VLOOKUP($D11,[1]开发列表!$A:$G,7,0),VLOOKUP($C11,[1]开发列表!$B:$G,6,0))</f>
        <v>赵冲</v>
      </c>
      <c r="M11" s="30"/>
    </row>
    <row r="12" spans="1:13" ht="21" customHeight="1" x14ac:dyDescent="0.15">
      <c r="A12" s="26" t="s">
        <v>679</v>
      </c>
      <c r="B12" s="34">
        <f t="shared" si="0"/>
        <v>3</v>
      </c>
      <c r="C12" s="26" t="s">
        <v>234</v>
      </c>
      <c r="D12" s="27" t="s">
        <v>263</v>
      </c>
      <c r="E12" s="26" t="s">
        <v>1337</v>
      </c>
      <c r="F12" s="26" t="str">
        <f>_xlfn.IFNA(VLOOKUP($D12,[1]开发列表!$A:$E,5,0),VLOOKUP($C12,[1]开发列表!$B:$E,4,0))</f>
        <v>Dws_Service_Olap_Trade_Dm
dws_service_olap_trade_dt</v>
      </c>
      <c r="G12" s="32">
        <f>COUNTIF('03业务-公共'!$C:$C,汇总层表说明!$D12)</f>
        <v>20</v>
      </c>
      <c r="H12" s="34" t="s">
        <v>1330</v>
      </c>
      <c r="I12" s="36">
        <f t="shared" ca="1" si="1"/>
        <v>42886.888003935186</v>
      </c>
      <c r="J12" s="28" t="str">
        <f>IF(_xlfn.IFNA(VLOOKUP($D12,[1]开发列表!$A:$L,12,0),VLOOKUP($C12,[1]开发列表!$B:$L,11,0))="y","已入仓","未入仓")</f>
        <v>已入仓</v>
      </c>
      <c r="K12" s="29" t="str">
        <f>_xlfn.IFNA(VLOOKUP($D12,[1]开发列表!$A:$G,7,0),VLOOKUP($C12,[1]开发列表!$B:$G,6,0))</f>
        <v>仇帅</v>
      </c>
      <c r="M12" s="30"/>
    </row>
    <row r="13" spans="1:13" ht="21" customHeight="1" x14ac:dyDescent="0.15">
      <c r="A13" s="26" t="s">
        <v>679</v>
      </c>
      <c r="B13" s="34">
        <f t="shared" si="0"/>
        <v>4</v>
      </c>
      <c r="C13" s="26" t="s">
        <v>235</v>
      </c>
      <c r="D13" s="27" t="s">
        <v>264</v>
      </c>
      <c r="E13" s="26" t="s">
        <v>681</v>
      </c>
      <c r="F13" s="26" t="str">
        <f>_xlfn.IFNA(VLOOKUP($D13,[1]开发列表!$A:$E,5,0),VLOOKUP($C13,[1]开发列表!$B:$E,4,0))</f>
        <v>dws_service_olap_trade_mm，dws_service_trade_dm</v>
      </c>
      <c r="G13" s="32">
        <f>COUNTIF('03业务-公共'!$C:$C,汇总层表说明!$D13)</f>
        <v>20</v>
      </c>
      <c r="H13" s="34" t="s">
        <v>1330</v>
      </c>
      <c r="I13" s="36">
        <f t="shared" ca="1" si="1"/>
        <v>42886.888003935186</v>
      </c>
      <c r="J13" s="28" t="str">
        <f>IF(_xlfn.IFNA(VLOOKUP($D13,[1]开发列表!$A:$L,12,0),VLOOKUP($C13,[1]开发列表!$B:$L,11,0))="y","已入仓","未入仓")</f>
        <v>已入仓</v>
      </c>
      <c r="K13" s="29" t="str">
        <f>_xlfn.IFNA(VLOOKUP($D13,[1]开发列表!$A:$G,7,0),VLOOKUP($C13,[1]开发列表!$B:$G,6,0))</f>
        <v>杭飞跃</v>
      </c>
      <c r="M13" s="30"/>
    </row>
    <row r="14" spans="1:13" ht="21" customHeight="1" x14ac:dyDescent="0.15">
      <c r="A14" s="26" t="s">
        <v>679</v>
      </c>
      <c r="B14" s="34">
        <f t="shared" si="0"/>
        <v>5</v>
      </c>
      <c r="C14" s="26" t="s">
        <v>245</v>
      </c>
      <c r="D14" s="27" t="s">
        <v>270</v>
      </c>
      <c r="E14" s="26" t="s">
        <v>682</v>
      </c>
      <c r="F14" s="26" t="str">
        <f>_xlfn.IFNA(VLOOKUP($D14,[1]开发列表!$A:$E,5,0),VLOOKUP($C14,[1]开发列表!$B:$E,4,0))</f>
        <v>dwd_evt_mc_msg_log_hm，dwd_evt_bisdk_customize_dm</v>
      </c>
      <c r="G14" s="32">
        <f>COUNTIF('03业务-公共'!$C:$C,汇总层表说明!$D14)</f>
        <v>18</v>
      </c>
      <c r="H14" s="34" t="s">
        <v>1330</v>
      </c>
      <c r="I14" s="36">
        <f t="shared" ca="1" si="1"/>
        <v>42886.888003935186</v>
      </c>
      <c r="J14" s="28" t="str">
        <f>IF(_xlfn.IFNA(VLOOKUP($D14,[1]开发列表!$A:$L,12,0),VLOOKUP($C14,[1]开发列表!$B:$L,11,0))="y","已入仓","未入仓")</f>
        <v>已入仓</v>
      </c>
      <c r="K14" s="29" t="str">
        <f>_xlfn.IFNA(VLOOKUP($D14,[1]开发列表!$A:$G,7,0),VLOOKUP($C14,[1]开发列表!$B:$G,6,0))</f>
        <v>焦金鹏</v>
      </c>
      <c r="M14" s="30"/>
    </row>
    <row r="15" spans="1:13" ht="21" customHeight="1" x14ac:dyDescent="0.15">
      <c r="A15" s="26" t="s">
        <v>286</v>
      </c>
      <c r="B15" s="34">
        <f t="shared" si="0"/>
        <v>1</v>
      </c>
      <c r="C15" s="26" t="s">
        <v>253</v>
      </c>
      <c r="D15" s="27" t="s">
        <v>278</v>
      </c>
      <c r="E15" s="26" t="s">
        <v>683</v>
      </c>
      <c r="F15" s="26" t="str">
        <f>_xlfn.IFNA(VLOOKUP($D15,[1]开发列表!$A:$E,5,0),VLOOKUP($C15,[1]开发列表!$B:$E,4,0))</f>
        <v>dwd_evt_up_oper_log_dm,0,0;ods_trade_user_page_log_dm,0,0;dwd_onl_push_token_app_ds,0,0;nj_push2_ods_push_crs_log_dm_nj,0,0;dwd_evt_mc_msg_log_hm,0,0;dwd_onl_dev_app_ds,0,0;</v>
      </c>
      <c r="G15" s="32">
        <f>COUNTIF('04业务-联盟'!$C:$C,汇总层表说明!$D15)</f>
        <v>5</v>
      </c>
      <c r="H15" s="34" t="s">
        <v>1330</v>
      </c>
      <c r="I15" s="36">
        <f t="shared" ca="1" si="1"/>
        <v>42886.888003935186</v>
      </c>
      <c r="J15" s="28" t="str">
        <f>IF(_xlfn.IFNA(VLOOKUP($D15,[1]开发列表!$A:$L,12,0),VLOOKUP($C15,[1]开发列表!$B:$L,11,0))="y","已入仓","未入仓")</f>
        <v>已入仓</v>
      </c>
      <c r="K15" s="29" t="str">
        <f>_xlfn.IFNA(VLOOKUP($D15,[1]开发列表!$A:$G,7,0),VLOOKUP($C15,[1]开发列表!$B:$G,6,0))</f>
        <v>杨忠飞</v>
      </c>
      <c r="M15" s="30"/>
    </row>
    <row r="16" spans="1:13" ht="21" customHeight="1" x14ac:dyDescent="0.15">
      <c r="A16" s="26" t="s">
        <v>286</v>
      </c>
      <c r="B16" s="34">
        <f t="shared" si="0"/>
        <v>2</v>
      </c>
      <c r="C16" s="26" t="s">
        <v>254</v>
      </c>
      <c r="D16" s="27" t="s">
        <v>279</v>
      </c>
      <c r="E16" s="26" t="s">
        <v>684</v>
      </c>
      <c r="F16" s="26" t="str">
        <f>_xlfn.IFNA(VLOOKUP($D16,[1]开发列表!$A:$E,5,0),VLOOKUP($C16,[1]开发列表!$B:$E,4,0))</f>
        <v>dws_service_sev_app_api_dm,0,0;</v>
      </c>
      <c r="G16" s="32">
        <f>COUNTIF('04业务-联盟'!$C:$C,汇总层表说明!$D16)</f>
        <v>7</v>
      </c>
      <c r="H16" s="34" t="s">
        <v>1330</v>
      </c>
      <c r="I16" s="36">
        <f t="shared" ca="1" si="1"/>
        <v>42886.888003935186</v>
      </c>
      <c r="J16" s="28" t="str">
        <f>IF(_xlfn.IFNA(VLOOKUP($D16,[1]开发列表!$A:$L,12,0),VLOOKUP($C16,[1]开发列表!$B:$L,11,0))="y","已入仓","未入仓")</f>
        <v>已入仓</v>
      </c>
      <c r="K16" s="29" t="str">
        <f>_xlfn.IFNA(VLOOKUP($D16,[1]开发列表!$A:$G,7,0),VLOOKUP($C16,[1]开发列表!$B:$G,6,0))</f>
        <v>杨忠飞</v>
      </c>
      <c r="M16" s="30"/>
    </row>
    <row r="17" spans="1:13" ht="21" customHeight="1" x14ac:dyDescent="0.15">
      <c r="A17" s="26" t="s">
        <v>287</v>
      </c>
      <c r="B17" s="34">
        <f t="shared" si="0"/>
        <v>1</v>
      </c>
      <c r="C17" s="26" t="s">
        <v>247</v>
      </c>
      <c r="D17" s="27" t="s">
        <v>272</v>
      </c>
      <c r="E17" s="26" t="s">
        <v>685</v>
      </c>
      <c r="F17" s="26" t="str">
        <f>_xlfn.IFNA(VLOOKUP($D17,[1]开发列表!$A:$E,5,0),VLOOKUP($C17,[1]开发列表!$B:$E,4,0))</f>
        <v>dwd_eqp_device_ds_his，dwd_con_upgrade_theme_wallp_ds，dwd_evt_theme_download_log_dm</v>
      </c>
      <c r="G17" s="32">
        <f>COUNTIF('08业务-其他'!$C:$C,汇总层表说明!$D17)</f>
        <v>13</v>
      </c>
      <c r="H17" s="34" t="s">
        <v>1330</v>
      </c>
      <c r="I17" s="36">
        <f t="shared" ca="1" si="1"/>
        <v>42886.888003935186</v>
      </c>
      <c r="J17" s="28" t="str">
        <f>IF(_xlfn.IFNA(VLOOKUP($D17,[1]开发列表!$A:$L,12,0),VLOOKUP($C17,[1]开发列表!$B:$L,11,0))="y","已入仓","未入仓")</f>
        <v>已入仓</v>
      </c>
      <c r="K17" s="29" t="str">
        <f>_xlfn.IFNA(VLOOKUP($D17,[1]开发列表!$A:$G,7,0),VLOOKUP($C17,[1]开发列表!$B:$G,6,0))</f>
        <v>焦金鹏</v>
      </c>
      <c r="M17" s="30"/>
    </row>
    <row r="18" spans="1:13" ht="21" customHeight="1" x14ac:dyDescent="0.15">
      <c r="A18" s="26" t="s">
        <v>287</v>
      </c>
      <c r="B18" s="34">
        <f t="shared" si="0"/>
        <v>2</v>
      </c>
      <c r="C18" s="26" t="s">
        <v>249</v>
      </c>
      <c r="D18" s="27" t="s">
        <v>274</v>
      </c>
      <c r="E18" s="26" t="s">
        <v>686</v>
      </c>
      <c r="F18" s="26" t="str">
        <f>_xlfn.IFNA(VLOOKUP($D18,[1]开发列表!$A:$E,5,0),VLOOKUP($C18,[1]开发列表!$B:$E,4,0))</f>
        <v>dwd_evt_hwmovie_oper_dm,dwd_sal_hwmovie_user_pay_ds,dwd_con_hwmovie_catalog_rela_ds,dwd_con_hwmovie_ds,dwd_pty_up_ds_his,dwd_eqp_device_ds_his</v>
      </c>
      <c r="G18" s="32">
        <f>COUNTIF('08业务-其他'!$C:$C,汇总层表说明!$D18)</f>
        <v>28</v>
      </c>
      <c r="H18" s="34" t="s">
        <v>1330</v>
      </c>
      <c r="I18" s="36">
        <f t="shared" ca="1" si="1"/>
        <v>42886.888003935186</v>
      </c>
      <c r="J18" s="28" t="str">
        <f>IF(_xlfn.IFNA(VLOOKUP($D18,[1]开发列表!$A:$L,12,0),VLOOKUP($C18,[1]开发列表!$B:$L,11,0))="y","已入仓","未入仓")</f>
        <v>已入仓</v>
      </c>
      <c r="K18" s="29" t="str">
        <f>_xlfn.IFNA(VLOOKUP($D18,[1]开发列表!$A:$G,7,0),VLOOKUP($C18,[1]开发列表!$B:$G,6,0))</f>
        <v>王东波</v>
      </c>
      <c r="M18" s="30"/>
    </row>
    <row r="19" spans="1:13" ht="21" customHeight="1" x14ac:dyDescent="0.15">
      <c r="A19" s="26" t="s">
        <v>287</v>
      </c>
      <c r="B19" s="34">
        <f t="shared" si="0"/>
        <v>3</v>
      </c>
      <c r="C19" s="26" t="s">
        <v>250</v>
      </c>
      <c r="D19" s="27" t="s">
        <v>275</v>
      </c>
      <c r="E19" s="26" t="s">
        <v>687</v>
      </c>
      <c r="F19" s="26" t="str">
        <f>_xlfn.IFNA(VLOOKUP($D19,[1]开发列表!$A:$E,5,0),VLOOKUP($C19,[1]开发列表!$B:$E,4,0))</f>
        <v>dwd_evt_bisdk_health_wear_log_dm,0,0;dwd_eqp_device_ds_his,0,0;</v>
      </c>
      <c r="G19" s="32">
        <f>COUNTIF('08业务-其他'!$C:$C,汇总层表说明!$D19)</f>
        <v>13</v>
      </c>
      <c r="H19" s="34" t="s">
        <v>1330</v>
      </c>
      <c r="I19" s="36">
        <f t="shared" ca="1" si="1"/>
        <v>42886.888003935186</v>
      </c>
      <c r="J19" s="28" t="str">
        <f>IF(_xlfn.IFNA(VLOOKUP($D19,[1]开发列表!$A:$L,12,0),VLOOKUP($C19,[1]开发列表!$B:$L,11,0))="y","已入仓","未入仓")</f>
        <v>已入仓</v>
      </c>
      <c r="K19" s="29" t="str">
        <f>_xlfn.IFNA(VLOOKUP($D19,[1]开发列表!$A:$G,7,0),VLOOKUP($C19,[1]开发列表!$B:$G,6,0))</f>
        <v>赵冲</v>
      </c>
      <c r="M19" s="30"/>
    </row>
    <row r="20" spans="1:13" ht="21" customHeight="1" x14ac:dyDescent="0.15">
      <c r="A20" s="26" t="s">
        <v>287</v>
      </c>
      <c r="B20" s="34">
        <f t="shared" si="0"/>
        <v>4</v>
      </c>
      <c r="C20" s="26" t="s">
        <v>252</v>
      </c>
      <c r="D20" s="27" t="s">
        <v>277</v>
      </c>
      <c r="E20" s="26" t="s">
        <v>688</v>
      </c>
      <c r="F20" s="26" t="str">
        <f>_xlfn.IFNA(VLOOKUP($D20,[1]开发列表!$A:$E,5,0),VLOOKUP($C20,[1]开发列表!$B:$E,4,0))</f>
        <v>dwd_evt_user_social_oper_log_dm,dwd_evt_social_entry_log_dm,dwd_evt_social_msg_log_dm,dwd_pty_social_user_ds_his,Dwd_Pty_Social_Group_Ds_His,Dwd_Pty_Social_Group_User_Rela_Ds</v>
      </c>
      <c r="G20" s="32">
        <f>COUNTIF('08业务-其他'!$C:$C,汇总层表说明!$D20)</f>
        <v>19</v>
      </c>
      <c r="H20" s="34" t="s">
        <v>1330</v>
      </c>
      <c r="I20" s="36">
        <f t="shared" ca="1" si="1"/>
        <v>42886.888003935186</v>
      </c>
      <c r="J20" s="28" t="str">
        <f>IF(_xlfn.IFNA(VLOOKUP($D20,[1]开发列表!$A:$L,12,0),VLOOKUP($C20,[1]开发列表!$B:$L,11,0))="y","已入仓","未入仓")</f>
        <v>已入仓</v>
      </c>
      <c r="K20" s="29" t="str">
        <f>_xlfn.IFNA(VLOOKUP($D20,[1]开发列表!$A:$G,7,0),VLOOKUP($C20,[1]开发列表!$B:$G,6,0))</f>
        <v>陈凯/仇帅</v>
      </c>
      <c r="M20" s="30"/>
    </row>
    <row r="21" spans="1:13" ht="21" customHeight="1" x14ac:dyDescent="0.15">
      <c r="A21" s="26" t="s">
        <v>289</v>
      </c>
      <c r="B21" s="34">
        <f t="shared" si="0"/>
        <v>1</v>
      </c>
      <c r="C21" s="26" t="s">
        <v>246</v>
      </c>
      <c r="D21" s="27" t="s">
        <v>271</v>
      </c>
      <c r="E21" s="26" t="s">
        <v>689</v>
      </c>
      <c r="F21" s="26" t="str">
        <f>_xlfn.IFNA(VLOOKUP($D21,[1]开发列表!$A:$E,5,0),VLOOKUP($C21,[1]开发列表!$B:$E,4,0))</f>
        <v>dwd_cam_adv_req_log_dm,dwd_cam_adv_show_log_dm,dwd_cam_adv_click_log_dm</v>
      </c>
      <c r="G21" s="32">
        <f>COUNTIF('06业务-营销'!$C:$C,汇总层表说明!$D21)</f>
        <v>28</v>
      </c>
      <c r="H21" s="34" t="s">
        <v>1330</v>
      </c>
      <c r="I21" s="36">
        <f t="shared" ca="1" si="1"/>
        <v>42886.888003935186</v>
      </c>
      <c r="J21" s="28" t="str">
        <f>IF(_xlfn.IFNA(VLOOKUP($D21,[1]开发列表!$A:$L,12,0),VLOOKUP($C21,[1]开发列表!$B:$L,11,0))="y","已入仓","未入仓")</f>
        <v>已入仓</v>
      </c>
      <c r="K21" s="29" t="str">
        <f>_xlfn.IFNA(VLOOKUP($D21,[1]开发列表!$A:$G,7,0),VLOOKUP($C21,[1]开发列表!$B:$G,6,0))</f>
        <v>陈凯/仇帅</v>
      </c>
      <c r="M21" s="30"/>
    </row>
    <row r="22" spans="1:13" ht="21" customHeight="1" x14ac:dyDescent="0.15">
      <c r="A22" s="26" t="s">
        <v>289</v>
      </c>
      <c r="B22" s="34">
        <f t="shared" si="0"/>
        <v>2</v>
      </c>
      <c r="C22" s="26" t="s">
        <v>255</v>
      </c>
      <c r="D22" s="27" t="s">
        <v>280</v>
      </c>
      <c r="E22" s="26" t="s">
        <v>690</v>
      </c>
      <c r="F22" s="26" t="str">
        <f>_xlfn.IFNA(VLOOKUP($D22,[1]开发列表!$A:$E,5,0),VLOOKUP($C22,[1]开发列表!$B:$E,4,0))</f>
        <v>dwd_cam_put_task_ds,0,0;dwd_cam_port_push_campaign_task_dm;dwd_cam_push_campaign_task_mater_dm;dwd_evt_bisdk_customize_dm;dwd_evt_mc_msg_log_hm;dwd_evt_hispace_oper_log_dm;</v>
      </c>
      <c r="G22" s="32">
        <f>COUNTIF('06业务-营销'!$C:$C,汇总层表说明!$D22)</f>
        <v>22</v>
      </c>
      <c r="H22" s="34" t="s">
        <v>1330</v>
      </c>
      <c r="I22" s="36">
        <f t="shared" ca="1" si="1"/>
        <v>42886.888003935186</v>
      </c>
      <c r="J22" s="28" t="str">
        <f>IF(_xlfn.IFNA(VLOOKUP($D22,[1]开发列表!$A:$L,12,0),VLOOKUP($C22,[1]开发列表!$B:$L,11,0))="y","已入仓","未入仓")</f>
        <v>已入仓</v>
      </c>
      <c r="K22" s="29" t="str">
        <f>_xlfn.IFNA(VLOOKUP($D22,[1]开发列表!$A:$G,7,0),VLOOKUP($C22,[1]开发列表!$B:$G,6,0))</f>
        <v>史风龙</v>
      </c>
      <c r="M22" s="30"/>
    </row>
    <row r="23" spans="1:13" ht="21" customHeight="1" x14ac:dyDescent="0.15">
      <c r="A23" s="26" t="s">
        <v>288</v>
      </c>
      <c r="B23" s="34">
        <f t="shared" si="0"/>
        <v>1</v>
      </c>
      <c r="C23" s="26" t="s">
        <v>248</v>
      </c>
      <c r="D23" s="27" t="s">
        <v>273</v>
      </c>
      <c r="E23" s="26" t="s">
        <v>691</v>
      </c>
      <c r="F23" s="26" t="str">
        <f>_xlfn.IFNA(VLOOKUP($D23,[1]开发列表!$A:$E,5,0),VLOOKUP($C23,[1]开发列表!$B:$E,4,0))</f>
        <v>dwd_evt_hispace_search_log_dm、dwd_eqp_device_ds_his</v>
      </c>
      <c r="G23" s="32">
        <f>COUNTIF('05业务-应用'!$C:$C,汇总层表说明!$D23)</f>
        <v>13</v>
      </c>
      <c r="H23" s="34" t="s">
        <v>1330</v>
      </c>
      <c r="I23" s="36">
        <f t="shared" ca="1" si="1"/>
        <v>42886.888003935186</v>
      </c>
      <c r="J23" s="28" t="str">
        <f>IF(_xlfn.IFNA(VLOOKUP($D23,[1]开发列表!$A:$L,12,0),VLOOKUP($C23,[1]开发列表!$B:$L,11,0))="y","已入仓","未入仓")</f>
        <v>已入仓</v>
      </c>
      <c r="K23" s="29" t="str">
        <f>_xlfn.IFNA(VLOOKUP($D23,[1]开发列表!$A:$G,7,0),VLOOKUP($C23,[1]开发列表!$B:$G,6,0))</f>
        <v>田雨</v>
      </c>
      <c r="M23" s="30"/>
    </row>
    <row r="24" spans="1:13" ht="21" customHeight="1" x14ac:dyDescent="0.15">
      <c r="A24" s="26" t="s">
        <v>288</v>
      </c>
      <c r="B24" s="34">
        <f t="shared" si="0"/>
        <v>2</v>
      </c>
      <c r="C24" s="26" t="s">
        <v>251</v>
      </c>
      <c r="D24" s="27" t="s">
        <v>276</v>
      </c>
      <c r="E24" s="26" t="s">
        <v>692</v>
      </c>
      <c r="F24" s="26" t="str">
        <f>_xlfn.IFNA(VLOOKUP($D24,[1]开发列表!$A:$E,5,0),VLOOKUP($C24,[1]开发列表!$B:$E,4,0))</f>
        <v>ods_hota_update_log_dm_new,0,0;dwd_eqp_device_ds_his,0,0;</v>
      </c>
      <c r="G24" s="32">
        <f>COUNTIF('05业务-应用'!$C:$C,汇总层表说明!$D24)</f>
        <v>15</v>
      </c>
      <c r="H24" s="34" t="s">
        <v>1330</v>
      </c>
      <c r="I24" s="36">
        <f t="shared" ca="1" si="1"/>
        <v>42886.888003935186</v>
      </c>
      <c r="J24" s="28" t="str">
        <f>IF(_xlfn.IFNA(VLOOKUP($D24,[1]开发列表!$A:$L,12,0),VLOOKUP($C24,[1]开发列表!$B:$L,11,0))="y","已入仓","未入仓")</f>
        <v>已入仓</v>
      </c>
      <c r="K24" s="29" t="str">
        <f>_xlfn.IFNA(VLOOKUP($D24,[1]开发列表!$A:$G,7,0),VLOOKUP($C24,[1]开发列表!$B:$G,6,0))</f>
        <v>赵冲</v>
      </c>
      <c r="M24" s="30"/>
    </row>
    <row r="25" spans="1:13" ht="21" customHeight="1" x14ac:dyDescent="0.15">
      <c r="A25" s="26" t="s">
        <v>288</v>
      </c>
      <c r="B25" s="34">
        <f t="shared" si="0"/>
        <v>3</v>
      </c>
      <c r="C25" s="26" t="s">
        <v>256</v>
      </c>
      <c r="D25" s="27" t="s">
        <v>282</v>
      </c>
      <c r="E25" s="26" t="s">
        <v>693</v>
      </c>
      <c r="F25" s="26" t="str">
        <f>_xlfn.IFNA(VLOOKUP($D25,[1]开发列表!$A:$E,5,0),VLOOKUP($C25,[1]开发列表!$B:$E,4,0))</f>
        <v>dwd_evt_hispace_down_install_log_hm,0,0;dwd_eqp_device_ds_his,0,0;</v>
      </c>
      <c r="G25" s="32">
        <f>COUNTIF('05业务-应用'!$C:$C,汇总层表说明!$D25)</f>
        <v>17</v>
      </c>
      <c r="H25" s="34" t="s">
        <v>1330</v>
      </c>
      <c r="I25" s="36">
        <f t="shared" ca="1" si="1"/>
        <v>42886.888003935186</v>
      </c>
      <c r="J25" s="28" t="str">
        <f>IF(_xlfn.IFNA(VLOOKUP($D25,[1]开发列表!$A:$L,12,0),VLOOKUP($C25,[1]开发列表!$B:$L,11,0))="y","已入仓","未入仓")</f>
        <v>已入仓</v>
      </c>
      <c r="K25" s="29" t="str">
        <f>_xlfn.IFNA(VLOOKUP($D25,[1]开发列表!$A:$G,7,0),VLOOKUP($C25,[1]开发列表!$B:$G,6,0))</f>
        <v>姚玉超</v>
      </c>
      <c r="M25" s="30"/>
    </row>
    <row r="26" spans="1:13" ht="21" customHeight="1" x14ac:dyDescent="0.15">
      <c r="A26" s="26" t="s">
        <v>288</v>
      </c>
      <c r="B26" s="34">
        <f t="shared" si="0"/>
        <v>4</v>
      </c>
      <c r="C26" s="26" t="s">
        <v>257</v>
      </c>
      <c r="D26" s="27" t="s">
        <v>283</v>
      </c>
      <c r="E26" s="26" t="s">
        <v>694</v>
      </c>
      <c r="F26" s="26" t="str">
        <f>_xlfn.IFNA(VLOOKUP($D26,[1]开发列表!$A:$E,5,0),VLOOKUP($C26,[1]开发列表!$B:$E,4,0))</f>
        <v>dwd_evt_hispace_oper_log_dm、dwd_onl_disting_ver_app_ds、dwd_onl_app_class_ds、dwd_eqp_device_ds_his</v>
      </c>
      <c r="G26" s="32">
        <f>COUNTIF('05业务-应用'!$C:$C,汇总层表说明!$D26)</f>
        <v>27</v>
      </c>
      <c r="H26" s="34" t="s">
        <v>1330</v>
      </c>
      <c r="I26" s="36">
        <f t="shared" ca="1" si="1"/>
        <v>42886.888003935186</v>
      </c>
      <c r="J26" s="28" t="str">
        <f>IF(_xlfn.IFNA(VLOOKUP($D26,[1]开发列表!$A:$L,12,0),VLOOKUP($C26,[1]开发列表!$B:$L,11,0))="y","已入仓","未入仓")</f>
        <v>已入仓</v>
      </c>
      <c r="K26" s="29" t="str">
        <f>_xlfn.IFNA(VLOOKUP($D26,[1]开发列表!$A:$G,7,0),VLOOKUP($C26,[1]开发列表!$B:$G,6,0))</f>
        <v>田雨</v>
      </c>
      <c r="M26" s="30"/>
    </row>
    <row r="27" spans="1:13" ht="21" customHeight="1" x14ac:dyDescent="0.15">
      <c r="A27" s="26" t="s">
        <v>290</v>
      </c>
      <c r="B27" s="34">
        <f t="shared" si="0"/>
        <v>1</v>
      </c>
      <c r="C27" s="26" t="s">
        <v>231</v>
      </c>
      <c r="D27" s="27" t="s">
        <v>260</v>
      </c>
      <c r="E27" s="26" t="s">
        <v>695</v>
      </c>
      <c r="F27" s="26" t="str">
        <f>_xlfn.IFNA(VLOOKUP($D27,[1]开发列表!$A:$E,5,0),VLOOKUP($C27,[1]开发列表!$B:$E,4,0))</f>
        <v>dwd_sal_order_pay_ds
dwd_ref_cloudservice_package_par_ds
dwd_pty_up_ds_his
dwd_eqp_device_ds_his</v>
      </c>
      <c r="G27" s="32">
        <f>COUNTIF('07业务-支付'!$C:$C,汇总层表说明!$D27)</f>
        <v>25</v>
      </c>
      <c r="H27" s="34" t="s">
        <v>1330</v>
      </c>
      <c r="I27" s="36">
        <f t="shared" ca="1" si="1"/>
        <v>42886.888003935186</v>
      </c>
      <c r="J27" s="28" t="str">
        <f>IF(_xlfn.IFNA(VLOOKUP($D27,[1]开发列表!$A:$L,12,0),VLOOKUP($C27,[1]开发列表!$B:$L,11,0))="y","已入仓","未入仓")</f>
        <v>已入仓</v>
      </c>
      <c r="K27" s="29" t="str">
        <f>_xlfn.IFNA(VLOOKUP($D27,[1]开发列表!$A:$G,7,0),VLOOKUP($C27,[1]开发列表!$B:$G,6,0))</f>
        <v>仇帅</v>
      </c>
      <c r="M27" s="30"/>
    </row>
    <row r="28" spans="1:13" ht="21" customHeight="1" x14ac:dyDescent="0.15">
      <c r="A28" s="26" t="s">
        <v>290</v>
      </c>
      <c r="B28" s="34">
        <f t="shared" si="0"/>
        <v>2</v>
      </c>
      <c r="C28" s="26" t="s">
        <v>232</v>
      </c>
      <c r="D28" s="27" t="s">
        <v>261</v>
      </c>
      <c r="E28" s="26" t="s">
        <v>696</v>
      </c>
      <c r="F28" s="26" t="str">
        <f>_xlfn.IFNA(VLOOKUP($D28,[1]开发列表!$A:$E,5,0),VLOOKUP($C28,[1]开发列表!$B:$E,4,0))</f>
        <v>dws_service_olap_trade_dm,dwd_pty_up_ds_his,dwd_eqp_device_ds_his</v>
      </c>
      <c r="G28" s="32">
        <f>COUNTIF('07业务-支付'!$C:$C,汇总层表说明!$D28)</f>
        <v>25</v>
      </c>
      <c r="H28" s="34" t="s">
        <v>1330</v>
      </c>
      <c r="I28" s="36">
        <f t="shared" ca="1" si="1"/>
        <v>42886.888003935186</v>
      </c>
      <c r="J28" s="28" t="str">
        <f>IF(_xlfn.IFNA(VLOOKUP($D28,[1]开发列表!$A:$L,12,0),VLOOKUP($C28,[1]开发列表!$B:$L,11,0))="y","已入仓","未入仓")</f>
        <v>已入仓</v>
      </c>
      <c r="K28" s="29" t="str">
        <f>_xlfn.IFNA(VLOOKUP($D28,[1]开发列表!$A:$G,7,0),VLOOKUP($C28,[1]开发列表!$B:$G,6,0))</f>
        <v>杭飞跃</v>
      </c>
      <c r="M28" s="30"/>
    </row>
    <row r="29" spans="1:13" ht="21" customHeight="1" x14ac:dyDescent="0.15">
      <c r="A29" s="26" t="s">
        <v>290</v>
      </c>
      <c r="B29" s="34">
        <f t="shared" si="0"/>
        <v>3</v>
      </c>
      <c r="C29" s="26" t="s">
        <v>233</v>
      </c>
      <c r="D29" s="27" t="s">
        <v>262</v>
      </c>
      <c r="E29" s="26" t="s">
        <v>697</v>
      </c>
      <c r="F29" s="26" t="str">
        <f>_xlfn.IFNA(VLOOKUP($D29,[1]开发列表!$A:$E,5,0),VLOOKUP($C29,[1]开发列表!$B:$E,4,0))</f>
        <v>dwd_sal_order_pay_ds，dwd_eqp_device_ds_his，dwd_pty_up_ds_his</v>
      </c>
      <c r="G29" s="32">
        <f>COUNTIF('07业务-支付'!$C:$C,汇总层表说明!$D29)</f>
        <v>27</v>
      </c>
      <c r="H29" s="34" t="s">
        <v>1330</v>
      </c>
      <c r="I29" s="36">
        <f t="shared" ca="1" si="1"/>
        <v>42886.888003935186</v>
      </c>
      <c r="J29" s="28" t="str">
        <f>IF(_xlfn.IFNA(VLOOKUP($D29,[1]开发列表!$A:$L,12,0),VLOOKUP($C29,[1]开发列表!$B:$L,11,0))="y","已入仓","未入仓")</f>
        <v>已入仓</v>
      </c>
      <c r="K29" s="29" t="str">
        <f>_xlfn.IFNA(VLOOKUP($D29,[1]开发列表!$A:$G,7,0),VLOOKUP($C29,[1]开发列表!$B:$G,6,0))</f>
        <v>杭飞跃</v>
      </c>
      <c r="M29" s="30"/>
    </row>
    <row r="30" spans="1:13" ht="21" customHeight="1" x14ac:dyDescent="0.15">
      <c r="A30" s="26" t="s">
        <v>290</v>
      </c>
      <c r="B30" s="34">
        <f t="shared" si="0"/>
        <v>4</v>
      </c>
      <c r="C30" s="26" t="s">
        <v>242</v>
      </c>
      <c r="D30" s="27" t="s">
        <v>268</v>
      </c>
      <c r="E30" s="26" t="s">
        <v>698</v>
      </c>
      <c r="F30" s="26" t="str">
        <f>_xlfn.IFNA(VLOOKUP($D30,[1]开发列表!$A:$E,5,0),VLOOKUP($C30,[1]开发列表!$B:$E,4,0))</f>
        <v>dwd_sal_service_order_ds，dwd_pty_up_ds_his</v>
      </c>
      <c r="G30" s="32">
        <f>COUNTIF('07业务-支付'!$C:$C,汇总层表说明!$D30)</f>
        <v>10</v>
      </c>
      <c r="H30" s="34" t="s">
        <v>1330</v>
      </c>
      <c r="I30" s="36">
        <f t="shared" ca="1" si="1"/>
        <v>42886.888003935186</v>
      </c>
      <c r="J30" s="28" t="str">
        <f>IF(_xlfn.IFNA(VLOOKUP($D30,[1]开发列表!$A:$L,12,0),VLOOKUP($C30,[1]开发列表!$B:$L,11,0))="y","已入仓","未入仓")</f>
        <v>已入仓</v>
      </c>
      <c r="K30" s="29" t="str">
        <f>_xlfn.IFNA(VLOOKUP($D30,[1]开发列表!$A:$G,7,0),VLOOKUP($C30,[1]开发列表!$B:$G,6,0))</f>
        <v>杭飞跃</v>
      </c>
      <c r="M30" s="30"/>
    </row>
    <row r="31" spans="1:13" ht="21" customHeight="1" x14ac:dyDescent="0.15">
      <c r="A31" s="26" t="s">
        <v>290</v>
      </c>
      <c r="B31" s="34">
        <f t="shared" si="0"/>
        <v>5</v>
      </c>
      <c r="C31" s="26" t="s">
        <v>243</v>
      </c>
      <c r="D31" s="27" t="s">
        <v>269</v>
      </c>
      <c r="E31" s="26" t="s">
        <v>699</v>
      </c>
      <c r="F31" s="26" t="str">
        <f>_xlfn.IFNA(VLOOKUP($D31,[1]开发列表!$A:$E,5,0),VLOOKUP($C31,[1]开发列表!$B:$E,4,0))</f>
        <v>dwd_sal_order_pay_ds，dwd_sal_theme_order_ds，dwd_pty_up_ds_his，dwd_eqp_device_ds_his</v>
      </c>
      <c r="G31" s="32">
        <f>COUNTIF('07业务-支付'!$C:$C,汇总层表说明!$D31)</f>
        <v>23</v>
      </c>
      <c r="H31" s="34" t="s">
        <v>1330</v>
      </c>
      <c r="I31" s="36">
        <f t="shared" ca="1" si="1"/>
        <v>42886.888003935186</v>
      </c>
      <c r="J31" s="28" t="str">
        <f>IF(_xlfn.IFNA(VLOOKUP($D31,[1]开发列表!$A:$L,12,0),VLOOKUP($C31,[1]开发列表!$B:$L,11,0))="y","已入仓","未入仓")</f>
        <v>已入仓</v>
      </c>
      <c r="K31" s="29" t="str">
        <f>_xlfn.IFNA(VLOOKUP($D31,[1]开发列表!$A:$G,7,0),VLOOKUP($C31,[1]开发列表!$B:$G,6,0))</f>
        <v>杭飞跃</v>
      </c>
      <c r="M31" s="30"/>
    </row>
    <row r="32" spans="1:13" ht="21" customHeight="1" x14ac:dyDescent="0.15">
      <c r="A32" s="26" t="s">
        <v>290</v>
      </c>
      <c r="B32" s="34">
        <f t="shared" si="0"/>
        <v>6</v>
      </c>
      <c r="C32" s="26" t="s">
        <v>244</v>
      </c>
      <c r="D32" s="27" t="s">
        <v>1497</v>
      </c>
      <c r="E32" s="26" t="s">
        <v>700</v>
      </c>
      <c r="F32" s="26" t="str">
        <f>_xlfn.IFNA(VLOOKUP($D32,[1]开发列表!$A:$E,5,0),VLOOKUP($C32,[1]开发列表!$B:$E,4,0))</f>
        <v>dwd_sal_game_coupon_order_ds
dwd_sal_game_coupon_cash_order_ds
dwd_pty_up_ds_his</v>
      </c>
      <c r="G32" s="32">
        <f>COUNTIF('07业务-支付'!$C:$C,汇总层表说明!$D32)</f>
        <v>10</v>
      </c>
      <c r="H32" s="34" t="s">
        <v>1330</v>
      </c>
      <c r="I32" s="36">
        <f t="shared" ca="1" si="1"/>
        <v>42886.888003935186</v>
      </c>
      <c r="J32" s="28" t="str">
        <f>IF(_xlfn.IFNA(VLOOKUP($D32,[1]开发列表!$A:$L,12,0),VLOOKUP($C32,[1]开发列表!$B:$L,11,0))="y","已入仓","未入仓")</f>
        <v>已入仓</v>
      </c>
      <c r="K32" s="29" t="str">
        <f>_xlfn.IFNA(VLOOKUP($D32,[1]开发列表!$A:$G,7,0),VLOOKUP($C32,[1]开发列表!$B:$G,6,0))</f>
        <v>汤泽</v>
      </c>
      <c r="M32" s="30"/>
    </row>
    <row r="33" spans="1:13" ht="21" customHeight="1" x14ac:dyDescent="0.15">
      <c r="A33" s="26" t="s">
        <v>284</v>
      </c>
      <c r="B33" s="34">
        <f t="shared" si="0"/>
        <v>1</v>
      </c>
      <c r="C33" s="26" t="s">
        <v>229</v>
      </c>
      <c r="D33" s="27" t="s">
        <v>1496</v>
      </c>
      <c r="E33" s="26" t="s">
        <v>1333</v>
      </c>
      <c r="F33" s="26" t="str">
        <f>_xlfn.IFNA(VLOOKUP($D33,[1]开发列表!$A:$E,5,0),VLOOKUP($C33,[1]开发列表!$B:$E,4,0))</f>
        <v>ods_game_buoy_device_summary_log_gss_dm,0,0;ods_game_buoy_device_summary_log_dm,0,0;dwd_evt_up_oper_log_dm,0,0;dwd_pty_up_ds_his,0,0;</v>
      </c>
      <c r="G33" s="32">
        <f>COUNTIF('02帐号'!$C:$C,汇总层表说明!$D33)</f>
        <v>15</v>
      </c>
      <c r="H33" s="34" t="s">
        <v>1330</v>
      </c>
      <c r="I33" s="36">
        <f t="shared" ca="1" si="1"/>
        <v>42886.888003935186</v>
      </c>
      <c r="J33" s="28" t="str">
        <f>IF(_xlfn.IFNA(VLOOKUP($D33,[1]开发列表!$A:$L,12,0),VLOOKUP($C33,[1]开发列表!$B:$L,11,0))="y","已入仓","未入仓")</f>
        <v>已入仓</v>
      </c>
      <c r="K33" s="29" t="str">
        <f>_xlfn.IFNA(VLOOKUP($D33,[1]开发列表!$A:$G,7,0),VLOOKUP($C33,[1]开发列表!$B:$G,6,0))</f>
        <v>赵冲</v>
      </c>
      <c r="M33" s="30"/>
    </row>
    <row r="34" spans="1:13" ht="21" customHeight="1" x14ac:dyDescent="0.15">
      <c r="A34" s="26" t="s">
        <v>284</v>
      </c>
      <c r="B34" s="34">
        <f t="shared" si="0"/>
        <v>2</v>
      </c>
      <c r="C34" s="26" t="s">
        <v>236</v>
      </c>
      <c r="D34" s="27" t="s">
        <v>734</v>
      </c>
      <c r="E34" s="26" t="s">
        <v>1334</v>
      </c>
      <c r="F34" s="26" t="str">
        <f>_xlfn.IFNA(VLOOKUP($D34,[1]开发列表!$A:$E,5,0),VLOOKUP($C34,[1]开发列表!$B:$E,4,0))</f>
        <v>Dws_Service_Olap_Trade_Dm</v>
      </c>
      <c r="G34" s="32">
        <f>COUNTIF('02帐号'!$C:$C,汇总层表说明!$D34)</f>
        <v>13</v>
      </c>
      <c r="H34" s="34" t="s">
        <v>1330</v>
      </c>
      <c r="I34" s="36">
        <f t="shared" ca="1" si="1"/>
        <v>42886.888003935186</v>
      </c>
      <c r="J34" s="28" t="str">
        <f>IF(_xlfn.IFNA(VLOOKUP($D34,[1]开发列表!$A:$L,12,0),VLOOKUP($C34,[1]开发列表!$B:$L,11,0))="y","已入仓","未入仓")</f>
        <v>已入仓</v>
      </c>
      <c r="K34" s="29" t="str">
        <f>_xlfn.IFNA(VLOOKUP($D34,[1]开发列表!$A:$G,7,0),VLOOKUP($C34,[1]开发列表!$B:$G,6,0))</f>
        <v>汤泽</v>
      </c>
      <c r="M34" s="30"/>
    </row>
    <row r="35" spans="1:13" ht="21" customHeight="1" x14ac:dyDescent="0.15">
      <c r="A35" s="26" t="s">
        <v>284</v>
      </c>
      <c r="B35" s="34">
        <f t="shared" si="0"/>
        <v>3</v>
      </c>
      <c r="C35" s="26" t="s">
        <v>237</v>
      </c>
      <c r="D35" s="27" t="s">
        <v>1495</v>
      </c>
      <c r="E35" s="26" t="s">
        <v>701</v>
      </c>
      <c r="F35" s="26" t="str">
        <f>_xlfn.IFNA(VLOOKUP($D35,[1]开发列表!$A:$E,5,0),VLOOKUP($C35,[1]开发列表!$B:$E,4,0))</f>
        <v>dws_up_service_trade_dm,dwd_pty_up_ds_his</v>
      </c>
      <c r="G35" s="32">
        <f>COUNTIF('02帐号'!$C:$C,汇总层表说明!$D35)</f>
        <v>12</v>
      </c>
      <c r="H35" s="34" t="s">
        <v>1330</v>
      </c>
      <c r="I35" s="36">
        <f t="shared" ca="1" si="1"/>
        <v>42886.888003935186</v>
      </c>
      <c r="J35" s="28" t="str">
        <f>IF(_xlfn.IFNA(VLOOKUP($D35,[1]开发列表!$A:$L,12,0),VLOOKUP($C35,[1]开发列表!$B:$L,11,0))="y","已入仓","未入仓")</f>
        <v>已入仓</v>
      </c>
      <c r="K35" s="29" t="str">
        <f>_xlfn.IFNA(VLOOKUP($D35,[1]开发列表!$A:$G,7,0),VLOOKUP($C35,[1]开发列表!$B:$G,6,0))</f>
        <v>杭飞跃</v>
      </c>
      <c r="M35" s="30"/>
    </row>
    <row r="36" spans="1:13" ht="21" customHeight="1" x14ac:dyDescent="0.15">
      <c r="A36" s="26" t="s">
        <v>284</v>
      </c>
      <c r="B36" s="34">
        <f t="shared" si="0"/>
        <v>4</v>
      </c>
      <c r="C36" s="26" t="s">
        <v>238</v>
      </c>
      <c r="D36" s="27" t="s">
        <v>1494</v>
      </c>
      <c r="E36" s="26" t="s">
        <v>1314</v>
      </c>
      <c r="F36" s="26" t="str">
        <f>_xlfn.IFNA(VLOOKUP($D36,[1]开发列表!$A:$E,5,0),VLOOKUP($C36,[1]开发列表!$B:$E,4,0))</f>
        <v>dwd_sal_order_pay_ds，dwd_pty_up_ds_his</v>
      </c>
      <c r="G36" s="32">
        <f>COUNTIF('02帐号'!$C:$C,汇总层表说明!$D36)</f>
        <v>14</v>
      </c>
      <c r="H36" s="34" t="s">
        <v>1330</v>
      </c>
      <c r="I36" s="36">
        <f t="shared" ca="1" si="1"/>
        <v>42886.888003935186</v>
      </c>
      <c r="J36" s="28" t="str">
        <f>IF(_xlfn.IFNA(VLOOKUP($D36,[1]开发列表!$A:$L,12,0),VLOOKUP($C36,[1]开发列表!$B:$L,11,0))="y","已入仓","未入仓")</f>
        <v>已入仓</v>
      </c>
      <c r="K36" s="29" t="str">
        <f>_xlfn.IFNA(VLOOKUP($D36,[1]开发列表!$A:$G,7,0),VLOOKUP($C36,[1]开发列表!$B:$G,6,0))</f>
        <v>杭飞跃</v>
      </c>
      <c r="M36" s="30"/>
    </row>
  </sheetData>
  <autoFilter ref="A2:M2"/>
  <sortState ref="A2:J34">
    <sortCondition ref="A2:A34"/>
  </sortState>
  <mergeCells count="1">
    <mergeCell ref="A1:J1"/>
  </mergeCells>
  <phoneticPr fontId="2" type="noConversion"/>
  <pageMargins left="0.7" right="0.7" top="0.75" bottom="0.75" header="0.3" footer="0.3"/>
  <pageSetup paperSize="9" orientation="portrait" horizontalDpi="180" verticalDpi="18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rgb="FF0070C0"/>
  </sheetPr>
  <dimension ref="A1:M119"/>
  <sheetViews>
    <sheetView zoomScale="80" zoomScaleNormal="80" workbookViewId="0">
      <pane ySplit="1" topLeftCell="A101" activePane="bottomLeft" state="frozen"/>
      <selection pane="bottomLeft" activeCell="H117" sqref="H117"/>
    </sheetView>
  </sheetViews>
  <sheetFormatPr defaultColWidth="8.875" defaultRowHeight="21" customHeight="1" x14ac:dyDescent="0.15"/>
  <cols>
    <col min="1" max="1" width="10" style="55" customWidth="1"/>
    <col min="2" max="2" width="19.5" style="55" customWidth="1"/>
    <col min="3" max="3" width="25.625" style="55" customWidth="1"/>
    <col min="4" max="4" width="10.625" style="56" customWidth="1"/>
    <col min="5" max="5" width="14" style="55" customWidth="1"/>
    <col min="6" max="6" width="14.875" style="55" customWidth="1"/>
    <col min="7" max="7" width="18" style="55" customWidth="1"/>
    <col min="8" max="8" width="24.5" style="55" customWidth="1"/>
    <col min="9" max="9" width="19.875" style="55" customWidth="1"/>
    <col min="10" max="10" width="13" style="57" customWidth="1"/>
    <col min="11" max="11" width="11.25" style="55" customWidth="1"/>
    <col min="12" max="12" width="10.75" style="55" customWidth="1"/>
    <col min="13" max="13" width="10.125" style="55" customWidth="1"/>
    <col min="14" max="16384" width="8.875" style="55"/>
  </cols>
  <sheetData>
    <row r="1" spans="1:13" s="65" customFormat="1" ht="21" customHeight="1" x14ac:dyDescent="0.15">
      <c r="A1" s="49" t="s">
        <v>0</v>
      </c>
      <c r="B1" s="49" t="s">
        <v>1</v>
      </c>
      <c r="C1" s="49" t="s">
        <v>208</v>
      </c>
      <c r="D1" s="49" t="s">
        <v>209</v>
      </c>
      <c r="E1" s="49" t="s">
        <v>4</v>
      </c>
      <c r="F1" s="49" t="s">
        <v>210</v>
      </c>
      <c r="G1" s="49" t="s">
        <v>6</v>
      </c>
      <c r="H1" s="49" t="s">
        <v>7</v>
      </c>
      <c r="I1" s="49" t="s">
        <v>8</v>
      </c>
      <c r="J1" s="50" t="s">
        <v>9</v>
      </c>
      <c r="K1" s="49" t="s">
        <v>10</v>
      </c>
      <c r="L1" s="49" t="s">
        <v>11</v>
      </c>
      <c r="M1" s="49" t="s">
        <v>12</v>
      </c>
    </row>
    <row r="2" spans="1:13" s="58" customFormat="1" ht="21" customHeight="1" x14ac:dyDescent="0.15">
      <c r="A2" s="3" t="s">
        <v>425</v>
      </c>
      <c r="B2" s="42" t="s">
        <v>13</v>
      </c>
      <c r="C2" s="42" t="s">
        <v>207</v>
      </c>
      <c r="D2" s="2">
        <f t="shared" ref="D2:D65" si="0">IF($C2=$C1,$D1+1,1)</f>
        <v>1</v>
      </c>
      <c r="E2" s="42" t="s">
        <v>206</v>
      </c>
      <c r="F2" s="3" t="s">
        <v>34</v>
      </c>
      <c r="G2" s="42" t="s">
        <v>218</v>
      </c>
      <c r="H2" s="4" t="s">
        <v>219</v>
      </c>
      <c r="I2" s="4" t="s">
        <v>220</v>
      </c>
      <c r="J2" s="43" t="s">
        <v>1329</v>
      </c>
      <c r="K2" s="3" t="s">
        <v>221</v>
      </c>
      <c r="L2" s="59"/>
      <c r="M2" s="59"/>
    </row>
    <row r="3" spans="1:13" s="58" customFormat="1" ht="21" customHeight="1" x14ac:dyDescent="0.15">
      <c r="A3" s="3" t="s">
        <v>551</v>
      </c>
      <c r="B3" s="42" t="s">
        <v>552</v>
      </c>
      <c r="C3" s="42" t="s">
        <v>553</v>
      </c>
      <c r="D3" s="2">
        <f t="shared" si="0"/>
        <v>2</v>
      </c>
      <c r="E3" s="42" t="s">
        <v>554</v>
      </c>
      <c r="F3" s="3" t="s">
        <v>14</v>
      </c>
      <c r="G3" s="42" t="s">
        <v>555</v>
      </c>
      <c r="H3" s="4" t="s">
        <v>556</v>
      </c>
      <c r="I3" s="4" t="s">
        <v>1318</v>
      </c>
      <c r="J3" s="66" t="s">
        <v>1328</v>
      </c>
      <c r="K3" s="3" t="s">
        <v>453</v>
      </c>
      <c r="L3" s="59"/>
      <c r="M3" s="59"/>
    </row>
    <row r="4" spans="1:13" s="58" customFormat="1" ht="21" customHeight="1" x14ac:dyDescent="0.15">
      <c r="A4" s="3" t="s">
        <v>551</v>
      </c>
      <c r="B4" s="42" t="s">
        <v>552</v>
      </c>
      <c r="C4" s="42" t="s">
        <v>553</v>
      </c>
      <c r="D4" s="2">
        <f t="shared" si="0"/>
        <v>3</v>
      </c>
      <c r="E4" s="42" t="s">
        <v>558</v>
      </c>
      <c r="F4" s="3" t="s">
        <v>21</v>
      </c>
      <c r="G4" s="42" t="s">
        <v>1321</v>
      </c>
      <c r="H4" s="4" t="s">
        <v>1320</v>
      </c>
      <c r="I4" s="4" t="s">
        <v>219</v>
      </c>
      <c r="J4" s="43" t="s">
        <v>452</v>
      </c>
      <c r="K4" s="3" t="s">
        <v>453</v>
      </c>
      <c r="L4" s="59"/>
      <c r="M4" s="59"/>
    </row>
    <row r="5" spans="1:13" s="58" customFormat="1" ht="21" customHeight="1" x14ac:dyDescent="0.15">
      <c r="A5" s="3" t="s">
        <v>551</v>
      </c>
      <c r="B5" s="42" t="s">
        <v>552</v>
      </c>
      <c r="C5" s="42" t="s">
        <v>553</v>
      </c>
      <c r="D5" s="2">
        <f t="shared" si="0"/>
        <v>4</v>
      </c>
      <c r="E5" s="42" t="s">
        <v>559</v>
      </c>
      <c r="F5" s="3" t="s">
        <v>15</v>
      </c>
      <c r="G5" s="4" t="s">
        <v>560</v>
      </c>
      <c r="H5" s="4" t="s">
        <v>561</v>
      </c>
      <c r="I5" s="4" t="s">
        <v>219</v>
      </c>
      <c r="J5" s="43" t="s">
        <v>1315</v>
      </c>
      <c r="K5" s="3" t="s">
        <v>563</v>
      </c>
      <c r="L5" s="59"/>
      <c r="M5" s="59"/>
    </row>
    <row r="6" spans="1:13" s="58" customFormat="1" ht="21" customHeight="1" x14ac:dyDescent="0.15">
      <c r="A6" s="3" t="s">
        <v>564</v>
      </c>
      <c r="B6" s="42" t="s">
        <v>565</v>
      </c>
      <c r="C6" s="42" t="s">
        <v>566</v>
      </c>
      <c r="D6" s="2">
        <f t="shared" si="0"/>
        <v>5</v>
      </c>
      <c r="E6" s="42" t="s">
        <v>567</v>
      </c>
      <c r="F6" s="3" t="s">
        <v>16</v>
      </c>
      <c r="G6" s="4" t="s">
        <v>1338</v>
      </c>
      <c r="H6" s="4" t="s">
        <v>1317</v>
      </c>
      <c r="I6" s="4" t="s">
        <v>1323</v>
      </c>
      <c r="J6" s="43" t="s">
        <v>569</v>
      </c>
      <c r="K6" s="3" t="s">
        <v>570</v>
      </c>
      <c r="L6" s="59"/>
      <c r="M6" s="59"/>
    </row>
    <row r="7" spans="1:13" s="58" customFormat="1" ht="21" customHeight="1" x14ac:dyDescent="0.15">
      <c r="A7" s="3" t="s">
        <v>564</v>
      </c>
      <c r="B7" s="42" t="s">
        <v>565</v>
      </c>
      <c r="C7" s="42" t="s">
        <v>566</v>
      </c>
      <c r="D7" s="2">
        <f t="shared" si="0"/>
        <v>6</v>
      </c>
      <c r="E7" s="42" t="s">
        <v>571</v>
      </c>
      <c r="F7" s="3" t="s">
        <v>17</v>
      </c>
      <c r="G7" s="4" t="s">
        <v>1322</v>
      </c>
      <c r="H7" s="4" t="s">
        <v>35</v>
      </c>
      <c r="I7" s="4" t="s">
        <v>572</v>
      </c>
      <c r="J7" s="43" t="s">
        <v>1316</v>
      </c>
      <c r="K7" s="3" t="s">
        <v>574</v>
      </c>
      <c r="L7" s="59"/>
      <c r="M7" s="59"/>
    </row>
    <row r="8" spans="1:13" s="58" customFormat="1" ht="21" customHeight="1" x14ac:dyDescent="0.15">
      <c r="A8" s="3" t="s">
        <v>564</v>
      </c>
      <c r="B8" s="42" t="s">
        <v>565</v>
      </c>
      <c r="C8" s="42" t="s">
        <v>566</v>
      </c>
      <c r="D8" s="2">
        <f t="shared" si="0"/>
        <v>7</v>
      </c>
      <c r="E8" s="42" t="s">
        <v>860</v>
      </c>
      <c r="F8" s="3" t="s">
        <v>861</v>
      </c>
      <c r="G8" s="4" t="s">
        <v>852</v>
      </c>
      <c r="H8" s="4" t="s">
        <v>1324</v>
      </c>
      <c r="I8" s="4" t="s">
        <v>219</v>
      </c>
      <c r="J8" s="67" t="s">
        <v>1339</v>
      </c>
      <c r="K8" s="3" t="s">
        <v>1340</v>
      </c>
      <c r="L8" s="59"/>
      <c r="M8" s="59"/>
    </row>
    <row r="9" spans="1:13" s="58" customFormat="1" ht="21" customHeight="1" x14ac:dyDescent="0.15">
      <c r="A9" s="3" t="s">
        <v>564</v>
      </c>
      <c r="B9" s="42" t="s">
        <v>565</v>
      </c>
      <c r="C9" s="42" t="s">
        <v>566</v>
      </c>
      <c r="D9" s="2">
        <f t="shared" si="0"/>
        <v>8</v>
      </c>
      <c r="E9" s="42" t="s">
        <v>576</v>
      </c>
      <c r="F9" s="3" t="s">
        <v>18</v>
      </c>
      <c r="G9" s="4" t="s">
        <v>577</v>
      </c>
      <c r="H9" s="4" t="s">
        <v>1325</v>
      </c>
      <c r="I9" s="4" t="s">
        <v>219</v>
      </c>
      <c r="J9" s="43"/>
      <c r="K9" s="3" t="s">
        <v>563</v>
      </c>
      <c r="L9" s="59"/>
      <c r="M9" s="59"/>
    </row>
    <row r="10" spans="1:13" s="58" customFormat="1" ht="21" customHeight="1" x14ac:dyDescent="0.15">
      <c r="A10" s="3" t="s">
        <v>564</v>
      </c>
      <c r="B10" s="42" t="s">
        <v>565</v>
      </c>
      <c r="C10" s="42" t="s">
        <v>566</v>
      </c>
      <c r="D10" s="2">
        <f t="shared" si="0"/>
        <v>9</v>
      </c>
      <c r="E10" s="42" t="s">
        <v>578</v>
      </c>
      <c r="F10" s="3" t="s">
        <v>19</v>
      </c>
      <c r="G10" s="4" t="s">
        <v>579</v>
      </c>
      <c r="H10" s="4" t="s">
        <v>38</v>
      </c>
      <c r="I10" s="4" t="s">
        <v>219</v>
      </c>
      <c r="J10" s="43" t="s">
        <v>580</v>
      </c>
      <c r="K10" s="3" t="s">
        <v>581</v>
      </c>
      <c r="L10" s="59"/>
      <c r="M10" s="59"/>
    </row>
    <row r="11" spans="1:13" s="58" customFormat="1" ht="21" customHeight="1" x14ac:dyDescent="0.15">
      <c r="A11" s="3" t="s">
        <v>564</v>
      </c>
      <c r="B11" s="42" t="s">
        <v>565</v>
      </c>
      <c r="C11" s="42" t="s">
        <v>566</v>
      </c>
      <c r="D11" s="2">
        <f t="shared" si="0"/>
        <v>10</v>
      </c>
      <c r="E11" s="42" t="s">
        <v>582</v>
      </c>
      <c r="F11" s="3" t="s">
        <v>20</v>
      </c>
      <c r="G11" s="4" t="s">
        <v>583</v>
      </c>
      <c r="H11" s="4" t="s">
        <v>39</v>
      </c>
      <c r="I11" s="4" t="s">
        <v>219</v>
      </c>
      <c r="J11" s="43" t="s">
        <v>584</v>
      </c>
      <c r="K11" s="3" t="s">
        <v>574</v>
      </c>
      <c r="L11" s="59"/>
      <c r="M11" s="59"/>
    </row>
    <row r="12" spans="1:13" s="58" customFormat="1" ht="21" customHeight="1" x14ac:dyDescent="0.15">
      <c r="A12" s="3" t="s">
        <v>564</v>
      </c>
      <c r="B12" s="42" t="s">
        <v>565</v>
      </c>
      <c r="C12" s="42" t="s">
        <v>566</v>
      </c>
      <c r="D12" s="2">
        <f t="shared" si="0"/>
        <v>11</v>
      </c>
      <c r="E12" s="42" t="s">
        <v>585</v>
      </c>
      <c r="F12" s="3" t="s">
        <v>22</v>
      </c>
      <c r="G12" s="42" t="s">
        <v>586</v>
      </c>
      <c r="H12" s="4" t="s">
        <v>587</v>
      </c>
      <c r="I12" s="4" t="s">
        <v>1319</v>
      </c>
      <c r="J12" s="43" t="s">
        <v>1326</v>
      </c>
      <c r="K12" s="3" t="s">
        <v>588</v>
      </c>
      <c r="L12" s="59"/>
      <c r="M12" s="59"/>
    </row>
    <row r="13" spans="1:13" s="58" customFormat="1" ht="21" customHeight="1" x14ac:dyDescent="0.15">
      <c r="A13" s="3" t="s">
        <v>564</v>
      </c>
      <c r="B13" s="42" t="s">
        <v>565</v>
      </c>
      <c r="C13" s="42" t="s">
        <v>566</v>
      </c>
      <c r="D13" s="2">
        <f t="shared" si="0"/>
        <v>12</v>
      </c>
      <c r="E13" s="42" t="s">
        <v>589</v>
      </c>
      <c r="F13" s="3" t="s">
        <v>23</v>
      </c>
      <c r="G13" s="42" t="s">
        <v>590</v>
      </c>
      <c r="H13" s="4" t="s">
        <v>591</v>
      </c>
      <c r="I13" s="4" t="s">
        <v>1319</v>
      </c>
      <c r="J13" s="43" t="s">
        <v>1326</v>
      </c>
      <c r="K13" s="3" t="s">
        <v>588</v>
      </c>
      <c r="L13" s="59"/>
      <c r="M13" s="59"/>
    </row>
    <row r="14" spans="1:13" s="58" customFormat="1" ht="21" customHeight="1" x14ac:dyDescent="0.15">
      <c r="A14" s="3" t="s">
        <v>564</v>
      </c>
      <c r="B14" s="42" t="s">
        <v>565</v>
      </c>
      <c r="C14" s="42" t="s">
        <v>566</v>
      </c>
      <c r="D14" s="2">
        <f t="shared" si="0"/>
        <v>13</v>
      </c>
      <c r="E14" s="42" t="s">
        <v>592</v>
      </c>
      <c r="F14" s="3" t="s">
        <v>24</v>
      </c>
      <c r="G14" s="42" t="s">
        <v>593</v>
      </c>
      <c r="H14" s="4" t="s">
        <v>594</v>
      </c>
      <c r="I14" s="4" t="s">
        <v>1319</v>
      </c>
      <c r="J14" s="43" t="s">
        <v>1326</v>
      </c>
      <c r="K14" s="3" t="s">
        <v>588</v>
      </c>
      <c r="L14" s="59"/>
      <c r="M14" s="59"/>
    </row>
    <row r="15" spans="1:13" s="58" customFormat="1" ht="21" customHeight="1" x14ac:dyDescent="0.15">
      <c r="A15" s="3" t="s">
        <v>564</v>
      </c>
      <c r="B15" s="42" t="s">
        <v>565</v>
      </c>
      <c r="C15" s="42" t="s">
        <v>566</v>
      </c>
      <c r="D15" s="2">
        <f t="shared" si="0"/>
        <v>14</v>
      </c>
      <c r="E15" s="42" t="s">
        <v>595</v>
      </c>
      <c r="F15" s="3" t="s">
        <v>25</v>
      </c>
      <c r="G15" s="42" t="s">
        <v>596</v>
      </c>
      <c r="H15" s="4" t="s">
        <v>597</v>
      </c>
      <c r="I15" s="4" t="s">
        <v>1319</v>
      </c>
      <c r="J15" s="43" t="s">
        <v>1326</v>
      </c>
      <c r="K15" s="3" t="s">
        <v>588</v>
      </c>
      <c r="L15" s="59"/>
      <c r="M15" s="59"/>
    </row>
    <row r="16" spans="1:13" s="58" customFormat="1" ht="21" customHeight="1" x14ac:dyDescent="0.15">
      <c r="A16" s="3" t="s">
        <v>564</v>
      </c>
      <c r="B16" s="42" t="s">
        <v>565</v>
      </c>
      <c r="C16" s="42" t="s">
        <v>566</v>
      </c>
      <c r="D16" s="2">
        <f t="shared" si="0"/>
        <v>15</v>
      </c>
      <c r="E16" s="42" t="s">
        <v>598</v>
      </c>
      <c r="F16" s="3" t="s">
        <v>26</v>
      </c>
      <c r="G16" s="42" t="s">
        <v>599</v>
      </c>
      <c r="H16" s="4" t="s">
        <v>600</v>
      </c>
      <c r="I16" s="4" t="s">
        <v>1319</v>
      </c>
      <c r="J16" s="43" t="s">
        <v>1326</v>
      </c>
      <c r="K16" s="3" t="s">
        <v>588</v>
      </c>
      <c r="L16" s="59"/>
      <c r="M16" s="59"/>
    </row>
    <row r="17" spans="1:13" s="58" customFormat="1" ht="21" customHeight="1" x14ac:dyDescent="0.15">
      <c r="A17" s="3" t="s">
        <v>564</v>
      </c>
      <c r="B17" s="42" t="s">
        <v>565</v>
      </c>
      <c r="C17" s="42" t="s">
        <v>566</v>
      </c>
      <c r="D17" s="2">
        <f t="shared" si="0"/>
        <v>16</v>
      </c>
      <c r="E17" s="42" t="s">
        <v>601</v>
      </c>
      <c r="F17" s="3" t="s">
        <v>27</v>
      </c>
      <c r="G17" s="42" t="s">
        <v>602</v>
      </c>
      <c r="H17" s="4" t="s">
        <v>603</v>
      </c>
      <c r="I17" s="4" t="s">
        <v>1319</v>
      </c>
      <c r="J17" s="43" t="s">
        <v>1326</v>
      </c>
      <c r="K17" s="3" t="s">
        <v>588</v>
      </c>
      <c r="L17" s="59"/>
      <c r="M17" s="59"/>
    </row>
    <row r="18" spans="1:13" s="58" customFormat="1" ht="21" customHeight="1" x14ac:dyDescent="0.15">
      <c r="A18" s="3" t="s">
        <v>564</v>
      </c>
      <c r="B18" s="42" t="s">
        <v>565</v>
      </c>
      <c r="C18" s="42" t="s">
        <v>566</v>
      </c>
      <c r="D18" s="2">
        <f t="shared" si="0"/>
        <v>17</v>
      </c>
      <c r="E18" s="42" t="s">
        <v>604</v>
      </c>
      <c r="F18" s="3" t="s">
        <v>28</v>
      </c>
      <c r="G18" s="42" t="s">
        <v>586</v>
      </c>
      <c r="H18" s="4" t="s">
        <v>587</v>
      </c>
      <c r="I18" s="4" t="s">
        <v>1319</v>
      </c>
      <c r="J18" s="43" t="s">
        <v>1327</v>
      </c>
      <c r="K18" s="3" t="s">
        <v>588</v>
      </c>
      <c r="L18" s="59"/>
      <c r="M18" s="59"/>
    </row>
    <row r="19" spans="1:13" s="58" customFormat="1" ht="21" customHeight="1" x14ac:dyDescent="0.15">
      <c r="A19" s="3" t="s">
        <v>564</v>
      </c>
      <c r="B19" s="42" t="s">
        <v>565</v>
      </c>
      <c r="C19" s="42" t="s">
        <v>566</v>
      </c>
      <c r="D19" s="2">
        <f t="shared" si="0"/>
        <v>18</v>
      </c>
      <c r="E19" s="42" t="s">
        <v>605</v>
      </c>
      <c r="F19" s="3" t="s">
        <v>29</v>
      </c>
      <c r="G19" s="42" t="s">
        <v>590</v>
      </c>
      <c r="H19" s="4" t="s">
        <v>591</v>
      </c>
      <c r="I19" s="4" t="s">
        <v>1319</v>
      </c>
      <c r="J19" s="43" t="s">
        <v>1327</v>
      </c>
      <c r="K19" s="3" t="s">
        <v>588</v>
      </c>
      <c r="L19" s="59"/>
      <c r="M19" s="59"/>
    </row>
    <row r="20" spans="1:13" s="58" customFormat="1" ht="21" customHeight="1" x14ac:dyDescent="0.15">
      <c r="A20" s="3" t="s">
        <v>564</v>
      </c>
      <c r="B20" s="42" t="s">
        <v>565</v>
      </c>
      <c r="C20" s="42" t="s">
        <v>566</v>
      </c>
      <c r="D20" s="2">
        <f t="shared" si="0"/>
        <v>19</v>
      </c>
      <c r="E20" s="42" t="s">
        <v>606</v>
      </c>
      <c r="F20" s="3" t="s">
        <v>30</v>
      </c>
      <c r="G20" s="42" t="s">
        <v>593</v>
      </c>
      <c r="H20" s="4" t="s">
        <v>594</v>
      </c>
      <c r="I20" s="4" t="s">
        <v>1319</v>
      </c>
      <c r="J20" s="43" t="s">
        <v>1327</v>
      </c>
      <c r="K20" s="3" t="s">
        <v>588</v>
      </c>
      <c r="L20" s="59"/>
      <c r="M20" s="59"/>
    </row>
    <row r="21" spans="1:13" s="58" customFormat="1" ht="21" customHeight="1" x14ac:dyDescent="0.15">
      <c r="A21" s="3" t="s">
        <v>564</v>
      </c>
      <c r="B21" s="42" t="s">
        <v>565</v>
      </c>
      <c r="C21" s="42" t="s">
        <v>566</v>
      </c>
      <c r="D21" s="2">
        <f t="shared" si="0"/>
        <v>20</v>
      </c>
      <c r="E21" s="42" t="s">
        <v>607</v>
      </c>
      <c r="F21" s="3" t="s">
        <v>31</v>
      </c>
      <c r="G21" s="42" t="s">
        <v>596</v>
      </c>
      <c r="H21" s="4" t="s">
        <v>608</v>
      </c>
      <c r="I21" s="4" t="s">
        <v>1319</v>
      </c>
      <c r="J21" s="43" t="s">
        <v>1327</v>
      </c>
      <c r="K21" s="3" t="s">
        <v>588</v>
      </c>
      <c r="L21" s="59"/>
      <c r="M21" s="59"/>
    </row>
    <row r="22" spans="1:13" s="58" customFormat="1" ht="21" customHeight="1" x14ac:dyDescent="0.15">
      <c r="A22" s="3" t="s">
        <v>564</v>
      </c>
      <c r="B22" s="42" t="s">
        <v>565</v>
      </c>
      <c r="C22" s="42" t="s">
        <v>566</v>
      </c>
      <c r="D22" s="2">
        <f t="shared" si="0"/>
        <v>21</v>
      </c>
      <c r="E22" s="42" t="s">
        <v>609</v>
      </c>
      <c r="F22" s="3" t="s">
        <v>32</v>
      </c>
      <c r="G22" s="42" t="s">
        <v>599</v>
      </c>
      <c r="H22" s="4" t="s">
        <v>600</v>
      </c>
      <c r="I22" s="4" t="s">
        <v>1319</v>
      </c>
      <c r="J22" s="43" t="s">
        <v>1327</v>
      </c>
      <c r="K22" s="3" t="s">
        <v>588</v>
      </c>
      <c r="L22" s="59"/>
      <c r="M22" s="59"/>
    </row>
    <row r="23" spans="1:13" s="58" customFormat="1" ht="21" customHeight="1" x14ac:dyDescent="0.15">
      <c r="A23" s="3" t="s">
        <v>564</v>
      </c>
      <c r="B23" s="42" t="s">
        <v>565</v>
      </c>
      <c r="C23" s="42" t="s">
        <v>566</v>
      </c>
      <c r="D23" s="2">
        <f t="shared" si="0"/>
        <v>22</v>
      </c>
      <c r="E23" s="42" t="s">
        <v>610</v>
      </c>
      <c r="F23" s="3" t="s">
        <v>33</v>
      </c>
      <c r="G23" s="42" t="s">
        <v>602</v>
      </c>
      <c r="H23" s="4" t="s">
        <v>603</v>
      </c>
      <c r="I23" s="4" t="s">
        <v>1319</v>
      </c>
      <c r="J23" s="43" t="s">
        <v>1327</v>
      </c>
      <c r="K23" s="3" t="s">
        <v>588</v>
      </c>
      <c r="L23" s="59"/>
      <c r="M23" s="59"/>
    </row>
    <row r="24" spans="1:13" s="58" customFormat="1" ht="21" customHeight="1" x14ac:dyDescent="0.15">
      <c r="A24" s="3" t="s">
        <v>564</v>
      </c>
      <c r="B24" s="45" t="s">
        <v>611</v>
      </c>
      <c r="C24" s="45" t="s">
        <v>612</v>
      </c>
      <c r="D24" s="2">
        <f t="shared" si="0"/>
        <v>1</v>
      </c>
      <c r="E24" s="45" t="s">
        <v>613</v>
      </c>
      <c r="F24" s="3" t="s">
        <v>34</v>
      </c>
      <c r="G24" s="45" t="s">
        <v>218</v>
      </c>
      <c r="H24" s="4" t="s">
        <v>394</v>
      </c>
      <c r="I24" s="4" t="s">
        <v>220</v>
      </c>
      <c r="J24" s="46"/>
      <c r="K24" s="3" t="s">
        <v>221</v>
      </c>
      <c r="L24" s="59"/>
      <c r="M24" s="59"/>
    </row>
    <row r="25" spans="1:13" s="58" customFormat="1" ht="21" customHeight="1" x14ac:dyDescent="0.15">
      <c r="A25" s="3" t="s">
        <v>551</v>
      </c>
      <c r="B25" s="45" t="s">
        <v>614</v>
      </c>
      <c r="C25" s="45" t="s">
        <v>615</v>
      </c>
      <c r="D25" s="2">
        <f t="shared" si="0"/>
        <v>2</v>
      </c>
      <c r="E25" s="45" t="s">
        <v>554</v>
      </c>
      <c r="F25" s="3" t="s">
        <v>14</v>
      </c>
      <c r="G25" s="45" t="s">
        <v>555</v>
      </c>
      <c r="H25" s="4" t="s">
        <v>391</v>
      </c>
      <c r="I25" s="4" t="s">
        <v>557</v>
      </c>
      <c r="J25" s="46"/>
      <c r="K25" s="3" t="s">
        <v>453</v>
      </c>
      <c r="L25" s="59"/>
      <c r="M25" s="59"/>
    </row>
    <row r="26" spans="1:13" s="58" customFormat="1" ht="21" customHeight="1" x14ac:dyDescent="0.15">
      <c r="A26" s="3" t="s">
        <v>551</v>
      </c>
      <c r="B26" s="45" t="s">
        <v>614</v>
      </c>
      <c r="C26" s="45" t="s">
        <v>615</v>
      </c>
      <c r="D26" s="2">
        <f t="shared" si="0"/>
        <v>3</v>
      </c>
      <c r="E26" s="45" t="s">
        <v>616</v>
      </c>
      <c r="F26" s="3" t="s">
        <v>42</v>
      </c>
      <c r="G26" s="45" t="s">
        <v>617</v>
      </c>
      <c r="H26" s="4" t="s">
        <v>392</v>
      </c>
      <c r="I26" s="4" t="s">
        <v>219</v>
      </c>
      <c r="J26" s="46" t="s">
        <v>222</v>
      </c>
      <c r="K26" s="3" t="s">
        <v>223</v>
      </c>
      <c r="L26" s="59"/>
      <c r="M26" s="59"/>
    </row>
    <row r="27" spans="1:13" s="58" customFormat="1" ht="21" customHeight="1" x14ac:dyDescent="0.15">
      <c r="A27" s="3" t="s">
        <v>551</v>
      </c>
      <c r="B27" s="45" t="s">
        <v>614</v>
      </c>
      <c r="C27" s="45" t="s">
        <v>615</v>
      </c>
      <c r="D27" s="2">
        <f t="shared" si="0"/>
        <v>4</v>
      </c>
      <c r="E27" s="45" t="s">
        <v>559</v>
      </c>
      <c r="F27" s="3" t="s">
        <v>15</v>
      </c>
      <c r="G27" s="4" t="s">
        <v>560</v>
      </c>
      <c r="H27" s="4" t="s">
        <v>561</v>
      </c>
      <c r="I27" s="4"/>
      <c r="J27" s="46" t="s">
        <v>562</v>
      </c>
      <c r="K27" s="3" t="s">
        <v>563</v>
      </c>
      <c r="L27" s="59"/>
      <c r="M27" s="59"/>
    </row>
    <row r="28" spans="1:13" s="58" customFormat="1" ht="21" customHeight="1" x14ac:dyDescent="0.15">
      <c r="A28" s="3" t="s">
        <v>564</v>
      </c>
      <c r="B28" s="45" t="s">
        <v>611</v>
      </c>
      <c r="C28" s="45" t="s">
        <v>612</v>
      </c>
      <c r="D28" s="2">
        <f t="shared" si="0"/>
        <v>5</v>
      </c>
      <c r="E28" s="45" t="s">
        <v>567</v>
      </c>
      <c r="F28" s="3" t="s">
        <v>16</v>
      </c>
      <c r="G28" s="4" t="s">
        <v>1338</v>
      </c>
      <c r="H28" s="4" t="s">
        <v>568</v>
      </c>
      <c r="I28" s="4" t="s">
        <v>1323</v>
      </c>
      <c r="J28" s="46" t="s">
        <v>569</v>
      </c>
      <c r="K28" s="3" t="s">
        <v>570</v>
      </c>
      <c r="L28" s="59"/>
      <c r="M28" s="59"/>
    </row>
    <row r="29" spans="1:13" s="58" customFormat="1" ht="21" customHeight="1" x14ac:dyDescent="0.15">
      <c r="A29" s="3" t="s">
        <v>564</v>
      </c>
      <c r="B29" s="45" t="s">
        <v>611</v>
      </c>
      <c r="C29" s="45" t="s">
        <v>612</v>
      </c>
      <c r="D29" s="2">
        <f t="shared" si="0"/>
        <v>6</v>
      </c>
      <c r="E29" s="45" t="s">
        <v>571</v>
      </c>
      <c r="F29" s="3" t="s">
        <v>17</v>
      </c>
      <c r="G29" s="4"/>
      <c r="H29" s="4" t="s">
        <v>35</v>
      </c>
      <c r="I29" s="4" t="s">
        <v>572</v>
      </c>
      <c r="J29" s="46" t="s">
        <v>573</v>
      </c>
      <c r="K29" s="3" t="s">
        <v>574</v>
      </c>
      <c r="L29" s="59"/>
      <c r="M29" s="59"/>
    </row>
    <row r="30" spans="1:13" s="58" customFormat="1" ht="21" customHeight="1" x14ac:dyDescent="0.15">
      <c r="A30" s="3" t="s">
        <v>564</v>
      </c>
      <c r="B30" s="45" t="s">
        <v>611</v>
      </c>
      <c r="C30" s="45" t="s">
        <v>612</v>
      </c>
      <c r="D30" s="2">
        <f t="shared" si="0"/>
        <v>7</v>
      </c>
      <c r="E30" s="45" t="s">
        <v>576</v>
      </c>
      <c r="F30" s="3" t="s">
        <v>18</v>
      </c>
      <c r="G30" s="4"/>
      <c r="H30" s="4" t="s">
        <v>36</v>
      </c>
      <c r="I30" s="4"/>
      <c r="J30" s="46" t="s">
        <v>575</v>
      </c>
      <c r="K30" s="3" t="s">
        <v>570</v>
      </c>
      <c r="L30" s="59"/>
      <c r="M30" s="59"/>
    </row>
    <row r="31" spans="1:13" s="58" customFormat="1" ht="21" customHeight="1" x14ac:dyDescent="0.15">
      <c r="A31" s="3" t="s">
        <v>564</v>
      </c>
      <c r="B31" s="45" t="s">
        <v>611</v>
      </c>
      <c r="C31" s="45" t="s">
        <v>612</v>
      </c>
      <c r="D31" s="2">
        <f t="shared" si="0"/>
        <v>8</v>
      </c>
      <c r="E31" s="45" t="s">
        <v>860</v>
      </c>
      <c r="F31" s="3" t="s">
        <v>861</v>
      </c>
      <c r="G31" s="4" t="s">
        <v>577</v>
      </c>
      <c r="H31" s="4" t="s">
        <v>37</v>
      </c>
      <c r="I31" s="4" t="s">
        <v>219</v>
      </c>
      <c r="J31" s="67" t="s">
        <v>1339</v>
      </c>
      <c r="K31" s="3" t="s">
        <v>1340</v>
      </c>
      <c r="L31" s="59"/>
      <c r="M31" s="59"/>
    </row>
    <row r="32" spans="1:13" s="58" customFormat="1" ht="21" customHeight="1" x14ac:dyDescent="0.15">
      <c r="A32" s="3" t="s">
        <v>564</v>
      </c>
      <c r="B32" s="45" t="s">
        <v>611</v>
      </c>
      <c r="C32" s="45" t="s">
        <v>612</v>
      </c>
      <c r="D32" s="2">
        <f t="shared" si="0"/>
        <v>9</v>
      </c>
      <c r="E32" s="45" t="s">
        <v>578</v>
      </c>
      <c r="F32" s="3" t="s">
        <v>19</v>
      </c>
      <c r="G32" s="4" t="s">
        <v>579</v>
      </c>
      <c r="H32" s="4" t="s">
        <v>38</v>
      </c>
      <c r="I32" s="4"/>
      <c r="J32" s="46" t="s">
        <v>580</v>
      </c>
      <c r="K32" s="3" t="s">
        <v>581</v>
      </c>
      <c r="L32" s="59"/>
      <c r="M32" s="59"/>
    </row>
    <row r="33" spans="1:13" s="58" customFormat="1" ht="21" customHeight="1" x14ac:dyDescent="0.15">
      <c r="A33" s="3" t="s">
        <v>564</v>
      </c>
      <c r="B33" s="45" t="s">
        <v>611</v>
      </c>
      <c r="C33" s="45" t="s">
        <v>612</v>
      </c>
      <c r="D33" s="2">
        <f t="shared" si="0"/>
        <v>10</v>
      </c>
      <c r="E33" s="45" t="s">
        <v>582</v>
      </c>
      <c r="F33" s="3" t="s">
        <v>20</v>
      </c>
      <c r="G33" s="4" t="s">
        <v>583</v>
      </c>
      <c r="H33" s="4" t="s">
        <v>39</v>
      </c>
      <c r="I33" s="4" t="s">
        <v>219</v>
      </c>
      <c r="J33" s="46" t="s">
        <v>584</v>
      </c>
      <c r="K33" s="3" t="s">
        <v>574</v>
      </c>
      <c r="L33" s="59"/>
      <c r="M33" s="59"/>
    </row>
    <row r="34" spans="1:13" s="58" customFormat="1" ht="21" customHeight="1" x14ac:dyDescent="0.15">
      <c r="A34" s="3" t="s">
        <v>564</v>
      </c>
      <c r="B34" s="45" t="s">
        <v>611</v>
      </c>
      <c r="C34" s="45" t="s">
        <v>612</v>
      </c>
      <c r="D34" s="2">
        <f t="shared" si="0"/>
        <v>11</v>
      </c>
      <c r="E34" s="45" t="s">
        <v>618</v>
      </c>
      <c r="F34" s="3" t="s">
        <v>49</v>
      </c>
      <c r="G34" s="45" t="s">
        <v>619</v>
      </c>
      <c r="H34" s="4" t="s">
        <v>620</v>
      </c>
      <c r="I34" s="4"/>
      <c r="J34" s="46" t="s">
        <v>395</v>
      </c>
      <c r="K34" s="3" t="s">
        <v>396</v>
      </c>
      <c r="L34" s="59"/>
      <c r="M34" s="59"/>
    </row>
    <row r="35" spans="1:13" s="58" customFormat="1" ht="21" customHeight="1" x14ac:dyDescent="0.15">
      <c r="A35" s="3" t="s">
        <v>551</v>
      </c>
      <c r="B35" s="45" t="s">
        <v>614</v>
      </c>
      <c r="C35" s="45" t="s">
        <v>615</v>
      </c>
      <c r="D35" s="2">
        <f t="shared" si="0"/>
        <v>12</v>
      </c>
      <c r="E35" s="45" t="s">
        <v>621</v>
      </c>
      <c r="F35" s="3" t="s">
        <v>60</v>
      </c>
      <c r="G35" s="45" t="s">
        <v>622</v>
      </c>
      <c r="H35" s="4" t="s">
        <v>393</v>
      </c>
      <c r="I35" s="4"/>
      <c r="J35" s="46" t="s">
        <v>397</v>
      </c>
      <c r="K35" s="3" t="s">
        <v>396</v>
      </c>
      <c r="L35" s="59"/>
      <c r="M35" s="59"/>
    </row>
    <row r="36" spans="1:13" s="58" customFormat="1" ht="21" customHeight="1" x14ac:dyDescent="0.15">
      <c r="A36" s="3" t="s">
        <v>551</v>
      </c>
      <c r="B36" s="45" t="s">
        <v>623</v>
      </c>
      <c r="C36" s="45" t="s">
        <v>624</v>
      </c>
      <c r="D36" s="2">
        <f t="shared" si="0"/>
        <v>1</v>
      </c>
      <c r="E36" s="45" t="s">
        <v>466</v>
      </c>
      <c r="F36" s="3" t="s">
        <v>34</v>
      </c>
      <c r="G36" s="45" t="s">
        <v>218</v>
      </c>
      <c r="H36" s="4" t="s">
        <v>219</v>
      </c>
      <c r="I36" s="4" t="s">
        <v>220</v>
      </c>
      <c r="J36" s="46"/>
      <c r="K36" s="3" t="s">
        <v>221</v>
      </c>
      <c r="L36" s="59"/>
      <c r="M36" s="59"/>
    </row>
    <row r="37" spans="1:13" s="58" customFormat="1" ht="21" customHeight="1" x14ac:dyDescent="0.15">
      <c r="A37" s="3" t="s">
        <v>551</v>
      </c>
      <c r="B37" s="45" t="s">
        <v>623</v>
      </c>
      <c r="C37" s="45" t="s">
        <v>624</v>
      </c>
      <c r="D37" s="2">
        <f t="shared" si="0"/>
        <v>2</v>
      </c>
      <c r="E37" s="45" t="s">
        <v>554</v>
      </c>
      <c r="F37" s="3" t="s">
        <v>14</v>
      </c>
      <c r="G37" s="45" t="s">
        <v>555</v>
      </c>
      <c r="H37" s="4" t="s">
        <v>398</v>
      </c>
      <c r="I37" s="4" t="s">
        <v>557</v>
      </c>
      <c r="J37" s="46"/>
      <c r="K37" s="3" t="s">
        <v>453</v>
      </c>
      <c r="L37" s="59"/>
      <c r="M37" s="59"/>
    </row>
    <row r="38" spans="1:13" s="58" customFormat="1" ht="21" customHeight="1" x14ac:dyDescent="0.15">
      <c r="A38" s="3" t="s">
        <v>551</v>
      </c>
      <c r="B38" s="45" t="s">
        <v>623</v>
      </c>
      <c r="C38" s="45" t="s">
        <v>624</v>
      </c>
      <c r="D38" s="2">
        <f t="shared" si="0"/>
        <v>3</v>
      </c>
      <c r="E38" s="45" t="s">
        <v>451</v>
      </c>
      <c r="F38" s="3" t="s">
        <v>50</v>
      </c>
      <c r="G38" s="45"/>
      <c r="H38" s="4" t="s">
        <v>399</v>
      </c>
      <c r="I38" s="4"/>
      <c r="J38" s="46" t="s">
        <v>452</v>
      </c>
      <c r="K38" s="3" t="s">
        <v>453</v>
      </c>
      <c r="L38" s="59"/>
      <c r="M38" s="59"/>
    </row>
    <row r="39" spans="1:13" s="58" customFormat="1" ht="21" customHeight="1" x14ac:dyDescent="0.15">
      <c r="A39" s="3" t="s">
        <v>551</v>
      </c>
      <c r="B39" s="45" t="s">
        <v>623</v>
      </c>
      <c r="C39" s="45" t="s">
        <v>624</v>
      </c>
      <c r="D39" s="2">
        <f t="shared" si="0"/>
        <v>4</v>
      </c>
      <c r="E39" s="45" t="s">
        <v>559</v>
      </c>
      <c r="F39" s="3" t="s">
        <v>15</v>
      </c>
      <c r="G39" s="4" t="s">
        <v>560</v>
      </c>
      <c r="H39" s="4" t="s">
        <v>561</v>
      </c>
      <c r="I39" s="4"/>
      <c r="J39" s="46" t="s">
        <v>562</v>
      </c>
      <c r="K39" s="3" t="s">
        <v>563</v>
      </c>
      <c r="L39" s="59"/>
      <c r="M39" s="59"/>
    </row>
    <row r="40" spans="1:13" s="58" customFormat="1" ht="21" customHeight="1" x14ac:dyDescent="0.15">
      <c r="A40" s="3" t="s">
        <v>564</v>
      </c>
      <c r="B40" s="45" t="s">
        <v>625</v>
      </c>
      <c r="C40" s="45" t="s">
        <v>626</v>
      </c>
      <c r="D40" s="2">
        <f t="shared" si="0"/>
        <v>5</v>
      </c>
      <c r="E40" s="45" t="s">
        <v>567</v>
      </c>
      <c r="F40" s="3" t="s">
        <v>16</v>
      </c>
      <c r="G40" s="4" t="s">
        <v>1338</v>
      </c>
      <c r="H40" s="4" t="s">
        <v>568</v>
      </c>
      <c r="I40" s="4" t="s">
        <v>1323</v>
      </c>
      <c r="J40" s="46" t="s">
        <v>569</v>
      </c>
      <c r="K40" s="3" t="s">
        <v>570</v>
      </c>
      <c r="L40" s="59"/>
      <c r="M40" s="59"/>
    </row>
    <row r="41" spans="1:13" s="58" customFormat="1" ht="21" customHeight="1" x14ac:dyDescent="0.15">
      <c r="A41" s="3" t="s">
        <v>564</v>
      </c>
      <c r="B41" s="45" t="s">
        <v>625</v>
      </c>
      <c r="C41" s="45" t="s">
        <v>626</v>
      </c>
      <c r="D41" s="2">
        <f t="shared" si="0"/>
        <v>6</v>
      </c>
      <c r="E41" s="45" t="s">
        <v>571</v>
      </c>
      <c r="F41" s="3" t="s">
        <v>17</v>
      </c>
      <c r="G41" s="4"/>
      <c r="H41" s="4" t="s">
        <v>35</v>
      </c>
      <c r="I41" s="4" t="s">
        <v>572</v>
      </c>
      <c r="J41" s="46" t="s">
        <v>573</v>
      </c>
      <c r="K41" s="3" t="s">
        <v>574</v>
      </c>
      <c r="L41" s="59"/>
      <c r="M41" s="59"/>
    </row>
    <row r="42" spans="1:13" s="58" customFormat="1" ht="21" customHeight="1" x14ac:dyDescent="0.15">
      <c r="A42" s="3" t="s">
        <v>564</v>
      </c>
      <c r="B42" s="45" t="s">
        <v>625</v>
      </c>
      <c r="C42" s="45" t="s">
        <v>626</v>
      </c>
      <c r="D42" s="2">
        <f t="shared" si="0"/>
        <v>7</v>
      </c>
      <c r="E42" s="45" t="s">
        <v>576</v>
      </c>
      <c r="F42" s="3" t="s">
        <v>18</v>
      </c>
      <c r="G42" s="4"/>
      <c r="H42" s="4" t="s">
        <v>36</v>
      </c>
      <c r="I42" s="4"/>
      <c r="J42" s="46" t="s">
        <v>575</v>
      </c>
      <c r="K42" s="3" t="s">
        <v>570</v>
      </c>
      <c r="L42" s="59"/>
      <c r="M42" s="59"/>
    </row>
    <row r="43" spans="1:13" s="58" customFormat="1" ht="21" customHeight="1" x14ac:dyDescent="0.15">
      <c r="A43" s="3" t="s">
        <v>564</v>
      </c>
      <c r="B43" s="45" t="s">
        <v>625</v>
      </c>
      <c r="C43" s="45" t="s">
        <v>626</v>
      </c>
      <c r="D43" s="2">
        <f t="shared" si="0"/>
        <v>8</v>
      </c>
      <c r="E43" s="45" t="s">
        <v>860</v>
      </c>
      <c r="F43" s="3" t="s">
        <v>861</v>
      </c>
      <c r="G43" s="4" t="s">
        <v>577</v>
      </c>
      <c r="H43" s="4" t="s">
        <v>37</v>
      </c>
      <c r="I43" s="4" t="s">
        <v>219</v>
      </c>
      <c r="J43" s="67" t="s">
        <v>1339</v>
      </c>
      <c r="K43" s="3" t="s">
        <v>1340</v>
      </c>
      <c r="L43" s="59"/>
      <c r="M43" s="59"/>
    </row>
    <row r="44" spans="1:13" s="58" customFormat="1" ht="21" customHeight="1" x14ac:dyDescent="0.15">
      <c r="A44" s="3" t="s">
        <v>564</v>
      </c>
      <c r="B44" s="45" t="s">
        <v>625</v>
      </c>
      <c r="C44" s="45" t="s">
        <v>626</v>
      </c>
      <c r="D44" s="2">
        <f t="shared" si="0"/>
        <v>9</v>
      </c>
      <c r="E44" s="45" t="s">
        <v>578</v>
      </c>
      <c r="F44" s="3" t="s">
        <v>19</v>
      </c>
      <c r="G44" s="4" t="s">
        <v>579</v>
      </c>
      <c r="H44" s="4" t="s">
        <v>38</v>
      </c>
      <c r="I44" s="4"/>
      <c r="J44" s="46" t="s">
        <v>580</v>
      </c>
      <c r="K44" s="3" t="s">
        <v>581</v>
      </c>
      <c r="L44" s="59"/>
      <c r="M44" s="59"/>
    </row>
    <row r="45" spans="1:13" s="58" customFormat="1" ht="21" customHeight="1" x14ac:dyDescent="0.15">
      <c r="A45" s="3" t="s">
        <v>564</v>
      </c>
      <c r="B45" s="45" t="s">
        <v>625</v>
      </c>
      <c r="C45" s="45" t="s">
        <v>626</v>
      </c>
      <c r="D45" s="2">
        <f t="shared" si="0"/>
        <v>10</v>
      </c>
      <c r="E45" s="45" t="s">
        <v>582</v>
      </c>
      <c r="F45" s="3" t="s">
        <v>20</v>
      </c>
      <c r="G45" s="4" t="s">
        <v>583</v>
      </c>
      <c r="H45" s="4" t="s">
        <v>39</v>
      </c>
      <c r="I45" s="4" t="s">
        <v>219</v>
      </c>
      <c r="J45" s="46" t="s">
        <v>584</v>
      </c>
      <c r="K45" s="3" t="s">
        <v>574</v>
      </c>
      <c r="L45" s="59"/>
      <c r="M45" s="59"/>
    </row>
    <row r="46" spans="1:13" s="58" customFormat="1" ht="21" customHeight="1" x14ac:dyDescent="0.15">
      <c r="A46" s="3" t="s">
        <v>564</v>
      </c>
      <c r="B46" s="45" t="s">
        <v>625</v>
      </c>
      <c r="C46" s="45" t="s">
        <v>626</v>
      </c>
      <c r="D46" s="2">
        <f t="shared" si="0"/>
        <v>11</v>
      </c>
      <c r="E46" s="45" t="s">
        <v>627</v>
      </c>
      <c r="F46" s="3" t="s">
        <v>51</v>
      </c>
      <c r="G46" s="45" t="s">
        <v>628</v>
      </c>
      <c r="H46" s="4" t="s">
        <v>400</v>
      </c>
      <c r="I46" s="4"/>
      <c r="J46" s="46" t="s">
        <v>395</v>
      </c>
      <c r="K46" s="3" t="s">
        <v>396</v>
      </c>
      <c r="L46" s="59"/>
      <c r="M46" s="59"/>
    </row>
    <row r="47" spans="1:13" s="58" customFormat="1" ht="21" customHeight="1" x14ac:dyDescent="0.15">
      <c r="A47" s="3" t="s">
        <v>551</v>
      </c>
      <c r="B47" s="45" t="s">
        <v>623</v>
      </c>
      <c r="C47" s="45" t="s">
        <v>624</v>
      </c>
      <c r="D47" s="2">
        <f t="shared" si="0"/>
        <v>12</v>
      </c>
      <c r="E47" s="45" t="s">
        <v>491</v>
      </c>
      <c r="F47" s="3" t="s">
        <v>52</v>
      </c>
      <c r="G47" s="45" t="s">
        <v>629</v>
      </c>
      <c r="H47" s="4" t="s">
        <v>401</v>
      </c>
      <c r="I47" s="4"/>
      <c r="J47" s="46" t="s">
        <v>406</v>
      </c>
      <c r="K47" s="3" t="s">
        <v>407</v>
      </c>
      <c r="L47" s="59"/>
      <c r="M47" s="59"/>
    </row>
    <row r="48" spans="1:13" s="58" customFormat="1" ht="21" customHeight="1" x14ac:dyDescent="0.15">
      <c r="A48" s="3" t="s">
        <v>551</v>
      </c>
      <c r="B48" s="45" t="s">
        <v>623</v>
      </c>
      <c r="C48" s="45" t="s">
        <v>624</v>
      </c>
      <c r="D48" s="2">
        <f t="shared" si="0"/>
        <v>13</v>
      </c>
      <c r="E48" s="45" t="s">
        <v>495</v>
      </c>
      <c r="F48" s="3" t="s">
        <v>53</v>
      </c>
      <c r="G48" s="45" t="s">
        <v>630</v>
      </c>
      <c r="H48" s="4" t="s">
        <v>402</v>
      </c>
      <c r="I48" s="4"/>
      <c r="J48" s="46" t="s">
        <v>395</v>
      </c>
      <c r="K48" s="3" t="s">
        <v>396</v>
      </c>
      <c r="L48" s="59"/>
      <c r="M48" s="59"/>
    </row>
    <row r="49" spans="1:13" s="58" customFormat="1" ht="21" customHeight="1" x14ac:dyDescent="0.15">
      <c r="A49" s="3" t="s">
        <v>551</v>
      </c>
      <c r="B49" s="45" t="s">
        <v>623</v>
      </c>
      <c r="C49" s="45" t="s">
        <v>624</v>
      </c>
      <c r="D49" s="2">
        <f t="shared" si="0"/>
        <v>14</v>
      </c>
      <c r="E49" s="45" t="s">
        <v>497</v>
      </c>
      <c r="F49" s="3" t="s">
        <v>54</v>
      </c>
      <c r="G49" s="45" t="s">
        <v>631</v>
      </c>
      <c r="H49" s="4" t="s">
        <v>403</v>
      </c>
      <c r="I49" s="4"/>
      <c r="J49" s="46" t="s">
        <v>406</v>
      </c>
      <c r="K49" s="3" t="s">
        <v>407</v>
      </c>
      <c r="L49" s="59"/>
      <c r="M49" s="59"/>
    </row>
    <row r="50" spans="1:13" s="58" customFormat="1" ht="21" customHeight="1" x14ac:dyDescent="0.15">
      <c r="A50" s="3" t="s">
        <v>551</v>
      </c>
      <c r="B50" s="45" t="s">
        <v>623</v>
      </c>
      <c r="C50" s="45" t="s">
        <v>624</v>
      </c>
      <c r="D50" s="2">
        <f t="shared" si="0"/>
        <v>15</v>
      </c>
      <c r="E50" s="45" t="s">
        <v>501</v>
      </c>
      <c r="F50" s="3" t="s">
        <v>55</v>
      </c>
      <c r="G50" s="45" t="s">
        <v>632</v>
      </c>
      <c r="H50" s="4" t="s">
        <v>404</v>
      </c>
      <c r="I50" s="4"/>
      <c r="J50" s="46" t="s">
        <v>395</v>
      </c>
      <c r="K50" s="3" t="s">
        <v>396</v>
      </c>
      <c r="L50" s="59"/>
      <c r="M50" s="59"/>
    </row>
    <row r="51" spans="1:13" s="58" customFormat="1" ht="21" customHeight="1" x14ac:dyDescent="0.15">
      <c r="A51" s="3" t="s">
        <v>551</v>
      </c>
      <c r="B51" s="45" t="s">
        <v>623</v>
      </c>
      <c r="C51" s="45" t="s">
        <v>624</v>
      </c>
      <c r="D51" s="2">
        <f t="shared" si="0"/>
        <v>16</v>
      </c>
      <c r="E51" s="45" t="s">
        <v>503</v>
      </c>
      <c r="F51" s="3" t="s">
        <v>56</v>
      </c>
      <c r="G51" s="45" t="s">
        <v>633</v>
      </c>
      <c r="H51" s="4" t="s">
        <v>405</v>
      </c>
      <c r="I51" s="4"/>
      <c r="J51" s="46" t="s">
        <v>406</v>
      </c>
      <c r="K51" s="3" t="s">
        <v>407</v>
      </c>
      <c r="L51" s="59"/>
      <c r="M51" s="59"/>
    </row>
    <row r="52" spans="1:13" s="58" customFormat="1" ht="21" customHeight="1" x14ac:dyDescent="0.15">
      <c r="A52" s="3" t="s">
        <v>551</v>
      </c>
      <c r="B52" s="45" t="s">
        <v>634</v>
      </c>
      <c r="C52" s="45" t="s">
        <v>635</v>
      </c>
      <c r="D52" s="2">
        <f t="shared" si="0"/>
        <v>1</v>
      </c>
      <c r="E52" s="45" t="s">
        <v>466</v>
      </c>
      <c r="F52" s="3" t="s">
        <v>34</v>
      </c>
      <c r="G52" s="45" t="s">
        <v>218</v>
      </c>
      <c r="H52" s="4" t="s">
        <v>219</v>
      </c>
      <c r="I52" s="4" t="s">
        <v>220</v>
      </c>
      <c r="J52" s="46"/>
      <c r="K52" s="3" t="s">
        <v>221</v>
      </c>
      <c r="L52" s="59"/>
      <c r="M52" s="59"/>
    </row>
    <row r="53" spans="1:13" s="58" customFormat="1" ht="21" customHeight="1" x14ac:dyDescent="0.15">
      <c r="A53" s="3" t="s">
        <v>551</v>
      </c>
      <c r="B53" s="45" t="s">
        <v>634</v>
      </c>
      <c r="C53" s="45" t="s">
        <v>635</v>
      </c>
      <c r="D53" s="2">
        <f t="shared" si="0"/>
        <v>2</v>
      </c>
      <c r="E53" s="45" t="s">
        <v>554</v>
      </c>
      <c r="F53" s="3" t="s">
        <v>14</v>
      </c>
      <c r="G53" s="45" t="s">
        <v>555</v>
      </c>
      <c r="H53" s="4" t="s">
        <v>408</v>
      </c>
      <c r="I53" s="4" t="s">
        <v>557</v>
      </c>
      <c r="J53" s="46"/>
      <c r="K53" s="3" t="s">
        <v>453</v>
      </c>
      <c r="L53" s="59"/>
      <c r="M53" s="59"/>
    </row>
    <row r="54" spans="1:13" s="58" customFormat="1" ht="21" customHeight="1" x14ac:dyDescent="0.15">
      <c r="A54" s="3" t="s">
        <v>551</v>
      </c>
      <c r="B54" s="45" t="s">
        <v>634</v>
      </c>
      <c r="C54" s="45" t="s">
        <v>635</v>
      </c>
      <c r="D54" s="2">
        <f t="shared" si="0"/>
        <v>3</v>
      </c>
      <c r="E54" s="45" t="s">
        <v>451</v>
      </c>
      <c r="F54" s="3" t="s">
        <v>50</v>
      </c>
      <c r="G54" s="45"/>
      <c r="H54" s="4" t="s">
        <v>636</v>
      </c>
      <c r="I54" s="4"/>
      <c r="J54" s="46" t="s">
        <v>452</v>
      </c>
      <c r="K54" s="3" t="s">
        <v>453</v>
      </c>
      <c r="L54" s="59"/>
      <c r="M54" s="59"/>
    </row>
    <row r="55" spans="1:13" s="58" customFormat="1" ht="21" customHeight="1" x14ac:dyDescent="0.15">
      <c r="A55" s="3" t="s">
        <v>551</v>
      </c>
      <c r="B55" s="45" t="s">
        <v>634</v>
      </c>
      <c r="C55" s="45" t="s">
        <v>635</v>
      </c>
      <c r="D55" s="2">
        <f t="shared" si="0"/>
        <v>4</v>
      </c>
      <c r="E55" s="45" t="s">
        <v>559</v>
      </c>
      <c r="F55" s="3" t="s">
        <v>15</v>
      </c>
      <c r="G55" s="4" t="s">
        <v>560</v>
      </c>
      <c r="H55" s="4" t="s">
        <v>561</v>
      </c>
      <c r="I55" s="4"/>
      <c r="J55" s="46" t="s">
        <v>562</v>
      </c>
      <c r="K55" s="3" t="s">
        <v>563</v>
      </c>
      <c r="L55" s="59"/>
      <c r="M55" s="59"/>
    </row>
    <row r="56" spans="1:13" s="58" customFormat="1" ht="21" customHeight="1" x14ac:dyDescent="0.15">
      <c r="A56" s="3" t="s">
        <v>564</v>
      </c>
      <c r="B56" s="45" t="s">
        <v>637</v>
      </c>
      <c r="C56" s="45" t="s">
        <v>638</v>
      </c>
      <c r="D56" s="2">
        <f t="shared" si="0"/>
        <v>5</v>
      </c>
      <c r="E56" s="45" t="s">
        <v>567</v>
      </c>
      <c r="F56" s="3" t="s">
        <v>16</v>
      </c>
      <c r="G56" s="4" t="s">
        <v>1338</v>
      </c>
      <c r="H56" s="4" t="s">
        <v>568</v>
      </c>
      <c r="I56" s="4" t="s">
        <v>1323</v>
      </c>
      <c r="J56" s="46" t="s">
        <v>569</v>
      </c>
      <c r="K56" s="3" t="s">
        <v>570</v>
      </c>
      <c r="L56" s="59"/>
      <c r="M56" s="59"/>
    </row>
    <row r="57" spans="1:13" s="58" customFormat="1" ht="21" customHeight="1" x14ac:dyDescent="0.15">
      <c r="A57" s="3" t="s">
        <v>564</v>
      </c>
      <c r="B57" s="45" t="s">
        <v>637</v>
      </c>
      <c r="C57" s="45" t="s">
        <v>638</v>
      </c>
      <c r="D57" s="2">
        <f t="shared" si="0"/>
        <v>6</v>
      </c>
      <c r="E57" s="45" t="s">
        <v>571</v>
      </c>
      <c r="F57" s="3" t="s">
        <v>17</v>
      </c>
      <c r="G57" s="4"/>
      <c r="H57" s="4" t="s">
        <v>35</v>
      </c>
      <c r="I57" s="4" t="s">
        <v>572</v>
      </c>
      <c r="J57" s="46" t="s">
        <v>573</v>
      </c>
      <c r="K57" s="3" t="s">
        <v>574</v>
      </c>
      <c r="L57" s="59"/>
      <c r="M57" s="59"/>
    </row>
    <row r="58" spans="1:13" s="58" customFormat="1" ht="21" customHeight="1" x14ac:dyDescent="0.15">
      <c r="A58" s="3" t="s">
        <v>564</v>
      </c>
      <c r="B58" s="45" t="s">
        <v>637</v>
      </c>
      <c r="C58" s="45" t="s">
        <v>638</v>
      </c>
      <c r="D58" s="2">
        <f t="shared" si="0"/>
        <v>7</v>
      </c>
      <c r="E58" s="45" t="s">
        <v>576</v>
      </c>
      <c r="F58" s="3" t="s">
        <v>18</v>
      </c>
      <c r="G58" s="4"/>
      <c r="H58" s="4" t="s">
        <v>36</v>
      </c>
      <c r="I58" s="4"/>
      <c r="J58" s="46" t="s">
        <v>575</v>
      </c>
      <c r="K58" s="3" t="s">
        <v>570</v>
      </c>
      <c r="L58" s="59"/>
      <c r="M58" s="59"/>
    </row>
    <row r="59" spans="1:13" s="58" customFormat="1" ht="21" customHeight="1" x14ac:dyDescent="0.15">
      <c r="A59" s="3" t="s">
        <v>564</v>
      </c>
      <c r="B59" s="45" t="s">
        <v>637</v>
      </c>
      <c r="C59" s="45" t="s">
        <v>638</v>
      </c>
      <c r="D59" s="2">
        <f t="shared" si="0"/>
        <v>8</v>
      </c>
      <c r="E59" s="45" t="s">
        <v>860</v>
      </c>
      <c r="F59" s="3" t="s">
        <v>861</v>
      </c>
      <c r="G59" s="4" t="s">
        <v>577</v>
      </c>
      <c r="H59" s="4" t="s">
        <v>37</v>
      </c>
      <c r="I59" s="4" t="s">
        <v>219</v>
      </c>
      <c r="J59" s="67" t="s">
        <v>1339</v>
      </c>
      <c r="K59" s="3" t="s">
        <v>1340</v>
      </c>
      <c r="L59" s="59"/>
      <c r="M59" s="59"/>
    </row>
    <row r="60" spans="1:13" s="58" customFormat="1" ht="21" customHeight="1" x14ac:dyDescent="0.15">
      <c r="A60" s="3" t="s">
        <v>564</v>
      </c>
      <c r="B60" s="45" t="s">
        <v>637</v>
      </c>
      <c r="C60" s="45" t="s">
        <v>638</v>
      </c>
      <c r="D60" s="2">
        <f t="shared" si="0"/>
        <v>9</v>
      </c>
      <c r="E60" s="45" t="s">
        <v>578</v>
      </c>
      <c r="F60" s="3" t="s">
        <v>19</v>
      </c>
      <c r="G60" s="4" t="s">
        <v>579</v>
      </c>
      <c r="H60" s="4" t="s">
        <v>38</v>
      </c>
      <c r="I60" s="4"/>
      <c r="J60" s="46" t="s">
        <v>580</v>
      </c>
      <c r="K60" s="3" t="s">
        <v>581</v>
      </c>
      <c r="L60" s="59"/>
      <c r="M60" s="59"/>
    </row>
    <row r="61" spans="1:13" s="58" customFormat="1" ht="21" customHeight="1" x14ac:dyDescent="0.15">
      <c r="A61" s="3" t="s">
        <v>564</v>
      </c>
      <c r="B61" s="45" t="s">
        <v>637</v>
      </c>
      <c r="C61" s="45" t="s">
        <v>638</v>
      </c>
      <c r="D61" s="2">
        <f t="shared" si="0"/>
        <v>10</v>
      </c>
      <c r="E61" s="45" t="s">
        <v>582</v>
      </c>
      <c r="F61" s="3" t="s">
        <v>20</v>
      </c>
      <c r="G61" s="4" t="s">
        <v>583</v>
      </c>
      <c r="H61" s="4" t="s">
        <v>39</v>
      </c>
      <c r="I61" s="4" t="s">
        <v>219</v>
      </c>
      <c r="J61" s="46" t="s">
        <v>584</v>
      </c>
      <c r="K61" s="3" t="s">
        <v>574</v>
      </c>
      <c r="L61" s="59"/>
      <c r="M61" s="59"/>
    </row>
    <row r="62" spans="1:13" s="58" customFormat="1" ht="21" customHeight="1" x14ac:dyDescent="0.15">
      <c r="A62" s="3" t="s">
        <v>564</v>
      </c>
      <c r="B62" s="45" t="s">
        <v>637</v>
      </c>
      <c r="C62" s="45" t="s">
        <v>638</v>
      </c>
      <c r="D62" s="2">
        <f t="shared" si="0"/>
        <v>11</v>
      </c>
      <c r="E62" s="45" t="s">
        <v>639</v>
      </c>
      <c r="F62" s="3" t="s">
        <v>57</v>
      </c>
      <c r="G62" s="45" t="s">
        <v>640</v>
      </c>
      <c r="H62" s="4" t="s">
        <v>409</v>
      </c>
      <c r="I62" s="4" t="s">
        <v>220</v>
      </c>
      <c r="J62" s="46"/>
      <c r="K62" s="3" t="s">
        <v>221</v>
      </c>
      <c r="L62" s="59"/>
      <c r="M62" s="59"/>
    </row>
    <row r="63" spans="1:13" s="58" customFormat="1" ht="21" customHeight="1" x14ac:dyDescent="0.15">
      <c r="A63" s="3" t="s">
        <v>551</v>
      </c>
      <c r="B63" s="45" t="s">
        <v>634</v>
      </c>
      <c r="C63" s="45" t="s">
        <v>635</v>
      </c>
      <c r="D63" s="2">
        <f t="shared" si="0"/>
        <v>12</v>
      </c>
      <c r="E63" s="45" t="s">
        <v>641</v>
      </c>
      <c r="F63" s="3" t="s">
        <v>58</v>
      </c>
      <c r="G63" s="45" t="s">
        <v>642</v>
      </c>
      <c r="H63" s="4" t="s">
        <v>410</v>
      </c>
      <c r="I63" s="4" t="s">
        <v>220</v>
      </c>
      <c r="J63" s="46"/>
      <c r="K63" s="3" t="s">
        <v>221</v>
      </c>
      <c r="L63" s="59"/>
      <c r="M63" s="59"/>
    </row>
    <row r="64" spans="1:13" s="58" customFormat="1" ht="21" customHeight="1" x14ac:dyDescent="0.15">
      <c r="A64" s="3" t="s">
        <v>551</v>
      </c>
      <c r="B64" s="45" t="s">
        <v>634</v>
      </c>
      <c r="C64" s="45" t="s">
        <v>635</v>
      </c>
      <c r="D64" s="2">
        <f t="shared" si="0"/>
        <v>13</v>
      </c>
      <c r="E64" s="45" t="s">
        <v>489</v>
      </c>
      <c r="F64" s="3" t="s">
        <v>51</v>
      </c>
      <c r="G64" s="45" t="s">
        <v>643</v>
      </c>
      <c r="H64" s="4" t="s">
        <v>411</v>
      </c>
      <c r="I64" s="4"/>
      <c r="J64" s="46" t="s">
        <v>395</v>
      </c>
      <c r="K64" s="3" t="s">
        <v>396</v>
      </c>
      <c r="L64" s="59"/>
      <c r="M64" s="59"/>
    </row>
    <row r="65" spans="1:13" s="58" customFormat="1" ht="21" customHeight="1" x14ac:dyDescent="0.15">
      <c r="A65" s="3" t="s">
        <v>551</v>
      </c>
      <c r="B65" s="45" t="s">
        <v>634</v>
      </c>
      <c r="C65" s="45" t="s">
        <v>635</v>
      </c>
      <c r="D65" s="2">
        <f t="shared" si="0"/>
        <v>14</v>
      </c>
      <c r="E65" s="45" t="s">
        <v>491</v>
      </c>
      <c r="F65" s="3" t="s">
        <v>52</v>
      </c>
      <c r="G65" s="45" t="s">
        <v>629</v>
      </c>
      <c r="H65" s="4" t="s">
        <v>412</v>
      </c>
      <c r="I65" s="4"/>
      <c r="J65" s="46" t="s">
        <v>406</v>
      </c>
      <c r="K65" s="3" t="s">
        <v>407</v>
      </c>
      <c r="L65" s="59"/>
      <c r="M65" s="59"/>
    </row>
    <row r="66" spans="1:13" s="58" customFormat="1" ht="21" customHeight="1" x14ac:dyDescent="0.15">
      <c r="A66" s="3" t="s">
        <v>551</v>
      </c>
      <c r="B66" s="45" t="s">
        <v>634</v>
      </c>
      <c r="C66" s="45" t="s">
        <v>635</v>
      </c>
      <c r="D66" s="2">
        <f t="shared" ref="D66:D115" si="1">IF($C66=$C65,$D65+1,1)</f>
        <v>15</v>
      </c>
      <c r="E66" s="45" t="s">
        <v>495</v>
      </c>
      <c r="F66" s="3" t="s">
        <v>53</v>
      </c>
      <c r="G66" s="45" t="s">
        <v>630</v>
      </c>
      <c r="H66" s="4" t="s">
        <v>413</v>
      </c>
      <c r="I66" s="4"/>
      <c r="J66" s="46" t="s">
        <v>395</v>
      </c>
      <c r="K66" s="3" t="s">
        <v>396</v>
      </c>
      <c r="L66" s="59"/>
      <c r="M66" s="59"/>
    </row>
    <row r="67" spans="1:13" s="58" customFormat="1" ht="21" customHeight="1" x14ac:dyDescent="0.15">
      <c r="A67" s="3" t="s">
        <v>551</v>
      </c>
      <c r="B67" s="45" t="s">
        <v>634</v>
      </c>
      <c r="C67" s="45" t="s">
        <v>635</v>
      </c>
      <c r="D67" s="2">
        <f t="shared" si="1"/>
        <v>16</v>
      </c>
      <c r="E67" s="45" t="s">
        <v>497</v>
      </c>
      <c r="F67" s="3" t="s">
        <v>54</v>
      </c>
      <c r="G67" s="45" t="s">
        <v>631</v>
      </c>
      <c r="H67" s="4" t="s">
        <v>414</v>
      </c>
      <c r="I67" s="4"/>
      <c r="J67" s="46" t="s">
        <v>406</v>
      </c>
      <c r="K67" s="3" t="s">
        <v>407</v>
      </c>
      <c r="L67" s="59"/>
      <c r="M67" s="59"/>
    </row>
    <row r="68" spans="1:13" s="58" customFormat="1" ht="21" customHeight="1" x14ac:dyDescent="0.15">
      <c r="A68" s="3" t="s">
        <v>551</v>
      </c>
      <c r="B68" s="45" t="s">
        <v>634</v>
      </c>
      <c r="C68" s="45" t="s">
        <v>635</v>
      </c>
      <c r="D68" s="2">
        <f t="shared" si="1"/>
        <v>17</v>
      </c>
      <c r="E68" s="45" t="s">
        <v>501</v>
      </c>
      <c r="F68" s="3" t="s">
        <v>55</v>
      </c>
      <c r="G68" s="45" t="s">
        <v>632</v>
      </c>
      <c r="H68" s="4" t="s">
        <v>415</v>
      </c>
      <c r="I68" s="4"/>
      <c r="J68" s="46" t="s">
        <v>395</v>
      </c>
      <c r="K68" s="3" t="s">
        <v>396</v>
      </c>
      <c r="L68" s="59"/>
      <c r="M68" s="59"/>
    </row>
    <row r="69" spans="1:13" s="58" customFormat="1" ht="21" customHeight="1" x14ac:dyDescent="0.15">
      <c r="A69" s="3" t="s">
        <v>551</v>
      </c>
      <c r="B69" s="45" t="s">
        <v>634</v>
      </c>
      <c r="C69" s="45" t="s">
        <v>635</v>
      </c>
      <c r="D69" s="2">
        <f t="shared" si="1"/>
        <v>18</v>
      </c>
      <c r="E69" s="45" t="s">
        <v>503</v>
      </c>
      <c r="F69" s="3" t="s">
        <v>56</v>
      </c>
      <c r="G69" s="45" t="s">
        <v>633</v>
      </c>
      <c r="H69" s="4" t="s">
        <v>416</v>
      </c>
      <c r="I69" s="4"/>
      <c r="J69" s="46" t="s">
        <v>406</v>
      </c>
      <c r="K69" s="3" t="s">
        <v>407</v>
      </c>
      <c r="L69" s="59"/>
      <c r="M69" s="59"/>
    </row>
    <row r="70" spans="1:13" s="58" customFormat="1" ht="21" customHeight="1" x14ac:dyDescent="0.15">
      <c r="A70" s="3" t="s">
        <v>551</v>
      </c>
      <c r="B70" s="45" t="s">
        <v>644</v>
      </c>
      <c r="C70" s="45" t="s">
        <v>645</v>
      </c>
      <c r="D70" s="2">
        <f t="shared" si="1"/>
        <v>1</v>
      </c>
      <c r="E70" s="45" t="s">
        <v>463</v>
      </c>
      <c r="F70" s="3" t="s">
        <v>59</v>
      </c>
      <c r="G70" s="45" t="s">
        <v>218</v>
      </c>
      <c r="H70" s="4" t="s">
        <v>219</v>
      </c>
      <c r="I70" s="4" t="s">
        <v>220</v>
      </c>
      <c r="J70" s="46"/>
      <c r="K70" s="3" t="s">
        <v>221</v>
      </c>
      <c r="L70" s="59"/>
      <c r="M70" s="59"/>
    </row>
    <row r="71" spans="1:13" s="58" customFormat="1" ht="21" customHeight="1" x14ac:dyDescent="0.15">
      <c r="A71" s="3" t="s">
        <v>551</v>
      </c>
      <c r="B71" s="45" t="s">
        <v>644</v>
      </c>
      <c r="C71" s="45" t="s">
        <v>645</v>
      </c>
      <c r="D71" s="2">
        <f t="shared" si="1"/>
        <v>2</v>
      </c>
      <c r="E71" s="45" t="s">
        <v>554</v>
      </c>
      <c r="F71" s="3" t="s">
        <v>14</v>
      </c>
      <c r="G71" s="45" t="s">
        <v>555</v>
      </c>
      <c r="H71" s="4" t="s">
        <v>417</v>
      </c>
      <c r="I71" s="4" t="s">
        <v>557</v>
      </c>
      <c r="J71" s="46"/>
      <c r="K71" s="3" t="s">
        <v>453</v>
      </c>
      <c r="L71" s="59"/>
      <c r="M71" s="59"/>
    </row>
    <row r="72" spans="1:13" s="58" customFormat="1" ht="21" customHeight="1" x14ac:dyDescent="0.15">
      <c r="A72" s="3" t="s">
        <v>551</v>
      </c>
      <c r="B72" s="45" t="s">
        <v>644</v>
      </c>
      <c r="C72" s="45" t="s">
        <v>645</v>
      </c>
      <c r="D72" s="2">
        <f t="shared" si="1"/>
        <v>3</v>
      </c>
      <c r="E72" s="45" t="s">
        <v>451</v>
      </c>
      <c r="F72" s="3" t="s">
        <v>50</v>
      </c>
      <c r="G72" s="45"/>
      <c r="H72" s="4" t="s">
        <v>418</v>
      </c>
      <c r="I72" s="4"/>
      <c r="J72" s="46" t="s">
        <v>452</v>
      </c>
      <c r="K72" s="3" t="s">
        <v>453</v>
      </c>
      <c r="L72" s="59"/>
      <c r="M72" s="59"/>
    </row>
    <row r="73" spans="1:13" s="58" customFormat="1" ht="21" customHeight="1" x14ac:dyDescent="0.15">
      <c r="A73" s="3" t="s">
        <v>551</v>
      </c>
      <c r="B73" s="45" t="s">
        <v>644</v>
      </c>
      <c r="C73" s="45" t="s">
        <v>645</v>
      </c>
      <c r="D73" s="2">
        <f t="shared" si="1"/>
        <v>4</v>
      </c>
      <c r="E73" s="45" t="s">
        <v>559</v>
      </c>
      <c r="F73" s="3" t="s">
        <v>15</v>
      </c>
      <c r="G73" s="4" t="s">
        <v>560</v>
      </c>
      <c r="H73" s="4" t="s">
        <v>561</v>
      </c>
      <c r="I73" s="4"/>
      <c r="J73" s="46" t="s">
        <v>562</v>
      </c>
      <c r="K73" s="3" t="s">
        <v>563</v>
      </c>
      <c r="L73" s="59"/>
      <c r="M73" s="59"/>
    </row>
    <row r="74" spans="1:13" s="58" customFormat="1" ht="21" customHeight="1" x14ac:dyDescent="0.15">
      <c r="A74" s="3" t="s">
        <v>564</v>
      </c>
      <c r="B74" s="45" t="s">
        <v>646</v>
      </c>
      <c r="C74" s="45" t="s">
        <v>647</v>
      </c>
      <c r="D74" s="2">
        <f t="shared" si="1"/>
        <v>5</v>
      </c>
      <c r="E74" s="45" t="s">
        <v>567</v>
      </c>
      <c r="F74" s="3" t="s">
        <v>16</v>
      </c>
      <c r="G74" s="4" t="s">
        <v>1338</v>
      </c>
      <c r="H74" s="4" t="s">
        <v>568</v>
      </c>
      <c r="I74" s="4" t="s">
        <v>1323</v>
      </c>
      <c r="J74" s="46" t="s">
        <v>569</v>
      </c>
      <c r="K74" s="3" t="s">
        <v>570</v>
      </c>
      <c r="L74" s="59"/>
      <c r="M74" s="59"/>
    </row>
    <row r="75" spans="1:13" s="58" customFormat="1" ht="21" customHeight="1" x14ac:dyDescent="0.15">
      <c r="A75" s="3" t="s">
        <v>564</v>
      </c>
      <c r="B75" s="45" t="s">
        <v>646</v>
      </c>
      <c r="C75" s="45" t="s">
        <v>647</v>
      </c>
      <c r="D75" s="2">
        <f t="shared" si="1"/>
        <v>6</v>
      </c>
      <c r="E75" s="45" t="s">
        <v>571</v>
      </c>
      <c r="F75" s="3" t="s">
        <v>17</v>
      </c>
      <c r="G75" s="4"/>
      <c r="H75" s="4" t="s">
        <v>35</v>
      </c>
      <c r="I75" s="4" t="s">
        <v>572</v>
      </c>
      <c r="J75" s="46" t="s">
        <v>573</v>
      </c>
      <c r="K75" s="3" t="s">
        <v>574</v>
      </c>
      <c r="L75" s="59"/>
      <c r="M75" s="59"/>
    </row>
    <row r="76" spans="1:13" s="58" customFormat="1" ht="21" customHeight="1" x14ac:dyDescent="0.15">
      <c r="A76" s="3" t="s">
        <v>564</v>
      </c>
      <c r="B76" s="45" t="s">
        <v>646</v>
      </c>
      <c r="C76" s="45" t="s">
        <v>647</v>
      </c>
      <c r="D76" s="2">
        <f t="shared" si="1"/>
        <v>7</v>
      </c>
      <c r="E76" s="45" t="s">
        <v>576</v>
      </c>
      <c r="F76" s="3" t="s">
        <v>18</v>
      </c>
      <c r="G76" s="4"/>
      <c r="H76" s="4" t="s">
        <v>36</v>
      </c>
      <c r="I76" s="4"/>
      <c r="J76" s="46" t="s">
        <v>575</v>
      </c>
      <c r="K76" s="3" t="s">
        <v>570</v>
      </c>
      <c r="L76" s="59"/>
      <c r="M76" s="59"/>
    </row>
    <row r="77" spans="1:13" s="58" customFormat="1" ht="21" customHeight="1" x14ac:dyDescent="0.15">
      <c r="A77" s="3" t="s">
        <v>564</v>
      </c>
      <c r="B77" s="45" t="s">
        <v>646</v>
      </c>
      <c r="C77" s="45" t="s">
        <v>647</v>
      </c>
      <c r="D77" s="2">
        <f t="shared" si="1"/>
        <v>8</v>
      </c>
      <c r="E77" s="45" t="s">
        <v>860</v>
      </c>
      <c r="F77" s="3" t="s">
        <v>861</v>
      </c>
      <c r="G77" s="4" t="s">
        <v>577</v>
      </c>
      <c r="H77" s="4" t="s">
        <v>37</v>
      </c>
      <c r="I77" s="4" t="s">
        <v>219</v>
      </c>
      <c r="J77" s="67" t="s">
        <v>1339</v>
      </c>
      <c r="K77" s="3" t="s">
        <v>1340</v>
      </c>
      <c r="L77" s="59"/>
      <c r="M77" s="59"/>
    </row>
    <row r="78" spans="1:13" s="58" customFormat="1" ht="21" customHeight="1" x14ac:dyDescent="0.15">
      <c r="A78" s="3" t="s">
        <v>564</v>
      </c>
      <c r="B78" s="45" t="s">
        <v>646</v>
      </c>
      <c r="C78" s="45" t="s">
        <v>647</v>
      </c>
      <c r="D78" s="2">
        <f t="shared" si="1"/>
        <v>9</v>
      </c>
      <c r="E78" s="45" t="s">
        <v>578</v>
      </c>
      <c r="F78" s="3" t="s">
        <v>19</v>
      </c>
      <c r="G78" s="4" t="s">
        <v>579</v>
      </c>
      <c r="H78" s="4" t="s">
        <v>38</v>
      </c>
      <c r="I78" s="4"/>
      <c r="J78" s="46" t="s">
        <v>580</v>
      </c>
      <c r="K78" s="3" t="s">
        <v>581</v>
      </c>
      <c r="L78" s="59"/>
      <c r="M78" s="59"/>
    </row>
    <row r="79" spans="1:13" s="58" customFormat="1" ht="21" customHeight="1" x14ac:dyDescent="0.15">
      <c r="A79" s="3" t="s">
        <v>564</v>
      </c>
      <c r="B79" s="45" t="s">
        <v>646</v>
      </c>
      <c r="C79" s="45" t="s">
        <v>647</v>
      </c>
      <c r="D79" s="2">
        <f t="shared" si="1"/>
        <v>10</v>
      </c>
      <c r="E79" s="45" t="s">
        <v>582</v>
      </c>
      <c r="F79" s="3" t="s">
        <v>20</v>
      </c>
      <c r="G79" s="4" t="s">
        <v>583</v>
      </c>
      <c r="H79" s="4" t="s">
        <v>39</v>
      </c>
      <c r="I79" s="4" t="s">
        <v>219</v>
      </c>
      <c r="J79" s="46" t="s">
        <v>584</v>
      </c>
      <c r="K79" s="3" t="s">
        <v>574</v>
      </c>
      <c r="L79" s="59"/>
      <c r="M79" s="59"/>
    </row>
    <row r="80" spans="1:13" s="58" customFormat="1" ht="21" customHeight="1" x14ac:dyDescent="0.15">
      <c r="A80" s="3" t="s">
        <v>564</v>
      </c>
      <c r="B80" s="45" t="s">
        <v>646</v>
      </c>
      <c r="C80" s="45" t="s">
        <v>647</v>
      </c>
      <c r="D80" s="2">
        <f t="shared" si="1"/>
        <v>11</v>
      </c>
      <c r="E80" s="45" t="s">
        <v>627</v>
      </c>
      <c r="F80" s="3" t="s">
        <v>51</v>
      </c>
      <c r="G80" s="45" t="s">
        <v>628</v>
      </c>
      <c r="H80" s="4" t="s">
        <v>419</v>
      </c>
      <c r="I80" s="4"/>
      <c r="J80" s="46" t="s">
        <v>395</v>
      </c>
      <c r="K80" s="3" t="s">
        <v>396</v>
      </c>
      <c r="L80" s="59"/>
      <c r="M80" s="59"/>
    </row>
    <row r="81" spans="1:13" s="58" customFormat="1" ht="21" customHeight="1" x14ac:dyDescent="0.15">
      <c r="A81" s="3" t="s">
        <v>551</v>
      </c>
      <c r="B81" s="45" t="s">
        <v>644</v>
      </c>
      <c r="C81" s="45" t="s">
        <v>645</v>
      </c>
      <c r="D81" s="2">
        <f t="shared" si="1"/>
        <v>12</v>
      </c>
      <c r="E81" s="45" t="s">
        <v>491</v>
      </c>
      <c r="F81" s="3" t="s">
        <v>52</v>
      </c>
      <c r="G81" s="45" t="s">
        <v>629</v>
      </c>
      <c r="H81" s="4" t="s">
        <v>420</v>
      </c>
      <c r="I81" s="4"/>
      <c r="J81" s="46" t="s">
        <v>406</v>
      </c>
      <c r="K81" s="3" t="s">
        <v>407</v>
      </c>
      <c r="L81" s="59"/>
      <c r="M81" s="59"/>
    </row>
    <row r="82" spans="1:13" s="58" customFormat="1" ht="21" customHeight="1" x14ac:dyDescent="0.15">
      <c r="A82" s="3" t="s">
        <v>551</v>
      </c>
      <c r="B82" s="45" t="s">
        <v>644</v>
      </c>
      <c r="C82" s="45" t="s">
        <v>645</v>
      </c>
      <c r="D82" s="2">
        <f t="shared" si="1"/>
        <v>13</v>
      </c>
      <c r="E82" s="45" t="s">
        <v>495</v>
      </c>
      <c r="F82" s="3" t="s">
        <v>53</v>
      </c>
      <c r="G82" s="45" t="s">
        <v>630</v>
      </c>
      <c r="H82" s="4" t="s">
        <v>421</v>
      </c>
      <c r="I82" s="4"/>
      <c r="J82" s="46" t="s">
        <v>395</v>
      </c>
      <c r="K82" s="3" t="s">
        <v>396</v>
      </c>
      <c r="L82" s="59"/>
      <c r="M82" s="59"/>
    </row>
    <row r="83" spans="1:13" s="58" customFormat="1" ht="21" customHeight="1" x14ac:dyDescent="0.15">
      <c r="A83" s="3" t="s">
        <v>551</v>
      </c>
      <c r="B83" s="45" t="s">
        <v>644</v>
      </c>
      <c r="C83" s="45" t="s">
        <v>645</v>
      </c>
      <c r="D83" s="2">
        <f t="shared" si="1"/>
        <v>14</v>
      </c>
      <c r="E83" s="45" t="s">
        <v>497</v>
      </c>
      <c r="F83" s="3" t="s">
        <v>54</v>
      </c>
      <c r="G83" s="45" t="s">
        <v>631</v>
      </c>
      <c r="H83" s="4" t="s">
        <v>422</v>
      </c>
      <c r="I83" s="4"/>
      <c r="J83" s="46" t="s">
        <v>406</v>
      </c>
      <c r="K83" s="3" t="s">
        <v>407</v>
      </c>
      <c r="L83" s="59"/>
      <c r="M83" s="59"/>
    </row>
    <row r="84" spans="1:13" s="58" customFormat="1" ht="21" customHeight="1" x14ac:dyDescent="0.15">
      <c r="A84" s="3" t="s">
        <v>551</v>
      </c>
      <c r="B84" s="45" t="s">
        <v>644</v>
      </c>
      <c r="C84" s="45" t="s">
        <v>645</v>
      </c>
      <c r="D84" s="2">
        <f t="shared" si="1"/>
        <v>15</v>
      </c>
      <c r="E84" s="45" t="s">
        <v>501</v>
      </c>
      <c r="F84" s="3" t="s">
        <v>55</v>
      </c>
      <c r="G84" s="45" t="s">
        <v>632</v>
      </c>
      <c r="H84" s="4" t="s">
        <v>423</v>
      </c>
      <c r="I84" s="4"/>
      <c r="J84" s="46" t="s">
        <v>395</v>
      </c>
      <c r="K84" s="3" t="s">
        <v>396</v>
      </c>
      <c r="L84" s="59"/>
      <c r="M84" s="59"/>
    </row>
    <row r="85" spans="1:13" s="58" customFormat="1" ht="21" customHeight="1" x14ac:dyDescent="0.15">
      <c r="A85" s="3" t="s">
        <v>551</v>
      </c>
      <c r="B85" s="45" t="s">
        <v>644</v>
      </c>
      <c r="C85" s="45" t="s">
        <v>645</v>
      </c>
      <c r="D85" s="2">
        <f t="shared" si="1"/>
        <v>16</v>
      </c>
      <c r="E85" s="45" t="s">
        <v>503</v>
      </c>
      <c r="F85" s="3" t="s">
        <v>56</v>
      </c>
      <c r="G85" s="45" t="s">
        <v>633</v>
      </c>
      <c r="H85" s="4" t="s">
        <v>424</v>
      </c>
      <c r="I85" s="4"/>
      <c r="J85" s="46" t="s">
        <v>406</v>
      </c>
      <c r="K85" s="3" t="s">
        <v>407</v>
      </c>
      <c r="L85" s="59"/>
      <c r="M85" s="59"/>
    </row>
    <row r="86" spans="1:13" s="58" customFormat="1" ht="21" customHeight="1" x14ac:dyDescent="0.15">
      <c r="A86" s="3" t="s">
        <v>551</v>
      </c>
      <c r="B86" s="45" t="s">
        <v>648</v>
      </c>
      <c r="C86" s="45" t="s">
        <v>649</v>
      </c>
      <c r="D86" s="2">
        <f t="shared" si="1"/>
        <v>1</v>
      </c>
      <c r="E86" s="45" t="s">
        <v>466</v>
      </c>
      <c r="F86" s="3" t="s">
        <v>34</v>
      </c>
      <c r="G86" s="45" t="s">
        <v>218</v>
      </c>
      <c r="H86" s="4" t="s">
        <v>219</v>
      </c>
      <c r="I86" s="4" t="s">
        <v>220</v>
      </c>
      <c r="J86" s="46"/>
      <c r="K86" s="3" t="s">
        <v>221</v>
      </c>
      <c r="L86" s="59"/>
      <c r="M86" s="59"/>
    </row>
    <row r="87" spans="1:13" s="58" customFormat="1" ht="21" customHeight="1" x14ac:dyDescent="0.15">
      <c r="A87" s="3" t="s">
        <v>551</v>
      </c>
      <c r="B87" s="45" t="s">
        <v>648</v>
      </c>
      <c r="C87" s="45" t="s">
        <v>649</v>
      </c>
      <c r="D87" s="2">
        <f t="shared" si="1"/>
        <v>2</v>
      </c>
      <c r="E87" s="45" t="s">
        <v>554</v>
      </c>
      <c r="F87" s="3" t="s">
        <v>14</v>
      </c>
      <c r="G87" s="45" t="s">
        <v>555</v>
      </c>
      <c r="H87" s="4" t="s">
        <v>650</v>
      </c>
      <c r="I87" s="4" t="s">
        <v>557</v>
      </c>
      <c r="J87" s="46"/>
      <c r="K87" s="3" t="s">
        <v>453</v>
      </c>
      <c r="L87" s="59"/>
      <c r="M87" s="59"/>
    </row>
    <row r="88" spans="1:13" s="58" customFormat="1" ht="21" customHeight="1" x14ac:dyDescent="0.15">
      <c r="A88" s="3" t="s">
        <v>551</v>
      </c>
      <c r="B88" s="45" t="s">
        <v>648</v>
      </c>
      <c r="C88" s="45" t="s">
        <v>649</v>
      </c>
      <c r="D88" s="2">
        <f t="shared" si="1"/>
        <v>3</v>
      </c>
      <c r="E88" s="45" t="s">
        <v>558</v>
      </c>
      <c r="F88" s="3" t="s">
        <v>21</v>
      </c>
      <c r="G88" s="45"/>
      <c r="H88" s="4" t="s">
        <v>651</v>
      </c>
      <c r="I88" s="4"/>
      <c r="J88" s="46" t="s">
        <v>452</v>
      </c>
      <c r="K88" s="3" t="s">
        <v>453</v>
      </c>
      <c r="L88" s="59"/>
      <c r="M88" s="59"/>
    </row>
    <row r="89" spans="1:13" s="58" customFormat="1" ht="21" customHeight="1" x14ac:dyDescent="0.15">
      <c r="A89" s="3" t="s">
        <v>551</v>
      </c>
      <c r="B89" s="45" t="s">
        <v>648</v>
      </c>
      <c r="C89" s="45" t="s">
        <v>649</v>
      </c>
      <c r="D89" s="2">
        <f t="shared" si="1"/>
        <v>4</v>
      </c>
      <c r="E89" s="45" t="s">
        <v>467</v>
      </c>
      <c r="F89" s="3" t="s">
        <v>61</v>
      </c>
      <c r="G89" s="45" t="s">
        <v>468</v>
      </c>
      <c r="H89" s="4"/>
      <c r="I89" s="4"/>
      <c r="J89" s="46" t="s">
        <v>292</v>
      </c>
      <c r="K89" s="3" t="s">
        <v>215</v>
      </c>
      <c r="L89" s="59"/>
      <c r="M89" s="59"/>
    </row>
    <row r="90" spans="1:13" s="58" customFormat="1" ht="21" customHeight="1" x14ac:dyDescent="0.15">
      <c r="A90" s="3" t="s">
        <v>551</v>
      </c>
      <c r="B90" s="45" t="s">
        <v>648</v>
      </c>
      <c r="C90" s="45" t="s">
        <v>649</v>
      </c>
      <c r="D90" s="2">
        <f t="shared" si="1"/>
        <v>5</v>
      </c>
      <c r="E90" s="45" t="s">
        <v>652</v>
      </c>
      <c r="F90" s="3" t="s">
        <v>62</v>
      </c>
      <c r="G90" s="45" t="s">
        <v>653</v>
      </c>
      <c r="H90" s="4"/>
      <c r="I90" s="4"/>
      <c r="J90" s="46" t="s">
        <v>654</v>
      </c>
      <c r="K90" s="3" t="s">
        <v>655</v>
      </c>
      <c r="L90" s="59"/>
      <c r="M90" s="59"/>
    </row>
    <row r="91" spans="1:13" s="58" customFormat="1" ht="21" customHeight="1" x14ac:dyDescent="0.15">
      <c r="A91" s="3" t="s">
        <v>551</v>
      </c>
      <c r="B91" s="45" t="s">
        <v>648</v>
      </c>
      <c r="C91" s="45" t="s">
        <v>649</v>
      </c>
      <c r="D91" s="2">
        <f t="shared" si="1"/>
        <v>6</v>
      </c>
      <c r="E91" s="45" t="s">
        <v>656</v>
      </c>
      <c r="F91" s="3" t="s">
        <v>63</v>
      </c>
      <c r="G91" s="45" t="s">
        <v>657</v>
      </c>
      <c r="H91" s="4"/>
      <c r="I91" s="4" t="s">
        <v>658</v>
      </c>
      <c r="J91" s="46"/>
      <c r="K91" s="3" t="s">
        <v>659</v>
      </c>
      <c r="L91" s="59"/>
      <c r="M91" s="59"/>
    </row>
    <row r="92" spans="1:13" s="58" customFormat="1" ht="21" customHeight="1" x14ac:dyDescent="0.15">
      <c r="A92" s="3" t="s">
        <v>551</v>
      </c>
      <c r="B92" s="45" t="s">
        <v>648</v>
      </c>
      <c r="C92" s="45" t="s">
        <v>649</v>
      </c>
      <c r="D92" s="2">
        <f t="shared" si="1"/>
        <v>7</v>
      </c>
      <c r="E92" s="45" t="s">
        <v>559</v>
      </c>
      <c r="F92" s="3" t="s">
        <v>15</v>
      </c>
      <c r="G92" s="4" t="s">
        <v>560</v>
      </c>
      <c r="H92" s="4" t="s">
        <v>561</v>
      </c>
      <c r="I92" s="4"/>
      <c r="J92" s="46" t="s">
        <v>562</v>
      </c>
      <c r="K92" s="3" t="s">
        <v>563</v>
      </c>
      <c r="L92" s="59"/>
      <c r="M92" s="59"/>
    </row>
    <row r="93" spans="1:13" s="58" customFormat="1" ht="21" customHeight="1" x14ac:dyDescent="0.15">
      <c r="A93" s="3" t="s">
        <v>564</v>
      </c>
      <c r="B93" s="45" t="s">
        <v>660</v>
      </c>
      <c r="C93" s="45" t="s">
        <v>661</v>
      </c>
      <c r="D93" s="2">
        <f t="shared" si="1"/>
        <v>8</v>
      </c>
      <c r="E93" s="45" t="s">
        <v>567</v>
      </c>
      <c r="F93" s="3" t="s">
        <v>16</v>
      </c>
      <c r="G93" s="4" t="s">
        <v>1338</v>
      </c>
      <c r="H93" s="4" t="s">
        <v>568</v>
      </c>
      <c r="I93" s="4" t="s">
        <v>1323</v>
      </c>
      <c r="J93" s="46" t="s">
        <v>569</v>
      </c>
      <c r="K93" s="3" t="s">
        <v>570</v>
      </c>
      <c r="L93" s="59"/>
      <c r="M93" s="59"/>
    </row>
    <row r="94" spans="1:13" s="58" customFormat="1" ht="21" customHeight="1" x14ac:dyDescent="0.15">
      <c r="A94" s="3" t="s">
        <v>564</v>
      </c>
      <c r="B94" s="45" t="s">
        <v>660</v>
      </c>
      <c r="C94" s="45" t="s">
        <v>661</v>
      </c>
      <c r="D94" s="2">
        <f t="shared" si="1"/>
        <v>9</v>
      </c>
      <c r="E94" s="45" t="s">
        <v>571</v>
      </c>
      <c r="F94" s="3" t="s">
        <v>17</v>
      </c>
      <c r="G94" s="4"/>
      <c r="H94" s="4" t="s">
        <v>35</v>
      </c>
      <c r="I94" s="4" t="s">
        <v>572</v>
      </c>
      <c r="J94" s="46" t="s">
        <v>573</v>
      </c>
      <c r="K94" s="3" t="s">
        <v>574</v>
      </c>
      <c r="L94" s="59"/>
      <c r="M94" s="59"/>
    </row>
    <row r="95" spans="1:13" s="58" customFormat="1" ht="21" customHeight="1" x14ac:dyDescent="0.15">
      <c r="A95" s="3" t="s">
        <v>564</v>
      </c>
      <c r="B95" s="45" t="s">
        <v>660</v>
      </c>
      <c r="C95" s="45" t="s">
        <v>661</v>
      </c>
      <c r="D95" s="2">
        <f t="shared" si="1"/>
        <v>10</v>
      </c>
      <c r="E95" s="45" t="s">
        <v>860</v>
      </c>
      <c r="F95" s="3" t="s">
        <v>861</v>
      </c>
      <c r="G95" s="4"/>
      <c r="H95" s="4" t="s">
        <v>36</v>
      </c>
      <c r="I95" s="4" t="s">
        <v>219</v>
      </c>
      <c r="J95" s="67" t="s">
        <v>1339</v>
      </c>
      <c r="K95" s="3" t="s">
        <v>1340</v>
      </c>
      <c r="L95" s="59"/>
      <c r="M95" s="59"/>
    </row>
    <row r="96" spans="1:13" s="58" customFormat="1" ht="21" customHeight="1" x14ac:dyDescent="0.15">
      <c r="A96" s="3" t="s">
        <v>564</v>
      </c>
      <c r="B96" s="45" t="s">
        <v>660</v>
      </c>
      <c r="C96" s="45" t="s">
        <v>661</v>
      </c>
      <c r="D96" s="2">
        <f t="shared" si="1"/>
        <v>11</v>
      </c>
      <c r="E96" s="45" t="s">
        <v>576</v>
      </c>
      <c r="F96" s="3" t="s">
        <v>18</v>
      </c>
      <c r="G96" s="4" t="s">
        <v>577</v>
      </c>
      <c r="H96" s="4" t="s">
        <v>37</v>
      </c>
      <c r="I96" s="4"/>
      <c r="J96" s="46"/>
      <c r="K96" s="3" t="s">
        <v>563</v>
      </c>
      <c r="L96" s="59"/>
      <c r="M96" s="59"/>
    </row>
    <row r="97" spans="1:13" s="58" customFormat="1" ht="21" customHeight="1" x14ac:dyDescent="0.15">
      <c r="A97" s="3" t="s">
        <v>564</v>
      </c>
      <c r="B97" s="45" t="s">
        <v>660</v>
      </c>
      <c r="C97" s="45" t="s">
        <v>661</v>
      </c>
      <c r="D97" s="2">
        <f t="shared" si="1"/>
        <v>12</v>
      </c>
      <c r="E97" s="45" t="s">
        <v>578</v>
      </c>
      <c r="F97" s="3" t="s">
        <v>19</v>
      </c>
      <c r="G97" s="4" t="s">
        <v>579</v>
      </c>
      <c r="H97" s="4" t="s">
        <v>38</v>
      </c>
      <c r="I97" s="4"/>
      <c r="J97" s="46" t="s">
        <v>580</v>
      </c>
      <c r="K97" s="3" t="s">
        <v>581</v>
      </c>
      <c r="L97" s="59"/>
      <c r="M97" s="59"/>
    </row>
    <row r="98" spans="1:13" s="58" customFormat="1" ht="21" customHeight="1" x14ac:dyDescent="0.15">
      <c r="A98" s="3" t="s">
        <v>564</v>
      </c>
      <c r="B98" s="45" t="s">
        <v>660</v>
      </c>
      <c r="C98" s="45" t="s">
        <v>661</v>
      </c>
      <c r="D98" s="2">
        <f t="shared" si="1"/>
        <v>13</v>
      </c>
      <c r="E98" s="45" t="s">
        <v>582</v>
      </c>
      <c r="F98" s="3" t="s">
        <v>20</v>
      </c>
      <c r="G98" s="4" t="s">
        <v>583</v>
      </c>
      <c r="H98" s="4" t="s">
        <v>39</v>
      </c>
      <c r="I98" s="4" t="s">
        <v>219</v>
      </c>
      <c r="J98" s="46" t="s">
        <v>584</v>
      </c>
      <c r="K98" s="3" t="s">
        <v>574</v>
      </c>
      <c r="L98" s="59"/>
      <c r="M98" s="59"/>
    </row>
    <row r="99" spans="1:13" s="58" customFormat="1" ht="21" customHeight="1" x14ac:dyDescent="0.15">
      <c r="A99" s="3" t="s">
        <v>564</v>
      </c>
      <c r="B99" s="45" t="s">
        <v>660</v>
      </c>
      <c r="C99" s="45" t="s">
        <v>661</v>
      </c>
      <c r="D99" s="2">
        <f t="shared" si="1"/>
        <v>14</v>
      </c>
      <c r="E99" s="45" t="s">
        <v>585</v>
      </c>
      <c r="F99" s="3" t="s">
        <v>22</v>
      </c>
      <c r="G99" s="45" t="s">
        <v>662</v>
      </c>
      <c r="H99" s="4" t="s">
        <v>663</v>
      </c>
      <c r="I99" s="4" t="s">
        <v>220</v>
      </c>
      <c r="J99" s="46"/>
      <c r="K99" s="3" t="s">
        <v>221</v>
      </c>
      <c r="L99" s="59"/>
      <c r="M99" s="59"/>
    </row>
    <row r="100" spans="1:13" s="58" customFormat="1" ht="21" customHeight="1" x14ac:dyDescent="0.15">
      <c r="A100" s="3" t="s">
        <v>551</v>
      </c>
      <c r="B100" s="45" t="s">
        <v>648</v>
      </c>
      <c r="C100" s="45" t="s">
        <v>649</v>
      </c>
      <c r="D100" s="2">
        <f t="shared" si="1"/>
        <v>15</v>
      </c>
      <c r="E100" s="45" t="s">
        <v>664</v>
      </c>
      <c r="F100" s="3" t="s">
        <v>28</v>
      </c>
      <c r="G100" s="45" t="s">
        <v>665</v>
      </c>
      <c r="H100" s="4" t="s">
        <v>666</v>
      </c>
      <c r="I100" s="4" t="s">
        <v>220</v>
      </c>
      <c r="J100" s="46"/>
      <c r="K100" s="3" t="s">
        <v>221</v>
      </c>
      <c r="L100" s="59"/>
      <c r="M100" s="59"/>
    </row>
    <row r="101" spans="1:13" ht="21" customHeight="1" x14ac:dyDescent="0.15">
      <c r="A101" s="3" t="s">
        <v>551</v>
      </c>
      <c r="B101" s="45" t="s">
        <v>1352</v>
      </c>
      <c r="C101" s="45" t="s">
        <v>1360</v>
      </c>
      <c r="D101" s="2">
        <f t="shared" si="1"/>
        <v>1</v>
      </c>
      <c r="E101" s="45" t="s">
        <v>1376</v>
      </c>
      <c r="F101" s="3" t="s">
        <v>1428</v>
      </c>
      <c r="G101" s="45" t="s">
        <v>1431</v>
      </c>
      <c r="H101" s="4" t="s">
        <v>1430</v>
      </c>
      <c r="I101" s="4" t="s">
        <v>1081</v>
      </c>
      <c r="J101" s="46" t="s">
        <v>1478</v>
      </c>
      <c r="K101" s="5" t="s">
        <v>1377</v>
      </c>
      <c r="L101" s="59"/>
      <c r="M101" s="59"/>
    </row>
    <row r="102" spans="1:13" ht="21" customHeight="1" x14ac:dyDescent="0.15">
      <c r="A102" s="3" t="s">
        <v>551</v>
      </c>
      <c r="B102" s="45" t="s">
        <v>1352</v>
      </c>
      <c r="C102" s="45" t="s">
        <v>1360</v>
      </c>
      <c r="D102" s="2">
        <f t="shared" si="1"/>
        <v>2</v>
      </c>
      <c r="E102" s="45" t="s">
        <v>1353</v>
      </c>
      <c r="F102" s="3" t="s">
        <v>1426</v>
      </c>
      <c r="G102" s="45" t="s">
        <v>1433</v>
      </c>
      <c r="H102" s="4" t="s">
        <v>1432</v>
      </c>
      <c r="I102" s="4" t="s">
        <v>1434</v>
      </c>
      <c r="J102" s="57" t="s">
        <v>1479</v>
      </c>
      <c r="K102" s="68" t="s">
        <v>1427</v>
      </c>
      <c r="L102" s="59"/>
      <c r="M102" s="59"/>
    </row>
    <row r="103" spans="1:13" ht="21" customHeight="1" x14ac:dyDescent="0.15">
      <c r="A103" s="3" t="s">
        <v>551</v>
      </c>
      <c r="B103" s="45" t="s">
        <v>1352</v>
      </c>
      <c r="C103" s="45" t="s">
        <v>1360</v>
      </c>
      <c r="D103" s="2">
        <f t="shared" si="1"/>
        <v>3</v>
      </c>
      <c r="E103" s="45" t="s">
        <v>1435</v>
      </c>
      <c r="F103" s="3" t="s">
        <v>1429</v>
      </c>
      <c r="G103" s="45" t="s">
        <v>1436</v>
      </c>
      <c r="H103" s="4" t="s">
        <v>1366</v>
      </c>
      <c r="I103" s="68" t="s">
        <v>1437</v>
      </c>
      <c r="J103" s="69"/>
      <c r="K103" s="3" t="s">
        <v>1340</v>
      </c>
      <c r="L103" s="59"/>
      <c r="M103" s="59"/>
    </row>
    <row r="104" spans="1:13" ht="21" customHeight="1" x14ac:dyDescent="0.15">
      <c r="A104" s="3" t="s">
        <v>551</v>
      </c>
      <c r="B104" s="45" t="s">
        <v>1352</v>
      </c>
      <c r="C104" s="45" t="s">
        <v>1360</v>
      </c>
      <c r="D104" s="2">
        <f t="shared" si="1"/>
        <v>4</v>
      </c>
      <c r="E104" s="45" t="s">
        <v>1477</v>
      </c>
      <c r="F104" s="3" t="s">
        <v>17</v>
      </c>
      <c r="G104" s="45"/>
      <c r="H104" s="4" t="s">
        <v>1472</v>
      </c>
      <c r="I104" s="4"/>
      <c r="J104" s="46" t="s">
        <v>1480</v>
      </c>
      <c r="K104" s="68" t="s">
        <v>1438</v>
      </c>
      <c r="L104" s="59"/>
      <c r="M104" s="59"/>
    </row>
    <row r="105" spans="1:13" ht="21" customHeight="1" x14ac:dyDescent="0.15">
      <c r="A105" s="3" t="s">
        <v>551</v>
      </c>
      <c r="B105" s="45" t="s">
        <v>1352</v>
      </c>
      <c r="C105" s="45" t="s">
        <v>1360</v>
      </c>
      <c r="D105" s="2">
        <f t="shared" si="1"/>
        <v>5</v>
      </c>
      <c r="E105" s="45" t="s">
        <v>860</v>
      </c>
      <c r="F105" s="3" t="s">
        <v>1361</v>
      </c>
      <c r="G105" s="45" t="s">
        <v>1440</v>
      </c>
      <c r="H105" s="4" t="s">
        <v>1439</v>
      </c>
      <c r="I105" s="4"/>
      <c r="J105" s="70" t="s">
        <v>1481</v>
      </c>
      <c r="K105" s="68" t="s">
        <v>1441</v>
      </c>
      <c r="L105" s="59"/>
      <c r="M105" s="59"/>
    </row>
    <row r="106" spans="1:13" ht="21" customHeight="1" x14ac:dyDescent="0.15">
      <c r="A106" s="3" t="s">
        <v>551</v>
      </c>
      <c r="B106" s="45" t="s">
        <v>1352</v>
      </c>
      <c r="C106" s="45" t="s">
        <v>1360</v>
      </c>
      <c r="D106" s="2">
        <f t="shared" si="1"/>
        <v>6</v>
      </c>
      <c r="E106" s="45" t="s">
        <v>1354</v>
      </c>
      <c r="F106" s="3" t="s">
        <v>1443</v>
      </c>
      <c r="G106" s="45" t="s">
        <v>1444</v>
      </c>
      <c r="H106" s="4" t="s">
        <v>1442</v>
      </c>
      <c r="I106" s="4"/>
      <c r="J106" s="46" t="s">
        <v>1482</v>
      </c>
      <c r="K106" s="68" t="s">
        <v>1445</v>
      </c>
      <c r="L106" s="59"/>
      <c r="M106" s="59"/>
    </row>
    <row r="107" spans="1:13" ht="21" customHeight="1" x14ac:dyDescent="0.15">
      <c r="A107" s="3" t="s">
        <v>551</v>
      </c>
      <c r="B107" s="45" t="s">
        <v>1352</v>
      </c>
      <c r="C107" s="45" t="s">
        <v>1360</v>
      </c>
      <c r="D107" s="2">
        <f t="shared" si="1"/>
        <v>7</v>
      </c>
      <c r="E107" s="45" t="s">
        <v>1355</v>
      </c>
      <c r="F107" s="3" t="s">
        <v>1362</v>
      </c>
      <c r="G107" s="45" t="s">
        <v>1447</v>
      </c>
      <c r="H107" s="4" t="s">
        <v>1446</v>
      </c>
      <c r="I107" s="71" t="s">
        <v>1448</v>
      </c>
      <c r="J107" s="69" t="s">
        <v>1486</v>
      </c>
      <c r="K107" s="68" t="s">
        <v>1449</v>
      </c>
      <c r="L107" s="59"/>
      <c r="M107" s="59"/>
    </row>
    <row r="108" spans="1:13" ht="21" customHeight="1" x14ac:dyDescent="0.35">
      <c r="A108" s="3" t="s">
        <v>551</v>
      </c>
      <c r="B108" s="45" t="s">
        <v>1352</v>
      </c>
      <c r="C108" s="45" t="s">
        <v>1360</v>
      </c>
      <c r="D108" s="2">
        <f t="shared" si="1"/>
        <v>8</v>
      </c>
      <c r="E108" s="45" t="s">
        <v>1356</v>
      </c>
      <c r="F108" s="3" t="s">
        <v>1363</v>
      </c>
      <c r="G108" s="45" t="s">
        <v>1101</v>
      </c>
      <c r="H108" s="4" t="s">
        <v>1451</v>
      </c>
      <c r="I108" s="4"/>
      <c r="J108" s="63" t="s">
        <v>1483</v>
      </c>
      <c r="K108" s="44" t="s">
        <v>1452</v>
      </c>
      <c r="L108" s="59"/>
      <c r="M108" s="59"/>
    </row>
    <row r="109" spans="1:13" ht="21" customHeight="1" x14ac:dyDescent="0.35">
      <c r="A109" s="3" t="s">
        <v>551</v>
      </c>
      <c r="B109" s="45" t="s">
        <v>1352</v>
      </c>
      <c r="C109" s="45" t="s">
        <v>1350</v>
      </c>
      <c r="D109" s="2">
        <f t="shared" si="1"/>
        <v>9</v>
      </c>
      <c r="E109" s="45" t="s">
        <v>1357</v>
      </c>
      <c r="F109" s="3" t="s">
        <v>1364</v>
      </c>
      <c r="G109" s="45" t="s">
        <v>1454</v>
      </c>
      <c r="H109" s="4" t="s">
        <v>1453</v>
      </c>
      <c r="I109" s="4"/>
      <c r="J109" s="46" t="s">
        <v>1484</v>
      </c>
      <c r="K109" s="44" t="s">
        <v>1455</v>
      </c>
      <c r="L109" s="59"/>
      <c r="M109" s="59"/>
    </row>
    <row r="110" spans="1:13" ht="21" customHeight="1" x14ac:dyDescent="0.15">
      <c r="A110" s="3" t="s">
        <v>551</v>
      </c>
      <c r="B110" s="45" t="s">
        <v>1352</v>
      </c>
      <c r="C110" s="45" t="s">
        <v>1360</v>
      </c>
      <c r="D110" s="2">
        <f t="shared" si="1"/>
        <v>10</v>
      </c>
      <c r="E110" s="45" t="s">
        <v>1475</v>
      </c>
      <c r="F110" s="3" t="s">
        <v>1365</v>
      </c>
      <c r="G110" s="45" t="s">
        <v>1457</v>
      </c>
      <c r="H110" s="4" t="s">
        <v>1456</v>
      </c>
      <c r="I110" s="4"/>
      <c r="J110" s="72" t="s">
        <v>1485</v>
      </c>
      <c r="K110" s="5" t="s">
        <v>1458</v>
      </c>
      <c r="L110" s="59"/>
      <c r="M110" s="59"/>
    </row>
    <row r="111" spans="1:13" ht="21" customHeight="1" x14ac:dyDescent="0.15">
      <c r="A111" s="3" t="s">
        <v>551</v>
      </c>
      <c r="B111" s="45" t="s">
        <v>1352</v>
      </c>
      <c r="C111" s="45" t="s">
        <v>1360</v>
      </c>
      <c r="D111" s="2">
        <f t="shared" si="1"/>
        <v>11</v>
      </c>
      <c r="E111" s="45" t="s">
        <v>1375</v>
      </c>
      <c r="F111" s="3" t="s">
        <v>22</v>
      </c>
      <c r="G111" s="45" t="s">
        <v>1459</v>
      </c>
      <c r="H111" s="4" t="s">
        <v>1367</v>
      </c>
      <c r="I111" s="4" t="s">
        <v>1461</v>
      </c>
      <c r="J111" s="46" t="s">
        <v>1487</v>
      </c>
      <c r="K111" s="5" t="s">
        <v>1462</v>
      </c>
      <c r="L111" s="59"/>
      <c r="M111" s="59"/>
    </row>
    <row r="112" spans="1:13" ht="21" customHeight="1" x14ac:dyDescent="0.15">
      <c r="A112" s="3" t="s">
        <v>551</v>
      </c>
      <c r="B112" s="45" t="s">
        <v>1352</v>
      </c>
      <c r="C112" s="45" t="s">
        <v>1360</v>
      </c>
      <c r="D112" s="2">
        <f t="shared" si="1"/>
        <v>12</v>
      </c>
      <c r="E112" s="45" t="s">
        <v>1358</v>
      </c>
      <c r="F112" s="3" t="s">
        <v>28</v>
      </c>
      <c r="G112" s="45" t="s">
        <v>1460</v>
      </c>
      <c r="H112" s="4" t="s">
        <v>1471</v>
      </c>
      <c r="I112" s="4" t="s">
        <v>1461</v>
      </c>
      <c r="J112" s="46" t="s">
        <v>1488</v>
      </c>
      <c r="K112" s="5" t="s">
        <v>1463</v>
      </c>
      <c r="L112" s="59"/>
      <c r="M112" s="59"/>
    </row>
    <row r="113" spans="1:13" ht="21" customHeight="1" x14ac:dyDescent="0.15">
      <c r="A113" s="3" t="s">
        <v>551</v>
      </c>
      <c r="B113" s="45" t="s">
        <v>1352</v>
      </c>
      <c r="C113" s="45" t="s">
        <v>1360</v>
      </c>
      <c r="D113" s="2">
        <f t="shared" si="1"/>
        <v>13</v>
      </c>
      <c r="E113" s="45" t="s">
        <v>1359</v>
      </c>
      <c r="F113" s="3" t="s">
        <v>1464</v>
      </c>
      <c r="G113" s="45" t="s">
        <v>1465</v>
      </c>
      <c r="H113" s="4" t="s">
        <v>219</v>
      </c>
      <c r="I113" s="73" t="s">
        <v>1466</v>
      </c>
      <c r="J113" s="73" t="s">
        <v>1468</v>
      </c>
      <c r="K113" s="48" t="s">
        <v>1467</v>
      </c>
      <c r="L113" s="59"/>
      <c r="M113" s="59"/>
    </row>
    <row r="114" spans="1:13" ht="21" customHeight="1" x14ac:dyDescent="0.15">
      <c r="A114" s="3" t="s">
        <v>425</v>
      </c>
      <c r="B114" s="45" t="s">
        <v>1371</v>
      </c>
      <c r="C114" s="45" t="s">
        <v>1350</v>
      </c>
      <c r="D114" s="2">
        <f t="shared" si="1"/>
        <v>14</v>
      </c>
      <c r="E114" s="45" t="s">
        <v>1369</v>
      </c>
      <c r="F114" s="3" t="s">
        <v>34</v>
      </c>
      <c r="G114" s="5" t="s">
        <v>1372</v>
      </c>
      <c r="H114" s="4" t="s">
        <v>219</v>
      </c>
      <c r="I114" s="47" t="s">
        <v>1373</v>
      </c>
      <c r="J114" s="47" t="s">
        <v>1489</v>
      </c>
      <c r="K114" s="48" t="s">
        <v>1374</v>
      </c>
      <c r="L114" s="59"/>
      <c r="M114" s="59"/>
    </row>
    <row r="115" spans="1:13" ht="21" customHeight="1" x14ac:dyDescent="0.15">
      <c r="A115" s="3" t="s">
        <v>425</v>
      </c>
      <c r="B115" s="45" t="s">
        <v>1371</v>
      </c>
      <c r="C115" s="45" t="s">
        <v>1350</v>
      </c>
      <c r="D115" s="2">
        <f t="shared" si="1"/>
        <v>15</v>
      </c>
      <c r="E115" s="45" t="s">
        <v>1370</v>
      </c>
      <c r="F115" s="3" t="s">
        <v>1368</v>
      </c>
      <c r="G115" s="45" t="s">
        <v>1474</v>
      </c>
      <c r="H115" s="4" t="s">
        <v>1469</v>
      </c>
      <c r="I115" s="4"/>
      <c r="J115" s="46" t="s">
        <v>1490</v>
      </c>
      <c r="K115" s="3" t="s">
        <v>1470</v>
      </c>
      <c r="L115" s="59"/>
      <c r="M115" s="59"/>
    </row>
    <row r="116" spans="1:13" ht="21" customHeight="1" x14ac:dyDescent="0.15">
      <c r="A116" s="3"/>
      <c r="B116" s="45"/>
      <c r="C116" s="45"/>
      <c r="D116" s="2"/>
      <c r="E116" s="45"/>
      <c r="F116" s="3"/>
      <c r="G116" s="45"/>
      <c r="H116" s="4"/>
      <c r="I116" s="4"/>
      <c r="J116" s="46"/>
      <c r="K116" s="3"/>
      <c r="L116" s="59"/>
      <c r="M116" s="59"/>
    </row>
    <row r="117" spans="1:13" ht="21" customHeight="1" x14ac:dyDescent="0.15">
      <c r="A117" s="3"/>
      <c r="B117" s="45"/>
      <c r="C117" s="45"/>
      <c r="D117" s="2"/>
      <c r="E117" s="45"/>
      <c r="F117" s="3"/>
      <c r="G117" s="45"/>
      <c r="H117" s="4"/>
      <c r="I117" s="4"/>
      <c r="J117" s="46"/>
      <c r="K117" s="3"/>
      <c r="L117" s="59"/>
      <c r="M117" s="59"/>
    </row>
    <row r="118" spans="1:13" ht="21" customHeight="1" x14ac:dyDescent="0.15">
      <c r="A118" s="3"/>
      <c r="B118" s="45"/>
      <c r="C118" s="45"/>
      <c r="D118" s="2"/>
      <c r="E118" s="45"/>
      <c r="F118" s="3"/>
      <c r="G118" s="45"/>
      <c r="H118" s="4"/>
      <c r="I118" s="4"/>
      <c r="J118" s="46"/>
      <c r="K118" s="3"/>
      <c r="L118" s="59"/>
      <c r="M118" s="59"/>
    </row>
    <row r="119" spans="1:13" ht="21" customHeight="1" x14ac:dyDescent="0.15">
      <c r="A119" s="3"/>
      <c r="B119" s="45"/>
      <c r="C119" s="45"/>
      <c r="D119" s="2"/>
      <c r="E119" s="45"/>
      <c r="F119" s="3"/>
      <c r="G119" s="45"/>
      <c r="H119" s="4"/>
      <c r="I119" s="4"/>
      <c r="J119" s="46"/>
      <c r="K119" s="3"/>
      <c r="L119" s="59"/>
      <c r="M119" s="59"/>
    </row>
  </sheetData>
  <autoFilter ref="A1:M115"/>
  <phoneticPr fontId="2"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0070C0"/>
  </sheetPr>
  <dimension ref="A1:M55"/>
  <sheetViews>
    <sheetView zoomScale="80" zoomScaleNormal="80" workbookViewId="0">
      <pane ySplit="1" topLeftCell="A2" activePane="bottomLeft" state="frozen"/>
      <selection pane="bottomLeft" activeCell="G9" sqref="G9"/>
    </sheetView>
  </sheetViews>
  <sheetFormatPr defaultColWidth="8.875" defaultRowHeight="21" customHeight="1" x14ac:dyDescent="0.35"/>
  <cols>
    <col min="1" max="1" width="10.125" style="55" customWidth="1"/>
    <col min="2" max="2" width="17.75" style="55" customWidth="1"/>
    <col min="3" max="3" width="22.375" style="55" customWidth="1"/>
    <col min="4" max="4" width="9.875" style="56" customWidth="1"/>
    <col min="5" max="5" width="15.125" style="55" customWidth="1"/>
    <col min="6" max="6" width="18.375" style="55" customWidth="1"/>
    <col min="7" max="7" width="14.5" style="55" customWidth="1"/>
    <col min="8" max="8" width="17.5" style="55" customWidth="1"/>
    <col min="9" max="9" width="23.25" style="55" customWidth="1"/>
    <col min="10" max="10" width="16.5" style="57" customWidth="1"/>
    <col min="11" max="11" width="13" style="55" customWidth="1"/>
    <col min="12" max="12" width="8.5" style="55" customWidth="1"/>
    <col min="13" max="13" width="11.5" style="55" customWidth="1"/>
    <col min="14" max="16384" width="8.875" style="54"/>
  </cols>
  <sheetData>
    <row r="1" spans="1:13" s="51" customFormat="1" ht="21" customHeight="1" x14ac:dyDescent="0.35">
      <c r="A1" s="49" t="s">
        <v>0</v>
      </c>
      <c r="B1" s="49" t="s">
        <v>1</v>
      </c>
      <c r="C1" s="49" t="s">
        <v>2</v>
      </c>
      <c r="D1" s="49" t="s">
        <v>3</v>
      </c>
      <c r="E1" s="49" t="s">
        <v>4</v>
      </c>
      <c r="F1" s="49" t="s">
        <v>5</v>
      </c>
      <c r="G1" s="49" t="s">
        <v>6</v>
      </c>
      <c r="H1" s="49" t="s">
        <v>7</v>
      </c>
      <c r="I1" s="49" t="s">
        <v>8</v>
      </c>
      <c r="J1" s="50" t="s">
        <v>9</v>
      </c>
      <c r="K1" s="49" t="s">
        <v>10</v>
      </c>
      <c r="L1" s="49" t="s">
        <v>11</v>
      </c>
      <c r="M1" s="49" t="s">
        <v>12</v>
      </c>
    </row>
    <row r="2" spans="1:13" s="41" customFormat="1" ht="21" customHeight="1" x14ac:dyDescent="0.35">
      <c r="A2" s="3" t="s">
        <v>702</v>
      </c>
      <c r="B2" s="45" t="s">
        <v>211</v>
      </c>
      <c r="C2" s="45" t="s">
        <v>212</v>
      </c>
      <c r="D2" s="2">
        <f>IF($C2=$C1,$D1+1,1)</f>
        <v>1</v>
      </c>
      <c r="E2" s="45" t="s">
        <v>206</v>
      </c>
      <c r="F2" s="3" t="s">
        <v>34</v>
      </c>
      <c r="G2" s="45" t="s">
        <v>218</v>
      </c>
      <c r="H2" s="4" t="s">
        <v>219</v>
      </c>
      <c r="I2" s="4" t="s">
        <v>220</v>
      </c>
      <c r="J2" s="46"/>
      <c r="K2" s="3" t="s">
        <v>221</v>
      </c>
      <c r="L2" s="53"/>
      <c r="M2" s="53"/>
    </row>
    <row r="3" spans="1:13" s="41" customFormat="1" ht="21" customHeight="1" x14ac:dyDescent="0.35">
      <c r="A3" s="3" t="s">
        <v>703</v>
      </c>
      <c r="B3" s="45" t="s">
        <v>704</v>
      </c>
      <c r="C3" s="45" t="s">
        <v>705</v>
      </c>
      <c r="D3" s="2">
        <f t="shared" ref="D3:D55" si="0">IF($C3=$C2,$D2+1,1)</f>
        <v>2</v>
      </c>
      <c r="E3" s="45" t="s">
        <v>706</v>
      </c>
      <c r="F3" s="3" t="s">
        <v>40</v>
      </c>
      <c r="G3" s="45" t="s">
        <v>224</v>
      </c>
      <c r="H3" s="4" t="s">
        <v>707</v>
      </c>
      <c r="I3" s="4" t="s">
        <v>225</v>
      </c>
      <c r="J3" s="46" t="s">
        <v>226</v>
      </c>
      <c r="K3" s="3" t="s">
        <v>215</v>
      </c>
      <c r="L3" s="53"/>
      <c r="M3" s="53"/>
    </row>
    <row r="4" spans="1:13" s="41" customFormat="1" ht="21" customHeight="1" x14ac:dyDescent="0.35">
      <c r="A4" s="3" t="s">
        <v>703</v>
      </c>
      <c r="B4" s="45" t="s">
        <v>704</v>
      </c>
      <c r="C4" s="45" t="s">
        <v>705</v>
      </c>
      <c r="D4" s="2">
        <f t="shared" si="0"/>
        <v>3</v>
      </c>
      <c r="E4" s="45" t="s">
        <v>558</v>
      </c>
      <c r="F4" s="3" t="s">
        <v>21</v>
      </c>
      <c r="G4" s="45" t="s">
        <v>1348</v>
      </c>
      <c r="H4" s="4" t="s">
        <v>1137</v>
      </c>
      <c r="I4" s="4" t="s">
        <v>219</v>
      </c>
      <c r="J4" s="46" t="s">
        <v>452</v>
      </c>
      <c r="K4" s="3" t="s">
        <v>453</v>
      </c>
      <c r="L4" s="53"/>
      <c r="M4" s="53"/>
    </row>
    <row r="5" spans="1:13" s="41" customFormat="1" ht="21" customHeight="1" x14ac:dyDescent="0.35">
      <c r="A5" s="3" t="s">
        <v>703</v>
      </c>
      <c r="B5" s="45" t="s">
        <v>704</v>
      </c>
      <c r="C5" s="45" t="s">
        <v>705</v>
      </c>
      <c r="D5" s="2">
        <f t="shared" si="0"/>
        <v>4</v>
      </c>
      <c r="E5" s="45" t="s">
        <v>708</v>
      </c>
      <c r="F5" s="3" t="s">
        <v>41</v>
      </c>
      <c r="G5" s="45" t="s">
        <v>709</v>
      </c>
      <c r="H5" s="4" t="s">
        <v>1138</v>
      </c>
      <c r="I5" s="4" t="s">
        <v>219</v>
      </c>
      <c r="J5" s="46" t="s">
        <v>294</v>
      </c>
      <c r="K5" s="3" t="s">
        <v>215</v>
      </c>
      <c r="L5" s="53"/>
      <c r="M5" s="53"/>
    </row>
    <row r="6" spans="1:13" s="41" customFormat="1" ht="21" customHeight="1" x14ac:dyDescent="0.35">
      <c r="A6" s="3" t="s">
        <v>703</v>
      </c>
      <c r="B6" s="45" t="s">
        <v>704</v>
      </c>
      <c r="C6" s="45" t="s">
        <v>705</v>
      </c>
      <c r="D6" s="2">
        <f t="shared" si="0"/>
        <v>5</v>
      </c>
      <c r="E6" s="45" t="s">
        <v>616</v>
      </c>
      <c r="F6" s="3" t="s">
        <v>42</v>
      </c>
      <c r="G6" s="45" t="s">
        <v>617</v>
      </c>
      <c r="H6" s="4" t="s">
        <v>1139</v>
      </c>
      <c r="I6" s="4" t="s">
        <v>219</v>
      </c>
      <c r="J6" s="46" t="s">
        <v>222</v>
      </c>
      <c r="K6" s="3" t="s">
        <v>223</v>
      </c>
      <c r="L6" s="53"/>
      <c r="M6" s="53"/>
    </row>
    <row r="7" spans="1:13" s="41" customFormat="1" ht="21" customHeight="1" x14ac:dyDescent="0.35">
      <c r="A7" s="3" t="s">
        <v>703</v>
      </c>
      <c r="B7" s="45" t="s">
        <v>704</v>
      </c>
      <c r="C7" s="45" t="s">
        <v>705</v>
      </c>
      <c r="D7" s="2">
        <f t="shared" si="0"/>
        <v>6</v>
      </c>
      <c r="E7" s="45" t="s">
        <v>710</v>
      </c>
      <c r="F7" s="3" t="s">
        <v>43</v>
      </c>
      <c r="G7" s="60" t="s">
        <v>711</v>
      </c>
      <c r="H7" s="4"/>
      <c r="I7" s="4"/>
      <c r="J7" s="46" t="s">
        <v>712</v>
      </c>
      <c r="K7" s="3" t="s">
        <v>713</v>
      </c>
      <c r="L7" s="53"/>
      <c r="M7" s="53"/>
    </row>
    <row r="8" spans="1:13" s="41" customFormat="1" ht="21" customHeight="1" x14ac:dyDescent="0.35">
      <c r="A8" s="3" t="s">
        <v>703</v>
      </c>
      <c r="B8" s="45" t="s">
        <v>704</v>
      </c>
      <c r="C8" s="45" t="s">
        <v>705</v>
      </c>
      <c r="D8" s="2">
        <f t="shared" si="0"/>
        <v>7</v>
      </c>
      <c r="E8" s="45" t="s">
        <v>714</v>
      </c>
      <c r="F8" s="3" t="s">
        <v>44</v>
      </c>
      <c r="G8" s="45" t="s">
        <v>715</v>
      </c>
      <c r="H8" s="4" t="s">
        <v>716</v>
      </c>
      <c r="I8" s="4"/>
      <c r="J8" s="46" t="s">
        <v>717</v>
      </c>
      <c r="K8" s="3" t="s">
        <v>453</v>
      </c>
      <c r="L8" s="53"/>
      <c r="M8" s="53"/>
    </row>
    <row r="9" spans="1:13" s="41" customFormat="1" ht="21" customHeight="1" x14ac:dyDescent="0.35">
      <c r="A9" s="3" t="s">
        <v>703</v>
      </c>
      <c r="B9" s="45" t="s">
        <v>704</v>
      </c>
      <c r="C9" s="45" t="s">
        <v>705</v>
      </c>
      <c r="D9" s="2">
        <f t="shared" si="0"/>
        <v>8</v>
      </c>
      <c r="E9" s="45" t="s">
        <v>718</v>
      </c>
      <c r="F9" s="3" t="s">
        <v>719</v>
      </c>
      <c r="G9" s="45" t="s">
        <v>227</v>
      </c>
      <c r="H9" s="4" t="s">
        <v>1140</v>
      </c>
      <c r="I9" s="4"/>
      <c r="J9" s="46" t="s">
        <v>720</v>
      </c>
      <c r="K9" s="3" t="s">
        <v>228</v>
      </c>
      <c r="L9" s="53"/>
      <c r="M9" s="53"/>
    </row>
    <row r="10" spans="1:13" s="41" customFormat="1" ht="21" customHeight="1" x14ac:dyDescent="0.35">
      <c r="A10" s="3" t="s">
        <v>703</v>
      </c>
      <c r="B10" s="45" t="s">
        <v>704</v>
      </c>
      <c r="C10" s="45" t="s">
        <v>705</v>
      </c>
      <c r="D10" s="2">
        <f t="shared" si="0"/>
        <v>9</v>
      </c>
      <c r="E10" s="45" t="s">
        <v>721</v>
      </c>
      <c r="F10" s="3" t="s">
        <v>46</v>
      </c>
      <c r="G10" s="45" t="s">
        <v>722</v>
      </c>
      <c r="H10" s="4" t="s">
        <v>1141</v>
      </c>
      <c r="I10" s="4"/>
      <c r="J10" s="46" t="s">
        <v>293</v>
      </c>
      <c r="K10" s="3" t="s">
        <v>215</v>
      </c>
      <c r="L10" s="53"/>
      <c r="M10" s="53"/>
    </row>
    <row r="11" spans="1:13" s="41" customFormat="1" ht="21" customHeight="1" x14ac:dyDescent="0.35">
      <c r="A11" s="3" t="s">
        <v>703</v>
      </c>
      <c r="B11" s="45" t="s">
        <v>704</v>
      </c>
      <c r="C11" s="45" t="s">
        <v>705</v>
      </c>
      <c r="D11" s="2">
        <f t="shared" si="0"/>
        <v>10</v>
      </c>
      <c r="E11" s="45" t="s">
        <v>723</v>
      </c>
      <c r="F11" s="3" t="s">
        <v>47</v>
      </c>
      <c r="G11" s="45" t="s">
        <v>735</v>
      </c>
      <c r="H11" s="4" t="s">
        <v>1142</v>
      </c>
      <c r="I11" s="4"/>
      <c r="J11" s="46" t="s">
        <v>1341</v>
      </c>
      <c r="K11" s="3" t="s">
        <v>223</v>
      </c>
      <c r="L11" s="53"/>
      <c r="M11" s="53"/>
    </row>
    <row r="12" spans="1:13" s="41" customFormat="1" ht="21" customHeight="1" x14ac:dyDescent="0.35">
      <c r="A12" s="3" t="s">
        <v>703</v>
      </c>
      <c r="B12" s="45" t="s">
        <v>704</v>
      </c>
      <c r="C12" s="45" t="s">
        <v>705</v>
      </c>
      <c r="D12" s="2">
        <f t="shared" si="0"/>
        <v>11</v>
      </c>
      <c r="E12" s="45" t="s">
        <v>724</v>
      </c>
      <c r="F12" s="3" t="s">
        <v>48</v>
      </c>
      <c r="G12" s="45" t="s">
        <v>725</v>
      </c>
      <c r="H12" s="4" t="s">
        <v>1143</v>
      </c>
      <c r="I12" s="4" t="s">
        <v>295</v>
      </c>
      <c r="J12" s="46" t="s">
        <v>296</v>
      </c>
      <c r="K12" s="3" t="s">
        <v>297</v>
      </c>
      <c r="L12" s="53"/>
      <c r="M12" s="53"/>
    </row>
    <row r="13" spans="1:13" s="41" customFormat="1" ht="21" customHeight="1" x14ac:dyDescent="0.35">
      <c r="A13" s="3" t="s">
        <v>703</v>
      </c>
      <c r="B13" s="45" t="s">
        <v>704</v>
      </c>
      <c r="C13" s="45" t="s">
        <v>705</v>
      </c>
      <c r="D13" s="2">
        <f t="shared" si="0"/>
        <v>12</v>
      </c>
      <c r="E13" s="45" t="s">
        <v>726</v>
      </c>
      <c r="F13" s="3" t="s">
        <v>22</v>
      </c>
      <c r="G13" s="45" t="s">
        <v>727</v>
      </c>
      <c r="H13" s="4" t="s">
        <v>728</v>
      </c>
      <c r="I13" s="4" t="s">
        <v>295</v>
      </c>
      <c r="J13" s="46" t="s">
        <v>296</v>
      </c>
      <c r="K13" s="3" t="s">
        <v>297</v>
      </c>
      <c r="L13" s="53"/>
      <c r="M13" s="53"/>
    </row>
    <row r="14" spans="1:13" s="41" customFormat="1" ht="21" customHeight="1" x14ac:dyDescent="0.35">
      <c r="A14" s="3" t="s">
        <v>703</v>
      </c>
      <c r="B14" s="45" t="s">
        <v>704</v>
      </c>
      <c r="C14" s="45" t="s">
        <v>705</v>
      </c>
      <c r="D14" s="2">
        <f t="shared" si="0"/>
        <v>13</v>
      </c>
      <c r="E14" s="45" t="s">
        <v>664</v>
      </c>
      <c r="F14" s="3" t="s">
        <v>28</v>
      </c>
      <c r="G14" s="45" t="s">
        <v>729</v>
      </c>
      <c r="H14" s="4" t="s">
        <v>730</v>
      </c>
      <c r="I14" s="4" t="s">
        <v>295</v>
      </c>
      <c r="J14" s="46" t="s">
        <v>296</v>
      </c>
      <c r="K14" s="3" t="s">
        <v>297</v>
      </c>
      <c r="L14" s="53"/>
      <c r="M14" s="53"/>
    </row>
    <row r="15" spans="1:13" s="41" customFormat="1" ht="21" customHeight="1" x14ac:dyDescent="0.35">
      <c r="A15" s="3" t="s">
        <v>703</v>
      </c>
      <c r="B15" s="45" t="s">
        <v>704</v>
      </c>
      <c r="C15" s="45" t="s">
        <v>705</v>
      </c>
      <c r="D15" s="2">
        <f t="shared" si="0"/>
        <v>14</v>
      </c>
      <c r="E15" s="45" t="s">
        <v>731</v>
      </c>
      <c r="F15" s="3" t="s">
        <v>49</v>
      </c>
      <c r="G15" s="45" t="s">
        <v>732</v>
      </c>
      <c r="H15" s="4"/>
      <c r="I15" s="4"/>
      <c r="J15" s="46" t="s">
        <v>395</v>
      </c>
      <c r="K15" s="3" t="s">
        <v>396</v>
      </c>
      <c r="L15" s="53"/>
      <c r="M15" s="53"/>
    </row>
    <row r="16" spans="1:13" s="41" customFormat="1" ht="21" customHeight="1" x14ac:dyDescent="0.35">
      <c r="A16" s="3" t="s">
        <v>702</v>
      </c>
      <c r="B16" s="45" t="s">
        <v>211</v>
      </c>
      <c r="C16" s="45" t="s">
        <v>212</v>
      </c>
      <c r="D16" s="2">
        <f t="shared" si="0"/>
        <v>15</v>
      </c>
      <c r="E16" s="45" t="s">
        <v>1343</v>
      </c>
      <c r="F16" s="45" t="s">
        <v>1344</v>
      </c>
      <c r="G16" s="45" t="s">
        <v>1345</v>
      </c>
      <c r="H16" s="45" t="s">
        <v>1346</v>
      </c>
      <c r="I16" s="45" t="s">
        <v>1347</v>
      </c>
      <c r="J16" s="3"/>
      <c r="K16" s="3" t="s">
        <v>1342</v>
      </c>
      <c r="L16" s="53"/>
      <c r="M16" s="53"/>
    </row>
    <row r="17" spans="1:13" s="41" customFormat="1" ht="21" customHeight="1" x14ac:dyDescent="0.35">
      <c r="A17" s="3" t="s">
        <v>703</v>
      </c>
      <c r="B17" s="45" t="s">
        <v>733</v>
      </c>
      <c r="C17" s="45" t="s">
        <v>734</v>
      </c>
      <c r="D17" s="2">
        <f t="shared" si="0"/>
        <v>1</v>
      </c>
      <c r="E17" s="45" t="s">
        <v>466</v>
      </c>
      <c r="F17" s="3" t="s">
        <v>34</v>
      </c>
      <c r="G17" s="45" t="s">
        <v>218</v>
      </c>
      <c r="H17" s="4" t="s">
        <v>219</v>
      </c>
      <c r="I17" s="4" t="s">
        <v>220</v>
      </c>
      <c r="J17" s="46"/>
      <c r="K17" s="3" t="s">
        <v>221</v>
      </c>
      <c r="L17" s="53"/>
      <c r="M17" s="53"/>
    </row>
    <row r="18" spans="1:13" s="41" customFormat="1" ht="21" customHeight="1" x14ac:dyDescent="0.35">
      <c r="A18" s="3" t="s">
        <v>703</v>
      </c>
      <c r="B18" s="45" t="s">
        <v>733</v>
      </c>
      <c r="C18" s="45" t="s">
        <v>734</v>
      </c>
      <c r="D18" s="2">
        <f t="shared" si="0"/>
        <v>2</v>
      </c>
      <c r="E18" s="45" t="s">
        <v>706</v>
      </c>
      <c r="F18" s="3" t="s">
        <v>40</v>
      </c>
      <c r="G18" s="45" t="s">
        <v>224</v>
      </c>
      <c r="H18" s="4" t="s">
        <v>1144</v>
      </c>
      <c r="I18" s="4" t="s">
        <v>225</v>
      </c>
      <c r="J18" s="46" t="s">
        <v>226</v>
      </c>
      <c r="K18" s="3" t="s">
        <v>215</v>
      </c>
      <c r="L18" s="53"/>
      <c r="M18" s="53"/>
    </row>
    <row r="19" spans="1:13" s="41" customFormat="1" ht="21" customHeight="1" x14ac:dyDescent="0.35">
      <c r="A19" s="3" t="s">
        <v>703</v>
      </c>
      <c r="B19" s="45" t="s">
        <v>733</v>
      </c>
      <c r="C19" s="45" t="s">
        <v>734</v>
      </c>
      <c r="D19" s="2">
        <f t="shared" si="0"/>
        <v>3</v>
      </c>
      <c r="E19" s="45" t="s">
        <v>451</v>
      </c>
      <c r="F19" s="3" t="s">
        <v>50</v>
      </c>
      <c r="G19" s="45" t="s">
        <v>1349</v>
      </c>
      <c r="H19" s="4" t="s">
        <v>399</v>
      </c>
      <c r="I19" s="4" t="s">
        <v>219</v>
      </c>
      <c r="J19" s="46" t="s">
        <v>452</v>
      </c>
      <c r="K19" s="3" t="s">
        <v>453</v>
      </c>
      <c r="L19" s="53"/>
      <c r="M19" s="53"/>
    </row>
    <row r="20" spans="1:13" s="41" customFormat="1" ht="21" customHeight="1" x14ac:dyDescent="0.35">
      <c r="A20" s="3" t="s">
        <v>703</v>
      </c>
      <c r="B20" s="45" t="s">
        <v>733</v>
      </c>
      <c r="C20" s="45" t="s">
        <v>734</v>
      </c>
      <c r="D20" s="2">
        <f t="shared" si="0"/>
        <v>4</v>
      </c>
      <c r="E20" s="45" t="s">
        <v>718</v>
      </c>
      <c r="F20" s="3" t="s">
        <v>45</v>
      </c>
      <c r="G20" s="45" t="s">
        <v>227</v>
      </c>
      <c r="H20" s="4" t="s">
        <v>1140</v>
      </c>
      <c r="I20" s="4" t="s">
        <v>219</v>
      </c>
      <c r="J20" s="46" t="s">
        <v>720</v>
      </c>
      <c r="K20" s="3" t="s">
        <v>228</v>
      </c>
      <c r="L20" s="53"/>
      <c r="M20" s="53"/>
    </row>
    <row r="21" spans="1:13" s="41" customFormat="1" ht="21" customHeight="1" x14ac:dyDescent="0.35">
      <c r="A21" s="3" t="s">
        <v>703</v>
      </c>
      <c r="B21" s="45" t="s">
        <v>733</v>
      </c>
      <c r="C21" s="45" t="s">
        <v>734</v>
      </c>
      <c r="D21" s="2">
        <f t="shared" si="0"/>
        <v>5</v>
      </c>
      <c r="E21" s="45" t="s">
        <v>721</v>
      </c>
      <c r="F21" s="3" t="s">
        <v>46</v>
      </c>
      <c r="G21" s="45" t="s">
        <v>722</v>
      </c>
      <c r="H21" s="4" t="s">
        <v>1141</v>
      </c>
      <c r="I21" s="4" t="s">
        <v>219</v>
      </c>
      <c r="J21" s="46" t="s">
        <v>293</v>
      </c>
      <c r="K21" s="3" t="s">
        <v>215</v>
      </c>
      <c r="L21" s="53"/>
      <c r="M21" s="53"/>
    </row>
    <row r="22" spans="1:13" s="41" customFormat="1" ht="21" customHeight="1" x14ac:dyDescent="0.35">
      <c r="A22" s="3" t="s">
        <v>703</v>
      </c>
      <c r="B22" s="45" t="s">
        <v>733</v>
      </c>
      <c r="C22" s="45" t="s">
        <v>734</v>
      </c>
      <c r="D22" s="2">
        <f t="shared" si="0"/>
        <v>6</v>
      </c>
      <c r="E22" s="45" t="s">
        <v>723</v>
      </c>
      <c r="F22" s="3" t="s">
        <v>47</v>
      </c>
      <c r="G22" s="45" t="s">
        <v>735</v>
      </c>
      <c r="H22" s="4" t="s">
        <v>1142</v>
      </c>
      <c r="I22" s="4" t="s">
        <v>219</v>
      </c>
      <c r="J22" s="46"/>
      <c r="K22" s="3" t="s">
        <v>228</v>
      </c>
      <c r="L22" s="53"/>
      <c r="M22" s="53"/>
    </row>
    <row r="23" spans="1:13" s="41" customFormat="1" ht="21" customHeight="1" x14ac:dyDescent="0.35">
      <c r="A23" s="3" t="s">
        <v>703</v>
      </c>
      <c r="B23" s="45" t="s">
        <v>733</v>
      </c>
      <c r="C23" s="45" t="s">
        <v>734</v>
      </c>
      <c r="D23" s="2">
        <f t="shared" si="0"/>
        <v>7</v>
      </c>
      <c r="E23" s="45" t="s">
        <v>489</v>
      </c>
      <c r="F23" s="3" t="s">
        <v>51</v>
      </c>
      <c r="G23" s="45" t="s">
        <v>426</v>
      </c>
      <c r="H23" s="4" t="s">
        <v>400</v>
      </c>
      <c r="I23" s="4" t="s">
        <v>219</v>
      </c>
      <c r="J23" s="46" t="s">
        <v>395</v>
      </c>
      <c r="K23" s="3" t="s">
        <v>396</v>
      </c>
      <c r="L23" s="53"/>
      <c r="M23" s="53"/>
    </row>
    <row r="24" spans="1:13" s="41" customFormat="1" ht="21" customHeight="1" x14ac:dyDescent="0.35">
      <c r="A24" s="3" t="s">
        <v>703</v>
      </c>
      <c r="B24" s="45" t="s">
        <v>733</v>
      </c>
      <c r="C24" s="45" t="s">
        <v>734</v>
      </c>
      <c r="D24" s="2">
        <f t="shared" si="0"/>
        <v>8</v>
      </c>
      <c r="E24" s="45" t="s">
        <v>491</v>
      </c>
      <c r="F24" s="3" t="s">
        <v>52</v>
      </c>
      <c r="G24" s="45" t="s">
        <v>427</v>
      </c>
      <c r="H24" s="4" t="s">
        <v>401</v>
      </c>
      <c r="I24" s="4" t="s">
        <v>219</v>
      </c>
      <c r="J24" s="46" t="s">
        <v>406</v>
      </c>
      <c r="K24" s="3" t="s">
        <v>407</v>
      </c>
      <c r="L24" s="53"/>
      <c r="M24" s="53"/>
    </row>
    <row r="25" spans="1:13" s="41" customFormat="1" ht="21" customHeight="1" x14ac:dyDescent="0.35">
      <c r="A25" s="3" t="s">
        <v>703</v>
      </c>
      <c r="B25" s="45" t="s">
        <v>733</v>
      </c>
      <c r="C25" s="45" t="s">
        <v>734</v>
      </c>
      <c r="D25" s="2">
        <f t="shared" si="0"/>
        <v>9</v>
      </c>
      <c r="E25" s="45" t="s">
        <v>495</v>
      </c>
      <c r="F25" s="3" t="s">
        <v>53</v>
      </c>
      <c r="G25" s="45" t="s">
        <v>428</v>
      </c>
      <c r="H25" s="4" t="s">
        <v>402</v>
      </c>
      <c r="I25" s="4" t="s">
        <v>219</v>
      </c>
      <c r="J25" s="46" t="s">
        <v>395</v>
      </c>
      <c r="K25" s="3" t="s">
        <v>396</v>
      </c>
      <c r="L25" s="53"/>
      <c r="M25" s="53"/>
    </row>
    <row r="26" spans="1:13" s="41" customFormat="1" ht="21" customHeight="1" x14ac:dyDescent="0.35">
      <c r="A26" s="3" t="s">
        <v>703</v>
      </c>
      <c r="B26" s="45" t="s">
        <v>733</v>
      </c>
      <c r="C26" s="45" t="s">
        <v>734</v>
      </c>
      <c r="D26" s="2">
        <f t="shared" si="0"/>
        <v>10</v>
      </c>
      <c r="E26" s="45" t="s">
        <v>497</v>
      </c>
      <c r="F26" s="3" t="s">
        <v>54</v>
      </c>
      <c r="G26" s="45" t="s">
        <v>429</v>
      </c>
      <c r="H26" s="4" t="s">
        <v>403</v>
      </c>
      <c r="I26" s="4" t="s">
        <v>219</v>
      </c>
      <c r="J26" s="46" t="s">
        <v>406</v>
      </c>
      <c r="K26" s="3" t="s">
        <v>407</v>
      </c>
      <c r="L26" s="53"/>
      <c r="M26" s="53"/>
    </row>
    <row r="27" spans="1:13" s="41" customFormat="1" ht="21" customHeight="1" x14ac:dyDescent="0.35">
      <c r="A27" s="3" t="s">
        <v>703</v>
      </c>
      <c r="B27" s="45" t="s">
        <v>733</v>
      </c>
      <c r="C27" s="45" t="s">
        <v>734</v>
      </c>
      <c r="D27" s="2">
        <f t="shared" si="0"/>
        <v>11</v>
      </c>
      <c r="E27" s="45" t="s">
        <v>501</v>
      </c>
      <c r="F27" s="3" t="s">
        <v>55</v>
      </c>
      <c r="G27" s="45" t="s">
        <v>430</v>
      </c>
      <c r="H27" s="4" t="s">
        <v>404</v>
      </c>
      <c r="I27" s="4" t="s">
        <v>219</v>
      </c>
      <c r="J27" s="46" t="s">
        <v>395</v>
      </c>
      <c r="K27" s="3" t="s">
        <v>396</v>
      </c>
      <c r="L27" s="53"/>
      <c r="M27" s="53"/>
    </row>
    <row r="28" spans="1:13" s="41" customFormat="1" ht="21" customHeight="1" x14ac:dyDescent="0.35">
      <c r="A28" s="3" t="s">
        <v>703</v>
      </c>
      <c r="B28" s="45" t="s">
        <v>733</v>
      </c>
      <c r="C28" s="45" t="s">
        <v>734</v>
      </c>
      <c r="D28" s="2">
        <f t="shared" si="0"/>
        <v>12</v>
      </c>
      <c r="E28" s="45" t="s">
        <v>503</v>
      </c>
      <c r="F28" s="3" t="s">
        <v>56</v>
      </c>
      <c r="G28" s="45" t="s">
        <v>431</v>
      </c>
      <c r="H28" s="4" t="s">
        <v>405</v>
      </c>
      <c r="I28" s="4" t="s">
        <v>219</v>
      </c>
      <c r="J28" s="46" t="s">
        <v>406</v>
      </c>
      <c r="K28" s="3" t="s">
        <v>407</v>
      </c>
      <c r="L28" s="53"/>
      <c r="M28" s="53"/>
    </row>
    <row r="29" spans="1:13" s="41" customFormat="1" ht="21" customHeight="1" x14ac:dyDescent="0.35">
      <c r="A29" s="3" t="s">
        <v>702</v>
      </c>
      <c r="B29" s="45" t="s">
        <v>733</v>
      </c>
      <c r="C29" s="45" t="s">
        <v>734</v>
      </c>
      <c r="D29" s="2">
        <f t="shared" si="0"/>
        <v>13</v>
      </c>
      <c r="E29" s="45" t="s">
        <v>1343</v>
      </c>
      <c r="F29" s="45" t="s">
        <v>1344</v>
      </c>
      <c r="G29" s="45" t="s">
        <v>1345</v>
      </c>
      <c r="H29" s="45" t="s">
        <v>1346</v>
      </c>
      <c r="I29" s="45" t="s">
        <v>1347</v>
      </c>
      <c r="J29" s="3"/>
      <c r="K29" s="3" t="s">
        <v>1342</v>
      </c>
      <c r="L29" s="53"/>
      <c r="M29" s="53"/>
    </row>
    <row r="30" spans="1:13" s="41" customFormat="1" ht="21" customHeight="1" x14ac:dyDescent="0.35">
      <c r="A30" s="3" t="s">
        <v>703</v>
      </c>
      <c r="B30" s="45" t="s">
        <v>736</v>
      </c>
      <c r="C30" s="45" t="s">
        <v>737</v>
      </c>
      <c r="D30" s="2">
        <f t="shared" si="0"/>
        <v>1</v>
      </c>
      <c r="E30" s="45" t="s">
        <v>466</v>
      </c>
      <c r="F30" s="3" t="s">
        <v>34</v>
      </c>
      <c r="G30" s="45" t="s">
        <v>218</v>
      </c>
      <c r="H30" s="4" t="s">
        <v>219</v>
      </c>
      <c r="I30" s="4" t="s">
        <v>220</v>
      </c>
      <c r="J30" s="46"/>
      <c r="K30" s="3" t="s">
        <v>221</v>
      </c>
      <c r="L30" s="53"/>
      <c r="M30" s="53"/>
    </row>
    <row r="31" spans="1:13" s="41" customFormat="1" ht="21" customHeight="1" x14ac:dyDescent="0.35">
      <c r="A31" s="3" t="s">
        <v>703</v>
      </c>
      <c r="B31" s="45" t="s">
        <v>736</v>
      </c>
      <c r="C31" s="45" t="s">
        <v>737</v>
      </c>
      <c r="D31" s="2">
        <f t="shared" si="0"/>
        <v>2</v>
      </c>
      <c r="E31" s="45" t="s">
        <v>706</v>
      </c>
      <c r="F31" s="3" t="s">
        <v>40</v>
      </c>
      <c r="G31" s="45" t="s">
        <v>224</v>
      </c>
      <c r="H31" s="4" t="s">
        <v>1145</v>
      </c>
      <c r="I31" s="4" t="s">
        <v>225</v>
      </c>
      <c r="J31" s="46" t="s">
        <v>226</v>
      </c>
      <c r="K31" s="3" t="s">
        <v>215</v>
      </c>
      <c r="L31" s="53"/>
      <c r="M31" s="53"/>
    </row>
    <row r="32" spans="1:13" s="41" customFormat="1" ht="21" customHeight="1" x14ac:dyDescent="0.35">
      <c r="A32" s="3" t="s">
        <v>703</v>
      </c>
      <c r="B32" s="45" t="s">
        <v>736</v>
      </c>
      <c r="C32" s="45" t="s">
        <v>737</v>
      </c>
      <c r="D32" s="2">
        <f t="shared" si="0"/>
        <v>3</v>
      </c>
      <c r="E32" s="45" t="s">
        <v>451</v>
      </c>
      <c r="F32" s="3" t="s">
        <v>50</v>
      </c>
      <c r="G32" s="45" t="s">
        <v>1349</v>
      </c>
      <c r="H32" s="4" t="s">
        <v>1146</v>
      </c>
      <c r="I32" s="4" t="s">
        <v>219</v>
      </c>
      <c r="J32" s="46" t="s">
        <v>452</v>
      </c>
      <c r="K32" s="3" t="s">
        <v>453</v>
      </c>
      <c r="L32" s="53"/>
      <c r="M32" s="53"/>
    </row>
    <row r="33" spans="1:13" s="41" customFormat="1" ht="21" customHeight="1" x14ac:dyDescent="0.35">
      <c r="A33" s="3" t="s">
        <v>703</v>
      </c>
      <c r="B33" s="45" t="s">
        <v>736</v>
      </c>
      <c r="C33" s="45" t="s">
        <v>737</v>
      </c>
      <c r="D33" s="2">
        <f t="shared" si="0"/>
        <v>4</v>
      </c>
      <c r="E33" s="45" t="s">
        <v>718</v>
      </c>
      <c r="F33" s="3" t="s">
        <v>45</v>
      </c>
      <c r="G33" s="45" t="s">
        <v>227</v>
      </c>
      <c r="H33" s="4" t="s">
        <v>1140</v>
      </c>
      <c r="I33" s="4" t="s">
        <v>738</v>
      </c>
      <c r="J33" s="46" t="s">
        <v>720</v>
      </c>
      <c r="K33" s="3" t="s">
        <v>228</v>
      </c>
      <c r="L33" s="53"/>
      <c r="M33" s="53"/>
    </row>
    <row r="34" spans="1:13" s="41" customFormat="1" ht="21" customHeight="1" x14ac:dyDescent="0.35">
      <c r="A34" s="3" t="s">
        <v>703</v>
      </c>
      <c r="B34" s="45" t="s">
        <v>736</v>
      </c>
      <c r="C34" s="45" t="s">
        <v>737</v>
      </c>
      <c r="D34" s="2">
        <f t="shared" si="0"/>
        <v>5</v>
      </c>
      <c r="E34" s="45" t="s">
        <v>721</v>
      </c>
      <c r="F34" s="3" t="s">
        <v>46</v>
      </c>
      <c r="G34" s="45" t="s">
        <v>722</v>
      </c>
      <c r="H34" s="4" t="s">
        <v>1141</v>
      </c>
      <c r="I34" s="4" t="s">
        <v>219</v>
      </c>
      <c r="J34" s="46" t="s">
        <v>293</v>
      </c>
      <c r="K34" s="3" t="s">
        <v>215</v>
      </c>
      <c r="L34" s="53"/>
      <c r="M34" s="53"/>
    </row>
    <row r="35" spans="1:13" s="41" customFormat="1" ht="21" customHeight="1" x14ac:dyDescent="0.35">
      <c r="A35" s="3" t="s">
        <v>703</v>
      </c>
      <c r="B35" s="45" t="s">
        <v>736</v>
      </c>
      <c r="C35" s="45" t="s">
        <v>737</v>
      </c>
      <c r="D35" s="2">
        <f t="shared" si="0"/>
        <v>6</v>
      </c>
      <c r="E35" s="45" t="s">
        <v>723</v>
      </c>
      <c r="F35" s="3" t="s">
        <v>47</v>
      </c>
      <c r="G35" s="45" t="s">
        <v>735</v>
      </c>
      <c r="H35" s="4" t="s">
        <v>1142</v>
      </c>
      <c r="I35" s="4" t="s">
        <v>219</v>
      </c>
      <c r="J35" s="46"/>
      <c r="K35" s="3" t="s">
        <v>228</v>
      </c>
      <c r="L35" s="53"/>
      <c r="M35" s="53"/>
    </row>
    <row r="36" spans="1:13" s="41" customFormat="1" ht="21" customHeight="1" x14ac:dyDescent="0.35">
      <c r="A36" s="3" t="s">
        <v>703</v>
      </c>
      <c r="B36" s="45" t="s">
        <v>736</v>
      </c>
      <c r="C36" s="45" t="s">
        <v>737</v>
      </c>
      <c r="D36" s="2">
        <f t="shared" si="0"/>
        <v>7</v>
      </c>
      <c r="E36" s="45" t="s">
        <v>739</v>
      </c>
      <c r="F36" s="3" t="s">
        <v>57</v>
      </c>
      <c r="G36" s="45" t="s">
        <v>740</v>
      </c>
      <c r="H36" s="4" t="s">
        <v>1147</v>
      </c>
      <c r="I36" s="4" t="s">
        <v>741</v>
      </c>
      <c r="J36" s="46"/>
      <c r="K36" s="3" t="s">
        <v>221</v>
      </c>
      <c r="L36" s="53"/>
      <c r="M36" s="53"/>
    </row>
    <row r="37" spans="1:13" s="41" customFormat="1" ht="21" customHeight="1" x14ac:dyDescent="0.35">
      <c r="A37" s="3" t="s">
        <v>703</v>
      </c>
      <c r="B37" s="45" t="s">
        <v>736</v>
      </c>
      <c r="C37" s="45" t="s">
        <v>737</v>
      </c>
      <c r="D37" s="2">
        <f t="shared" si="0"/>
        <v>8</v>
      </c>
      <c r="E37" s="45" t="s">
        <v>641</v>
      </c>
      <c r="F37" s="3" t="s">
        <v>58</v>
      </c>
      <c r="G37" s="45" t="s">
        <v>642</v>
      </c>
      <c r="H37" s="4" t="s">
        <v>1148</v>
      </c>
      <c r="I37" s="4" t="s">
        <v>220</v>
      </c>
      <c r="J37" s="46"/>
      <c r="K37" s="3" t="s">
        <v>221</v>
      </c>
      <c r="L37" s="53"/>
      <c r="M37" s="53"/>
    </row>
    <row r="38" spans="1:13" s="41" customFormat="1" ht="21" customHeight="1" x14ac:dyDescent="0.35">
      <c r="A38" s="3" t="s">
        <v>703</v>
      </c>
      <c r="B38" s="45" t="s">
        <v>736</v>
      </c>
      <c r="C38" s="45" t="s">
        <v>737</v>
      </c>
      <c r="D38" s="2">
        <f t="shared" si="0"/>
        <v>9</v>
      </c>
      <c r="E38" s="45" t="s">
        <v>489</v>
      </c>
      <c r="F38" s="3" t="s">
        <v>51</v>
      </c>
      <c r="G38" s="45" t="s">
        <v>426</v>
      </c>
      <c r="H38" s="4" t="s">
        <v>411</v>
      </c>
      <c r="I38" s="4" t="s">
        <v>219</v>
      </c>
      <c r="J38" s="46" t="s">
        <v>395</v>
      </c>
      <c r="K38" s="3" t="s">
        <v>396</v>
      </c>
      <c r="L38" s="53"/>
      <c r="M38" s="53"/>
    </row>
    <row r="39" spans="1:13" s="41" customFormat="1" ht="21" customHeight="1" x14ac:dyDescent="0.35">
      <c r="A39" s="3" t="s">
        <v>703</v>
      </c>
      <c r="B39" s="45" t="s">
        <v>736</v>
      </c>
      <c r="C39" s="45" t="s">
        <v>737</v>
      </c>
      <c r="D39" s="2">
        <f t="shared" si="0"/>
        <v>10</v>
      </c>
      <c r="E39" s="45" t="s">
        <v>491</v>
      </c>
      <c r="F39" s="3" t="s">
        <v>52</v>
      </c>
      <c r="G39" s="45" t="s">
        <v>427</v>
      </c>
      <c r="H39" s="4" t="s">
        <v>412</v>
      </c>
      <c r="I39" s="4" t="s">
        <v>219</v>
      </c>
      <c r="J39" s="46" t="s">
        <v>406</v>
      </c>
      <c r="K39" s="3" t="s">
        <v>407</v>
      </c>
      <c r="L39" s="53"/>
      <c r="M39" s="53"/>
    </row>
    <row r="40" spans="1:13" s="41" customFormat="1" ht="21" customHeight="1" x14ac:dyDescent="0.35">
      <c r="A40" s="3" t="s">
        <v>703</v>
      </c>
      <c r="B40" s="45" t="s">
        <v>736</v>
      </c>
      <c r="C40" s="45" t="s">
        <v>737</v>
      </c>
      <c r="D40" s="2">
        <f t="shared" si="0"/>
        <v>11</v>
      </c>
      <c r="E40" s="45" t="s">
        <v>495</v>
      </c>
      <c r="F40" s="3" t="s">
        <v>53</v>
      </c>
      <c r="G40" s="45" t="s">
        <v>428</v>
      </c>
      <c r="H40" s="4" t="s">
        <v>413</v>
      </c>
      <c r="I40" s="4" t="s">
        <v>219</v>
      </c>
      <c r="J40" s="46" t="s">
        <v>395</v>
      </c>
      <c r="K40" s="3" t="s">
        <v>396</v>
      </c>
      <c r="L40" s="53"/>
      <c r="M40" s="53"/>
    </row>
    <row r="41" spans="1:13" s="41" customFormat="1" ht="21" customHeight="1" x14ac:dyDescent="0.35">
      <c r="A41" s="3" t="s">
        <v>703</v>
      </c>
      <c r="B41" s="45" t="s">
        <v>736</v>
      </c>
      <c r="C41" s="45" t="s">
        <v>737</v>
      </c>
      <c r="D41" s="2">
        <f t="shared" si="0"/>
        <v>12</v>
      </c>
      <c r="E41" s="45" t="s">
        <v>497</v>
      </c>
      <c r="F41" s="3" t="s">
        <v>54</v>
      </c>
      <c r="G41" s="45" t="s">
        <v>429</v>
      </c>
      <c r="H41" s="4" t="s">
        <v>414</v>
      </c>
      <c r="I41" s="4" t="s">
        <v>219</v>
      </c>
      <c r="J41" s="46" t="s">
        <v>406</v>
      </c>
      <c r="K41" s="3" t="s">
        <v>407</v>
      </c>
      <c r="L41" s="53"/>
      <c r="M41" s="53"/>
    </row>
    <row r="42" spans="1:13" s="41" customFormat="1" ht="21" customHeight="1" x14ac:dyDescent="0.35">
      <c r="A42" s="3" t="s">
        <v>703</v>
      </c>
      <c r="B42" s="45" t="s">
        <v>736</v>
      </c>
      <c r="C42" s="45" t="s">
        <v>737</v>
      </c>
      <c r="D42" s="2">
        <f t="shared" si="0"/>
        <v>13</v>
      </c>
      <c r="E42" s="45" t="s">
        <v>501</v>
      </c>
      <c r="F42" s="3" t="s">
        <v>55</v>
      </c>
      <c r="G42" s="45" t="s">
        <v>430</v>
      </c>
      <c r="H42" s="4" t="s">
        <v>415</v>
      </c>
      <c r="I42" s="4" t="s">
        <v>219</v>
      </c>
      <c r="J42" s="46" t="s">
        <v>395</v>
      </c>
      <c r="K42" s="3" t="s">
        <v>396</v>
      </c>
      <c r="L42" s="53"/>
      <c r="M42" s="53"/>
    </row>
    <row r="43" spans="1:13" s="41" customFormat="1" ht="21" customHeight="1" x14ac:dyDescent="0.35">
      <c r="A43" s="3" t="s">
        <v>703</v>
      </c>
      <c r="B43" s="45" t="s">
        <v>736</v>
      </c>
      <c r="C43" s="45" t="s">
        <v>737</v>
      </c>
      <c r="D43" s="2">
        <f t="shared" si="0"/>
        <v>14</v>
      </c>
      <c r="E43" s="45" t="s">
        <v>503</v>
      </c>
      <c r="F43" s="3" t="s">
        <v>56</v>
      </c>
      <c r="G43" s="45" t="s">
        <v>431</v>
      </c>
      <c r="H43" s="4" t="s">
        <v>416</v>
      </c>
      <c r="I43" s="4" t="s">
        <v>219</v>
      </c>
      <c r="J43" s="46" t="s">
        <v>406</v>
      </c>
      <c r="K43" s="3" t="s">
        <v>407</v>
      </c>
      <c r="L43" s="53"/>
      <c r="M43" s="53"/>
    </row>
    <row r="44" spans="1:13" s="41" customFormat="1" ht="21" customHeight="1" x14ac:dyDescent="0.35">
      <c r="A44" s="3" t="s">
        <v>703</v>
      </c>
      <c r="B44" s="45" t="s">
        <v>742</v>
      </c>
      <c r="C44" s="45" t="s">
        <v>743</v>
      </c>
      <c r="D44" s="2">
        <f t="shared" si="0"/>
        <v>1</v>
      </c>
      <c r="E44" s="45" t="s">
        <v>463</v>
      </c>
      <c r="F44" s="3" t="s">
        <v>59</v>
      </c>
      <c r="G44" s="45" t="s">
        <v>218</v>
      </c>
      <c r="H44" s="4" t="s">
        <v>219</v>
      </c>
      <c r="I44" s="4" t="s">
        <v>220</v>
      </c>
      <c r="J44" s="46"/>
      <c r="K44" s="3" t="s">
        <v>221</v>
      </c>
      <c r="L44" s="52"/>
      <c r="M44" s="53"/>
    </row>
    <row r="45" spans="1:13" s="41" customFormat="1" ht="21" customHeight="1" x14ac:dyDescent="0.35">
      <c r="A45" s="3" t="s">
        <v>703</v>
      </c>
      <c r="B45" s="45" t="s">
        <v>742</v>
      </c>
      <c r="C45" s="45" t="s">
        <v>743</v>
      </c>
      <c r="D45" s="2">
        <f t="shared" si="0"/>
        <v>2</v>
      </c>
      <c r="E45" s="45" t="s">
        <v>706</v>
      </c>
      <c r="F45" s="3" t="s">
        <v>40</v>
      </c>
      <c r="G45" s="45" t="s">
        <v>224</v>
      </c>
      <c r="H45" s="4" t="s">
        <v>1149</v>
      </c>
      <c r="I45" s="4" t="s">
        <v>225</v>
      </c>
      <c r="J45" s="46" t="s">
        <v>226</v>
      </c>
      <c r="K45" s="3" t="s">
        <v>215</v>
      </c>
      <c r="L45" s="53"/>
      <c r="M45" s="53"/>
    </row>
    <row r="46" spans="1:13" s="41" customFormat="1" ht="21" customHeight="1" x14ac:dyDescent="0.35">
      <c r="A46" s="3" t="s">
        <v>703</v>
      </c>
      <c r="B46" s="45" t="s">
        <v>742</v>
      </c>
      <c r="C46" s="45" t="s">
        <v>743</v>
      </c>
      <c r="D46" s="2">
        <f t="shared" si="0"/>
        <v>3</v>
      </c>
      <c r="E46" s="45" t="s">
        <v>451</v>
      </c>
      <c r="F46" s="3" t="s">
        <v>50</v>
      </c>
      <c r="G46" s="45" t="s">
        <v>1349</v>
      </c>
      <c r="H46" s="4" t="s">
        <v>1150</v>
      </c>
      <c r="I46" s="4" t="s">
        <v>219</v>
      </c>
      <c r="J46" s="46" t="s">
        <v>452</v>
      </c>
      <c r="K46" s="3" t="s">
        <v>453</v>
      </c>
      <c r="L46" s="53"/>
      <c r="M46" s="53"/>
    </row>
    <row r="47" spans="1:13" s="41" customFormat="1" ht="21" customHeight="1" x14ac:dyDescent="0.35">
      <c r="A47" s="3" t="s">
        <v>703</v>
      </c>
      <c r="B47" s="45" t="s">
        <v>742</v>
      </c>
      <c r="C47" s="45" t="s">
        <v>743</v>
      </c>
      <c r="D47" s="2">
        <f t="shared" si="0"/>
        <v>4</v>
      </c>
      <c r="E47" s="45" t="s">
        <v>718</v>
      </c>
      <c r="F47" s="3" t="s">
        <v>45</v>
      </c>
      <c r="G47" s="45" t="s">
        <v>227</v>
      </c>
      <c r="H47" s="4" t="s">
        <v>1140</v>
      </c>
      <c r="I47" s="4" t="s">
        <v>738</v>
      </c>
      <c r="J47" s="46" t="s">
        <v>720</v>
      </c>
      <c r="K47" s="3" t="s">
        <v>228</v>
      </c>
      <c r="L47" s="53"/>
      <c r="M47" s="53"/>
    </row>
    <row r="48" spans="1:13" s="41" customFormat="1" ht="21" customHeight="1" x14ac:dyDescent="0.35">
      <c r="A48" s="3" t="s">
        <v>703</v>
      </c>
      <c r="B48" s="45" t="s">
        <v>742</v>
      </c>
      <c r="C48" s="45" t="s">
        <v>743</v>
      </c>
      <c r="D48" s="2">
        <f t="shared" si="0"/>
        <v>5</v>
      </c>
      <c r="E48" s="45" t="s">
        <v>721</v>
      </c>
      <c r="F48" s="3" t="s">
        <v>46</v>
      </c>
      <c r="G48" s="45" t="s">
        <v>722</v>
      </c>
      <c r="H48" s="4" t="s">
        <v>1141</v>
      </c>
      <c r="I48" s="4" t="s">
        <v>219</v>
      </c>
      <c r="J48" s="46" t="s">
        <v>293</v>
      </c>
      <c r="K48" s="3" t="s">
        <v>215</v>
      </c>
      <c r="L48" s="53"/>
      <c r="M48" s="53"/>
    </row>
    <row r="49" spans="1:13" s="41" customFormat="1" ht="21" customHeight="1" x14ac:dyDescent="0.35">
      <c r="A49" s="3" t="s">
        <v>703</v>
      </c>
      <c r="B49" s="45" t="s">
        <v>742</v>
      </c>
      <c r="C49" s="45" t="s">
        <v>743</v>
      </c>
      <c r="D49" s="2">
        <f t="shared" si="0"/>
        <v>6</v>
      </c>
      <c r="E49" s="45" t="s">
        <v>723</v>
      </c>
      <c r="F49" s="3" t="s">
        <v>47</v>
      </c>
      <c r="G49" s="45" t="s">
        <v>735</v>
      </c>
      <c r="H49" s="4" t="s">
        <v>1142</v>
      </c>
      <c r="I49" s="4" t="s">
        <v>219</v>
      </c>
      <c r="J49" s="46"/>
      <c r="K49" s="3" t="s">
        <v>228</v>
      </c>
      <c r="L49" s="53"/>
      <c r="M49" s="53"/>
    </row>
    <row r="50" spans="1:13" s="41" customFormat="1" ht="21" customHeight="1" x14ac:dyDescent="0.35">
      <c r="A50" s="3" t="s">
        <v>703</v>
      </c>
      <c r="B50" s="45" t="s">
        <v>742</v>
      </c>
      <c r="C50" s="45" t="s">
        <v>743</v>
      </c>
      <c r="D50" s="2">
        <f t="shared" si="0"/>
        <v>7</v>
      </c>
      <c r="E50" s="45" t="s">
        <v>489</v>
      </c>
      <c r="F50" s="3" t="s">
        <v>51</v>
      </c>
      <c r="G50" s="45" t="s">
        <v>426</v>
      </c>
      <c r="H50" s="4" t="s">
        <v>1151</v>
      </c>
      <c r="I50" s="4" t="s">
        <v>219</v>
      </c>
      <c r="J50" s="46" t="s">
        <v>395</v>
      </c>
      <c r="K50" s="3" t="s">
        <v>396</v>
      </c>
      <c r="L50" s="53"/>
      <c r="M50" s="53"/>
    </row>
    <row r="51" spans="1:13" s="41" customFormat="1" ht="21" customHeight="1" x14ac:dyDescent="0.35">
      <c r="A51" s="3" t="s">
        <v>703</v>
      </c>
      <c r="B51" s="45" t="s">
        <v>742</v>
      </c>
      <c r="C51" s="45" t="s">
        <v>743</v>
      </c>
      <c r="D51" s="2">
        <f t="shared" si="0"/>
        <v>8</v>
      </c>
      <c r="E51" s="45" t="s">
        <v>491</v>
      </c>
      <c r="F51" s="3" t="s">
        <v>52</v>
      </c>
      <c r="G51" s="45" t="s">
        <v>427</v>
      </c>
      <c r="H51" s="4" t="s">
        <v>1152</v>
      </c>
      <c r="I51" s="4" t="s">
        <v>219</v>
      </c>
      <c r="J51" s="46" t="s">
        <v>406</v>
      </c>
      <c r="K51" s="3" t="s">
        <v>407</v>
      </c>
      <c r="L51" s="53"/>
      <c r="M51" s="53"/>
    </row>
    <row r="52" spans="1:13" s="41" customFormat="1" ht="21" customHeight="1" x14ac:dyDescent="0.35">
      <c r="A52" s="3" t="s">
        <v>703</v>
      </c>
      <c r="B52" s="45" t="s">
        <v>742</v>
      </c>
      <c r="C52" s="45" t="s">
        <v>743</v>
      </c>
      <c r="D52" s="2">
        <f t="shared" si="0"/>
        <v>9</v>
      </c>
      <c r="E52" s="45" t="s">
        <v>495</v>
      </c>
      <c r="F52" s="3" t="s">
        <v>53</v>
      </c>
      <c r="G52" s="45" t="s">
        <v>428</v>
      </c>
      <c r="H52" s="4" t="s">
        <v>1153</v>
      </c>
      <c r="I52" s="4" t="s">
        <v>219</v>
      </c>
      <c r="J52" s="46" t="s">
        <v>395</v>
      </c>
      <c r="K52" s="3" t="s">
        <v>396</v>
      </c>
      <c r="L52" s="53"/>
      <c r="M52" s="53"/>
    </row>
    <row r="53" spans="1:13" s="41" customFormat="1" ht="21" customHeight="1" x14ac:dyDescent="0.35">
      <c r="A53" s="3" t="s">
        <v>703</v>
      </c>
      <c r="B53" s="45" t="s">
        <v>742</v>
      </c>
      <c r="C53" s="45" t="s">
        <v>743</v>
      </c>
      <c r="D53" s="2">
        <f t="shared" si="0"/>
        <v>10</v>
      </c>
      <c r="E53" s="45" t="s">
        <v>497</v>
      </c>
      <c r="F53" s="3" t="s">
        <v>54</v>
      </c>
      <c r="G53" s="45" t="s">
        <v>429</v>
      </c>
      <c r="H53" s="4" t="s">
        <v>1154</v>
      </c>
      <c r="I53" s="4" t="s">
        <v>219</v>
      </c>
      <c r="J53" s="46" t="s">
        <v>406</v>
      </c>
      <c r="K53" s="3" t="s">
        <v>407</v>
      </c>
      <c r="L53" s="53"/>
      <c r="M53" s="53"/>
    </row>
    <row r="54" spans="1:13" s="41" customFormat="1" ht="21" customHeight="1" x14ac:dyDescent="0.35">
      <c r="A54" s="3" t="s">
        <v>703</v>
      </c>
      <c r="B54" s="45" t="s">
        <v>742</v>
      </c>
      <c r="C54" s="45" t="s">
        <v>743</v>
      </c>
      <c r="D54" s="2">
        <f t="shared" si="0"/>
        <v>11</v>
      </c>
      <c r="E54" s="45" t="s">
        <v>501</v>
      </c>
      <c r="F54" s="3" t="s">
        <v>55</v>
      </c>
      <c r="G54" s="45" t="s">
        <v>430</v>
      </c>
      <c r="H54" s="4" t="s">
        <v>1155</v>
      </c>
      <c r="I54" s="4" t="s">
        <v>219</v>
      </c>
      <c r="J54" s="46" t="s">
        <v>395</v>
      </c>
      <c r="K54" s="3" t="s">
        <v>396</v>
      </c>
      <c r="L54" s="53"/>
      <c r="M54" s="53"/>
    </row>
    <row r="55" spans="1:13" s="41" customFormat="1" ht="21" customHeight="1" x14ac:dyDescent="0.35">
      <c r="A55" s="3" t="s">
        <v>703</v>
      </c>
      <c r="B55" s="45" t="s">
        <v>742</v>
      </c>
      <c r="C55" s="45" t="s">
        <v>743</v>
      </c>
      <c r="D55" s="2">
        <f t="shared" si="0"/>
        <v>12</v>
      </c>
      <c r="E55" s="45" t="s">
        <v>503</v>
      </c>
      <c r="F55" s="3" t="s">
        <v>56</v>
      </c>
      <c r="G55" s="45" t="s">
        <v>431</v>
      </c>
      <c r="H55" s="4" t="s">
        <v>1156</v>
      </c>
      <c r="I55" s="4" t="s">
        <v>219</v>
      </c>
      <c r="J55" s="46" t="s">
        <v>406</v>
      </c>
      <c r="K55" s="3" t="s">
        <v>407</v>
      </c>
      <c r="L55" s="53"/>
      <c r="M55" s="53"/>
    </row>
  </sheetData>
  <autoFilter ref="A1:M55"/>
  <phoneticPr fontId="2" type="noConversion"/>
  <pageMargins left="0.7" right="0.7" top="0.75" bottom="0.75" header="0.3" footer="0.3"/>
  <pageSetup paperSize="9" orientation="portrait" horizontalDpi="200" verticalDpi="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70C0"/>
  </sheetPr>
  <dimension ref="A1:M75"/>
  <sheetViews>
    <sheetView zoomScale="80" zoomScaleNormal="80" workbookViewId="0">
      <pane ySplit="1" topLeftCell="A2" activePane="bottomLeft" state="frozen"/>
      <selection pane="bottomLeft" activeCell="E17" sqref="E17"/>
    </sheetView>
  </sheetViews>
  <sheetFormatPr defaultRowHeight="21" customHeight="1" x14ac:dyDescent="0.15"/>
  <cols>
    <col min="1" max="1" width="10.25" style="25" customWidth="1"/>
    <col min="2" max="2" width="20.75" style="25" customWidth="1"/>
    <col min="3" max="3" width="24" style="25" customWidth="1"/>
    <col min="4" max="4" width="9" style="35"/>
    <col min="5" max="5" width="21.375" style="25" customWidth="1"/>
    <col min="6" max="6" width="24.5" style="25" customWidth="1"/>
    <col min="7" max="7" width="20.75" style="25" customWidth="1"/>
    <col min="8" max="8" width="26.625" style="25" customWidth="1"/>
    <col min="9" max="16384" width="9" style="25"/>
  </cols>
  <sheetData>
    <row r="1" spans="1:13" s="58" customFormat="1" ht="21" customHeight="1" x14ac:dyDescent="0.15">
      <c r="A1" s="39" t="s">
        <v>534</v>
      </c>
      <c r="B1" s="39" t="s">
        <v>535</v>
      </c>
      <c r="C1" s="39" t="s">
        <v>536</v>
      </c>
      <c r="D1" s="1" t="s">
        <v>537</v>
      </c>
      <c r="E1" s="39" t="s">
        <v>538</v>
      </c>
      <c r="F1" s="39" t="s">
        <v>539</v>
      </c>
      <c r="G1" s="39" t="s">
        <v>540</v>
      </c>
      <c r="H1" s="39" t="s">
        <v>541</v>
      </c>
      <c r="I1" s="39" t="s">
        <v>542</v>
      </c>
      <c r="J1" s="40" t="s">
        <v>543</v>
      </c>
      <c r="K1" s="39" t="s">
        <v>544</v>
      </c>
      <c r="L1" s="39" t="s">
        <v>545</v>
      </c>
      <c r="M1" s="39" t="s">
        <v>546</v>
      </c>
    </row>
    <row r="2" spans="1:13" s="58" customFormat="1" ht="21" customHeight="1" x14ac:dyDescent="0.15">
      <c r="A2" s="3" t="s">
        <v>443</v>
      </c>
      <c r="B2" s="45" t="s">
        <v>547</v>
      </c>
      <c r="C2" s="45" t="s">
        <v>548</v>
      </c>
      <c r="D2" s="2">
        <v>1</v>
      </c>
      <c r="E2" s="45" t="s">
        <v>549</v>
      </c>
      <c r="F2" s="3" t="s">
        <v>34</v>
      </c>
      <c r="G2" s="45" t="s">
        <v>218</v>
      </c>
      <c r="H2" s="4" t="s">
        <v>219</v>
      </c>
      <c r="I2" s="4" t="s">
        <v>220</v>
      </c>
      <c r="J2" s="46"/>
      <c r="K2" s="3" t="s">
        <v>221</v>
      </c>
      <c r="L2" s="59"/>
      <c r="M2" s="59"/>
    </row>
    <row r="3" spans="1:13" s="58" customFormat="1" ht="21" customHeight="1" x14ac:dyDescent="0.15">
      <c r="A3" s="3" t="s">
        <v>448</v>
      </c>
      <c r="B3" s="45" t="s">
        <v>449</v>
      </c>
      <c r="C3" s="45" t="s">
        <v>450</v>
      </c>
      <c r="D3" s="2">
        <f>IF($C3=$C2,$D2+1,1)</f>
        <v>2</v>
      </c>
      <c r="E3" s="45" t="s">
        <v>451</v>
      </c>
      <c r="F3" s="3" t="s">
        <v>50</v>
      </c>
      <c r="G3" s="45"/>
      <c r="H3" s="4" t="s">
        <v>1157</v>
      </c>
      <c r="I3" s="4"/>
      <c r="J3" s="46" t="s">
        <v>452</v>
      </c>
      <c r="K3" s="3" t="s">
        <v>453</v>
      </c>
      <c r="L3" s="59"/>
      <c r="M3" s="59"/>
    </row>
    <row r="4" spans="1:13" s="58" customFormat="1" ht="21" customHeight="1" x14ac:dyDescent="0.15">
      <c r="A4" s="3" t="s">
        <v>448</v>
      </c>
      <c r="B4" s="45" t="s">
        <v>449</v>
      </c>
      <c r="C4" s="45" t="s">
        <v>450</v>
      </c>
      <c r="D4" s="2">
        <f t="shared" ref="D4:D67" si="0">IF($C4=$C3,$D3+1,1)</f>
        <v>3</v>
      </c>
      <c r="E4" s="45" t="s">
        <v>454</v>
      </c>
      <c r="F4" s="3" t="s">
        <v>64</v>
      </c>
      <c r="G4" s="45" t="s">
        <v>455</v>
      </c>
      <c r="H4" s="4" t="s">
        <v>1158</v>
      </c>
      <c r="I4" s="4"/>
      <c r="J4" s="46" t="s">
        <v>395</v>
      </c>
      <c r="K4" s="3" t="s">
        <v>396</v>
      </c>
      <c r="L4" s="59"/>
      <c r="M4" s="59"/>
    </row>
    <row r="5" spans="1:13" s="58" customFormat="1" ht="21" customHeight="1" x14ac:dyDescent="0.15">
      <c r="A5" s="3" t="s">
        <v>448</v>
      </c>
      <c r="B5" s="45" t="s">
        <v>449</v>
      </c>
      <c r="C5" s="45" t="s">
        <v>450</v>
      </c>
      <c r="D5" s="2">
        <f t="shared" si="0"/>
        <v>4</v>
      </c>
      <c r="E5" s="45" t="s">
        <v>456</v>
      </c>
      <c r="F5" s="3" t="s">
        <v>65</v>
      </c>
      <c r="G5" s="45" t="s">
        <v>432</v>
      </c>
      <c r="H5" s="4" t="s">
        <v>1158</v>
      </c>
      <c r="I5" s="4"/>
      <c r="J5" s="46" t="s">
        <v>395</v>
      </c>
      <c r="K5" s="3" t="s">
        <v>396</v>
      </c>
      <c r="L5" s="59"/>
      <c r="M5" s="59"/>
    </row>
    <row r="6" spans="1:13" s="58" customFormat="1" ht="21" customHeight="1" x14ac:dyDescent="0.15">
      <c r="A6" s="3" t="s">
        <v>448</v>
      </c>
      <c r="B6" s="45" t="s">
        <v>449</v>
      </c>
      <c r="C6" s="45" t="s">
        <v>450</v>
      </c>
      <c r="D6" s="2">
        <f t="shared" si="0"/>
        <v>5</v>
      </c>
      <c r="E6" s="45" t="s">
        <v>457</v>
      </c>
      <c r="F6" s="3" t="s">
        <v>66</v>
      </c>
      <c r="G6" s="45" t="s">
        <v>433</v>
      </c>
      <c r="H6" s="4" t="s">
        <v>1158</v>
      </c>
      <c r="I6" s="4"/>
      <c r="J6" s="46" t="s">
        <v>395</v>
      </c>
      <c r="K6" s="3" t="s">
        <v>396</v>
      </c>
      <c r="L6" s="59"/>
      <c r="M6" s="59"/>
    </row>
    <row r="7" spans="1:13" s="58" customFormat="1" ht="21" customHeight="1" x14ac:dyDescent="0.15">
      <c r="A7" s="3" t="s">
        <v>448</v>
      </c>
      <c r="B7" s="45" t="s">
        <v>449</v>
      </c>
      <c r="C7" s="45" t="s">
        <v>450</v>
      </c>
      <c r="D7" s="2">
        <f t="shared" si="0"/>
        <v>6</v>
      </c>
      <c r="E7" s="45" t="s">
        <v>458</v>
      </c>
      <c r="F7" s="3" t="s">
        <v>67</v>
      </c>
      <c r="G7" s="45" t="s">
        <v>434</v>
      </c>
      <c r="H7" s="4" t="s">
        <v>1158</v>
      </c>
      <c r="I7" s="4"/>
      <c r="J7" s="46" t="s">
        <v>395</v>
      </c>
      <c r="K7" s="3" t="s">
        <v>396</v>
      </c>
      <c r="L7" s="59"/>
      <c r="M7" s="59"/>
    </row>
    <row r="8" spans="1:13" s="58" customFormat="1" ht="21" customHeight="1" x14ac:dyDescent="0.15">
      <c r="A8" s="3" t="s">
        <v>448</v>
      </c>
      <c r="B8" s="45" t="s">
        <v>449</v>
      </c>
      <c r="C8" s="45" t="s">
        <v>450</v>
      </c>
      <c r="D8" s="2">
        <f t="shared" si="0"/>
        <v>7</v>
      </c>
      <c r="E8" s="45" t="s">
        <v>459</v>
      </c>
      <c r="F8" s="3" t="s">
        <v>68</v>
      </c>
      <c r="G8" s="45" t="s">
        <v>435</v>
      </c>
      <c r="H8" s="4" t="s">
        <v>1158</v>
      </c>
      <c r="I8" s="4"/>
      <c r="J8" s="46" t="s">
        <v>395</v>
      </c>
      <c r="K8" s="3" t="s">
        <v>396</v>
      </c>
      <c r="L8" s="59"/>
      <c r="M8" s="59"/>
    </row>
    <row r="9" spans="1:13" s="58" customFormat="1" ht="21" customHeight="1" x14ac:dyDescent="0.15">
      <c r="A9" s="3" t="s">
        <v>448</v>
      </c>
      <c r="B9" s="45" t="s">
        <v>449</v>
      </c>
      <c r="C9" s="45" t="s">
        <v>450</v>
      </c>
      <c r="D9" s="2">
        <f t="shared" si="0"/>
        <v>8</v>
      </c>
      <c r="E9" s="45" t="s">
        <v>460</v>
      </c>
      <c r="F9" s="3" t="s">
        <v>69</v>
      </c>
      <c r="G9" s="45" t="s">
        <v>436</v>
      </c>
      <c r="H9" s="4" t="s">
        <v>1158</v>
      </c>
      <c r="I9" s="4"/>
      <c r="J9" s="46" t="s">
        <v>395</v>
      </c>
      <c r="K9" s="3" t="s">
        <v>396</v>
      </c>
      <c r="L9" s="59"/>
      <c r="M9" s="59"/>
    </row>
    <row r="10" spans="1:13" s="58" customFormat="1" ht="21" customHeight="1" x14ac:dyDescent="0.15">
      <c r="A10" s="3" t="s">
        <v>448</v>
      </c>
      <c r="B10" s="45" t="s">
        <v>461</v>
      </c>
      <c r="C10" s="45" t="s">
        <v>462</v>
      </c>
      <c r="D10" s="2">
        <f t="shared" si="0"/>
        <v>1</v>
      </c>
      <c r="E10" s="45" t="s">
        <v>463</v>
      </c>
      <c r="F10" s="3" t="s">
        <v>59</v>
      </c>
      <c r="G10" s="42" t="s">
        <v>218</v>
      </c>
      <c r="H10" s="4" t="s">
        <v>219</v>
      </c>
      <c r="I10" s="4" t="s">
        <v>220</v>
      </c>
      <c r="J10" s="43"/>
      <c r="K10" s="3" t="s">
        <v>221</v>
      </c>
      <c r="L10" s="59"/>
      <c r="M10" s="59"/>
    </row>
    <row r="11" spans="1:13" s="58" customFormat="1" ht="21" customHeight="1" x14ac:dyDescent="0.15">
      <c r="A11" s="3" t="s">
        <v>448</v>
      </c>
      <c r="B11" s="45" t="s">
        <v>461</v>
      </c>
      <c r="C11" s="45" t="s">
        <v>462</v>
      </c>
      <c r="D11" s="2">
        <f t="shared" si="0"/>
        <v>2</v>
      </c>
      <c r="E11" s="45" t="s">
        <v>451</v>
      </c>
      <c r="F11" s="3" t="s">
        <v>50</v>
      </c>
      <c r="G11" s="45"/>
      <c r="H11" s="4" t="s">
        <v>1159</v>
      </c>
      <c r="I11" s="4"/>
      <c r="J11" s="46" t="s">
        <v>452</v>
      </c>
      <c r="K11" s="3" t="s">
        <v>453</v>
      </c>
      <c r="L11" s="59"/>
      <c r="M11" s="59"/>
    </row>
    <row r="12" spans="1:13" s="58" customFormat="1" ht="21" customHeight="1" x14ac:dyDescent="0.15">
      <c r="A12" s="3" t="s">
        <v>448</v>
      </c>
      <c r="B12" s="45" t="s">
        <v>461</v>
      </c>
      <c r="C12" s="45" t="s">
        <v>462</v>
      </c>
      <c r="D12" s="2">
        <f t="shared" si="0"/>
        <v>3</v>
      </c>
      <c r="E12" s="45" t="s">
        <v>454</v>
      </c>
      <c r="F12" s="3" t="s">
        <v>64</v>
      </c>
      <c r="G12" s="45" t="s">
        <v>437</v>
      </c>
      <c r="H12" s="4" t="s">
        <v>1160</v>
      </c>
      <c r="I12" s="4"/>
      <c r="J12" s="46" t="s">
        <v>395</v>
      </c>
      <c r="K12" s="3" t="s">
        <v>396</v>
      </c>
      <c r="L12" s="59"/>
      <c r="M12" s="59"/>
    </row>
    <row r="13" spans="1:13" s="58" customFormat="1" ht="21" customHeight="1" x14ac:dyDescent="0.15">
      <c r="A13" s="3" t="s">
        <v>448</v>
      </c>
      <c r="B13" s="45" t="s">
        <v>461</v>
      </c>
      <c r="C13" s="45" t="s">
        <v>462</v>
      </c>
      <c r="D13" s="2">
        <f t="shared" si="0"/>
        <v>4</v>
      </c>
      <c r="E13" s="45" t="s">
        <v>456</v>
      </c>
      <c r="F13" s="3" t="s">
        <v>65</v>
      </c>
      <c r="G13" s="45" t="s">
        <v>438</v>
      </c>
      <c r="H13" s="4" t="s">
        <v>1160</v>
      </c>
      <c r="I13" s="4"/>
      <c r="J13" s="46" t="s">
        <v>395</v>
      </c>
      <c r="K13" s="3" t="s">
        <v>396</v>
      </c>
      <c r="L13" s="59"/>
      <c r="M13" s="59"/>
    </row>
    <row r="14" spans="1:13" s="58" customFormat="1" ht="21" customHeight="1" x14ac:dyDescent="0.15">
      <c r="A14" s="3" t="s">
        <v>448</v>
      </c>
      <c r="B14" s="45" t="s">
        <v>461</v>
      </c>
      <c r="C14" s="45" t="s">
        <v>462</v>
      </c>
      <c r="D14" s="2">
        <f t="shared" si="0"/>
        <v>5</v>
      </c>
      <c r="E14" s="45" t="s">
        <v>457</v>
      </c>
      <c r="F14" s="3" t="s">
        <v>66</v>
      </c>
      <c r="G14" s="45" t="s">
        <v>439</v>
      </c>
      <c r="H14" s="4" t="s">
        <v>1160</v>
      </c>
      <c r="I14" s="4"/>
      <c r="J14" s="46" t="s">
        <v>395</v>
      </c>
      <c r="K14" s="3" t="s">
        <v>396</v>
      </c>
      <c r="L14" s="59"/>
      <c r="M14" s="59"/>
    </row>
    <row r="15" spans="1:13" s="58" customFormat="1" ht="21" customHeight="1" x14ac:dyDescent="0.15">
      <c r="A15" s="3" t="s">
        <v>448</v>
      </c>
      <c r="B15" s="45" t="s">
        <v>461</v>
      </c>
      <c r="C15" s="45" t="s">
        <v>462</v>
      </c>
      <c r="D15" s="2">
        <f t="shared" si="0"/>
        <v>6</v>
      </c>
      <c r="E15" s="45" t="s">
        <v>458</v>
      </c>
      <c r="F15" s="3" t="s">
        <v>67</v>
      </c>
      <c r="G15" s="45" t="s">
        <v>440</v>
      </c>
      <c r="H15" s="4" t="s">
        <v>1160</v>
      </c>
      <c r="I15" s="4"/>
      <c r="J15" s="46" t="s">
        <v>395</v>
      </c>
      <c r="K15" s="3" t="s">
        <v>396</v>
      </c>
      <c r="L15" s="59"/>
      <c r="M15" s="59"/>
    </row>
    <row r="16" spans="1:13" s="58" customFormat="1" ht="21" customHeight="1" x14ac:dyDescent="0.15">
      <c r="A16" s="3" t="s">
        <v>448</v>
      </c>
      <c r="B16" s="45" t="s">
        <v>461</v>
      </c>
      <c r="C16" s="45" t="s">
        <v>462</v>
      </c>
      <c r="D16" s="2">
        <f t="shared" si="0"/>
        <v>7</v>
      </c>
      <c r="E16" s="45" t="s">
        <v>459</v>
      </c>
      <c r="F16" s="3" t="s">
        <v>68</v>
      </c>
      <c r="G16" s="45" t="s">
        <v>441</v>
      </c>
      <c r="H16" s="4" t="s">
        <v>1160</v>
      </c>
      <c r="I16" s="4"/>
      <c r="J16" s="46" t="s">
        <v>395</v>
      </c>
      <c r="K16" s="3" t="s">
        <v>396</v>
      </c>
      <c r="L16" s="59"/>
      <c r="M16" s="59"/>
    </row>
    <row r="17" spans="1:13" s="58" customFormat="1" ht="21" customHeight="1" x14ac:dyDescent="0.15">
      <c r="A17" s="3" t="s">
        <v>448</v>
      </c>
      <c r="B17" s="45" t="s">
        <v>461</v>
      </c>
      <c r="C17" s="45" t="s">
        <v>462</v>
      </c>
      <c r="D17" s="2">
        <f t="shared" si="0"/>
        <v>8</v>
      </c>
      <c r="E17" s="45" t="s">
        <v>460</v>
      </c>
      <c r="F17" s="3" t="s">
        <v>69</v>
      </c>
      <c r="G17" s="45" t="s">
        <v>442</v>
      </c>
      <c r="H17" s="4" t="s">
        <v>1160</v>
      </c>
      <c r="I17" s="4"/>
      <c r="J17" s="46" t="s">
        <v>395</v>
      </c>
      <c r="K17" s="3" t="s">
        <v>396</v>
      </c>
      <c r="L17" s="59"/>
      <c r="M17" s="59"/>
    </row>
    <row r="18" spans="1:13" s="58" customFormat="1" ht="21" customHeight="1" x14ac:dyDescent="0.15">
      <c r="A18" s="3" t="s">
        <v>448</v>
      </c>
      <c r="B18" s="45" t="s">
        <v>1284</v>
      </c>
      <c r="C18" s="45" t="s">
        <v>465</v>
      </c>
      <c r="D18" s="2">
        <f t="shared" si="0"/>
        <v>1</v>
      </c>
      <c r="E18" s="45" t="s">
        <v>466</v>
      </c>
      <c r="F18" s="3" t="s">
        <v>34</v>
      </c>
      <c r="G18" s="45" t="s">
        <v>218</v>
      </c>
      <c r="H18" s="4" t="s">
        <v>1160</v>
      </c>
      <c r="I18" s="4" t="s">
        <v>220</v>
      </c>
      <c r="J18" s="46"/>
      <c r="K18" s="3" t="s">
        <v>221</v>
      </c>
      <c r="L18" s="59"/>
      <c r="M18" s="59"/>
    </row>
    <row r="19" spans="1:13" s="58" customFormat="1" ht="21" customHeight="1" x14ac:dyDescent="0.15">
      <c r="A19" s="3" t="s">
        <v>448</v>
      </c>
      <c r="B19" s="45" t="s">
        <v>464</v>
      </c>
      <c r="C19" s="45" t="s">
        <v>465</v>
      </c>
      <c r="D19" s="2">
        <f t="shared" si="0"/>
        <v>2</v>
      </c>
      <c r="E19" s="45" t="s">
        <v>467</v>
      </c>
      <c r="F19" s="3" t="s">
        <v>61</v>
      </c>
      <c r="G19" s="45" t="s">
        <v>468</v>
      </c>
      <c r="H19" s="4" t="s">
        <v>1285</v>
      </c>
      <c r="I19" s="4"/>
      <c r="J19" s="46" t="s">
        <v>292</v>
      </c>
      <c r="K19" s="3" t="s">
        <v>215</v>
      </c>
      <c r="L19" s="59"/>
      <c r="M19" s="59"/>
    </row>
    <row r="20" spans="1:13" s="58" customFormat="1" ht="21" customHeight="1" x14ac:dyDescent="0.15">
      <c r="A20" s="3" t="s">
        <v>448</v>
      </c>
      <c r="B20" s="45" t="s">
        <v>464</v>
      </c>
      <c r="C20" s="45" t="s">
        <v>465</v>
      </c>
      <c r="D20" s="2">
        <f t="shared" si="0"/>
        <v>3</v>
      </c>
      <c r="E20" s="45" t="s">
        <v>469</v>
      </c>
      <c r="F20" s="3" t="s">
        <v>70</v>
      </c>
      <c r="G20" s="45" t="s">
        <v>1297</v>
      </c>
      <c r="H20" s="4" t="s">
        <v>1286</v>
      </c>
      <c r="I20" s="4"/>
      <c r="J20" s="46" t="s">
        <v>395</v>
      </c>
      <c r="K20" s="3" t="s">
        <v>396</v>
      </c>
      <c r="L20" s="59"/>
      <c r="M20" s="59"/>
    </row>
    <row r="21" spans="1:13" s="58" customFormat="1" ht="21" customHeight="1" x14ac:dyDescent="0.15">
      <c r="A21" s="3" t="s">
        <v>448</v>
      </c>
      <c r="B21" s="45" t="s">
        <v>464</v>
      </c>
      <c r="C21" s="45" t="s">
        <v>465</v>
      </c>
      <c r="D21" s="2">
        <f t="shared" si="0"/>
        <v>4</v>
      </c>
      <c r="E21" s="45" t="s">
        <v>470</v>
      </c>
      <c r="F21" s="3" t="s">
        <v>71</v>
      </c>
      <c r="G21" s="45" t="s">
        <v>1298</v>
      </c>
      <c r="H21" s="4" t="s">
        <v>1287</v>
      </c>
      <c r="I21" s="4"/>
      <c r="J21" s="46" t="s">
        <v>395</v>
      </c>
      <c r="K21" s="3" t="s">
        <v>396</v>
      </c>
      <c r="L21" s="59"/>
      <c r="M21" s="59"/>
    </row>
    <row r="22" spans="1:13" s="58" customFormat="1" ht="21" customHeight="1" x14ac:dyDescent="0.15">
      <c r="A22" s="3" t="s">
        <v>448</v>
      </c>
      <c r="B22" s="45" t="s">
        <v>464</v>
      </c>
      <c r="C22" s="45" t="s">
        <v>465</v>
      </c>
      <c r="D22" s="2">
        <f t="shared" si="0"/>
        <v>5</v>
      </c>
      <c r="E22" s="45" t="s">
        <v>471</v>
      </c>
      <c r="F22" s="3" t="s">
        <v>72</v>
      </c>
      <c r="G22" s="45" t="s">
        <v>1304</v>
      </c>
      <c r="H22" s="4" t="s">
        <v>1288</v>
      </c>
      <c r="I22" s="4"/>
      <c r="J22" s="46" t="s">
        <v>395</v>
      </c>
      <c r="K22" s="3" t="s">
        <v>396</v>
      </c>
      <c r="L22" s="59"/>
      <c r="M22" s="59"/>
    </row>
    <row r="23" spans="1:13" s="58" customFormat="1" ht="21" customHeight="1" x14ac:dyDescent="0.15">
      <c r="A23" s="3" t="s">
        <v>448</v>
      </c>
      <c r="B23" s="45" t="s">
        <v>464</v>
      </c>
      <c r="C23" s="45" t="s">
        <v>465</v>
      </c>
      <c r="D23" s="2">
        <f t="shared" si="0"/>
        <v>6</v>
      </c>
      <c r="E23" s="45" t="s">
        <v>472</v>
      </c>
      <c r="F23" s="3" t="s">
        <v>73</v>
      </c>
      <c r="G23" s="45" t="s">
        <v>1299</v>
      </c>
      <c r="H23" s="4" t="s">
        <v>1289</v>
      </c>
      <c r="I23" s="4"/>
      <c r="J23" s="46" t="s">
        <v>395</v>
      </c>
      <c r="K23" s="3" t="s">
        <v>396</v>
      </c>
      <c r="L23" s="59"/>
      <c r="M23" s="59"/>
    </row>
    <row r="24" spans="1:13" s="58" customFormat="1" ht="21" customHeight="1" x14ac:dyDescent="0.15">
      <c r="A24" s="3" t="s">
        <v>448</v>
      </c>
      <c r="B24" s="45" t="s">
        <v>464</v>
      </c>
      <c r="C24" s="45" t="s">
        <v>465</v>
      </c>
      <c r="D24" s="2">
        <f t="shared" si="0"/>
        <v>7</v>
      </c>
      <c r="E24" s="45" t="s">
        <v>473</v>
      </c>
      <c r="F24" s="3" t="s">
        <v>74</v>
      </c>
      <c r="G24" s="45" t="s">
        <v>1300</v>
      </c>
      <c r="H24" s="4" t="s">
        <v>1290</v>
      </c>
      <c r="I24" s="4"/>
      <c r="J24" s="46" t="s">
        <v>395</v>
      </c>
      <c r="K24" s="3" t="s">
        <v>396</v>
      </c>
      <c r="L24" s="59"/>
      <c r="M24" s="59"/>
    </row>
    <row r="25" spans="1:13" s="58" customFormat="1" ht="21" customHeight="1" x14ac:dyDescent="0.15">
      <c r="A25" s="3" t="s">
        <v>448</v>
      </c>
      <c r="B25" s="45" t="s">
        <v>464</v>
      </c>
      <c r="C25" s="45" t="s">
        <v>465</v>
      </c>
      <c r="D25" s="2">
        <f t="shared" si="0"/>
        <v>8</v>
      </c>
      <c r="E25" s="45" t="s">
        <v>474</v>
      </c>
      <c r="F25" s="3" t="s">
        <v>75</v>
      </c>
      <c r="G25" s="45" t="s">
        <v>1301</v>
      </c>
      <c r="H25" s="4" t="s">
        <v>1291</v>
      </c>
      <c r="I25" s="4"/>
      <c r="J25" s="46" t="s">
        <v>395</v>
      </c>
      <c r="K25" s="3" t="s">
        <v>396</v>
      </c>
      <c r="L25" s="59"/>
      <c r="M25" s="59"/>
    </row>
    <row r="26" spans="1:13" s="58" customFormat="1" ht="21" customHeight="1" x14ac:dyDescent="0.15">
      <c r="A26" s="3" t="s">
        <v>448</v>
      </c>
      <c r="B26" s="45" t="s">
        <v>464</v>
      </c>
      <c r="C26" s="45" t="s">
        <v>465</v>
      </c>
      <c r="D26" s="2">
        <f t="shared" si="0"/>
        <v>9</v>
      </c>
      <c r="E26" s="45" t="s">
        <v>475</v>
      </c>
      <c r="F26" s="3" t="s">
        <v>76</v>
      </c>
      <c r="G26" s="45" t="s">
        <v>1309</v>
      </c>
      <c r="H26" s="4" t="s">
        <v>1292</v>
      </c>
      <c r="I26" s="4"/>
      <c r="J26" s="46" t="s">
        <v>395</v>
      </c>
      <c r="K26" s="3" t="s">
        <v>396</v>
      </c>
      <c r="L26" s="59"/>
      <c r="M26" s="59"/>
    </row>
    <row r="27" spans="1:13" s="58" customFormat="1" ht="21" customHeight="1" x14ac:dyDescent="0.15">
      <c r="A27" s="3" t="s">
        <v>448</v>
      </c>
      <c r="B27" s="45" t="s">
        <v>464</v>
      </c>
      <c r="C27" s="45" t="s">
        <v>465</v>
      </c>
      <c r="D27" s="2">
        <f t="shared" si="0"/>
        <v>10</v>
      </c>
      <c r="E27" s="45" t="s">
        <v>476</v>
      </c>
      <c r="F27" s="3" t="s">
        <v>77</v>
      </c>
      <c r="G27" s="45" t="s">
        <v>1302</v>
      </c>
      <c r="H27" s="4" t="s">
        <v>1291</v>
      </c>
      <c r="I27" s="4"/>
      <c r="J27" s="46" t="s">
        <v>395</v>
      </c>
      <c r="K27" s="3" t="s">
        <v>396</v>
      </c>
      <c r="L27" s="59"/>
      <c r="M27" s="59"/>
    </row>
    <row r="28" spans="1:13" s="58" customFormat="1" ht="21" customHeight="1" x14ac:dyDescent="0.15">
      <c r="A28" s="3" t="s">
        <v>448</v>
      </c>
      <c r="B28" s="45" t="s">
        <v>464</v>
      </c>
      <c r="C28" s="45" t="s">
        <v>465</v>
      </c>
      <c r="D28" s="2">
        <f t="shared" si="0"/>
        <v>11</v>
      </c>
      <c r="E28" s="45" t="s">
        <v>477</v>
      </c>
      <c r="F28" s="3" t="s">
        <v>78</v>
      </c>
      <c r="G28" s="45" t="s">
        <v>1303</v>
      </c>
      <c r="H28" s="4" t="s">
        <v>1291</v>
      </c>
      <c r="I28" s="4"/>
      <c r="J28" s="46" t="s">
        <v>395</v>
      </c>
      <c r="K28" s="3" t="s">
        <v>396</v>
      </c>
      <c r="L28" s="59"/>
      <c r="M28" s="59"/>
    </row>
    <row r="29" spans="1:13" s="58" customFormat="1" ht="21" customHeight="1" x14ac:dyDescent="0.15">
      <c r="A29" s="3" t="s">
        <v>448</v>
      </c>
      <c r="B29" s="45" t="s">
        <v>464</v>
      </c>
      <c r="C29" s="45" t="s">
        <v>465</v>
      </c>
      <c r="D29" s="2">
        <f t="shared" si="0"/>
        <v>12</v>
      </c>
      <c r="E29" s="45" t="s">
        <v>478</v>
      </c>
      <c r="F29" s="3" t="s">
        <v>79</v>
      </c>
      <c r="G29" s="45" t="s">
        <v>1306</v>
      </c>
      <c r="H29" s="4" t="s">
        <v>1293</v>
      </c>
      <c r="I29" s="4"/>
      <c r="J29" s="46" t="s">
        <v>395</v>
      </c>
      <c r="K29" s="3" t="s">
        <v>396</v>
      </c>
      <c r="L29" s="59"/>
      <c r="M29" s="59"/>
    </row>
    <row r="30" spans="1:13" s="58" customFormat="1" ht="21" customHeight="1" x14ac:dyDescent="0.15">
      <c r="A30" s="3" t="s">
        <v>448</v>
      </c>
      <c r="B30" s="45" t="s">
        <v>464</v>
      </c>
      <c r="C30" s="45" t="s">
        <v>465</v>
      </c>
      <c r="D30" s="2">
        <f t="shared" si="0"/>
        <v>13</v>
      </c>
      <c r="E30" s="45" t="s">
        <v>479</v>
      </c>
      <c r="F30" s="3" t="s">
        <v>80</v>
      </c>
      <c r="G30" s="45" t="s">
        <v>1307</v>
      </c>
      <c r="H30" s="4" t="s">
        <v>1294</v>
      </c>
      <c r="I30" s="4"/>
      <c r="J30" s="46" t="s">
        <v>395</v>
      </c>
      <c r="K30" s="3" t="s">
        <v>396</v>
      </c>
      <c r="L30" s="59"/>
      <c r="M30" s="59"/>
    </row>
    <row r="31" spans="1:13" s="58" customFormat="1" ht="21" customHeight="1" x14ac:dyDescent="0.15">
      <c r="A31" s="3" t="s">
        <v>448</v>
      </c>
      <c r="B31" s="45" t="s">
        <v>464</v>
      </c>
      <c r="C31" s="45" t="s">
        <v>465</v>
      </c>
      <c r="D31" s="2">
        <f t="shared" si="0"/>
        <v>14</v>
      </c>
      <c r="E31" s="45" t="s">
        <v>480</v>
      </c>
      <c r="F31" s="3" t="s">
        <v>81</v>
      </c>
      <c r="G31" s="45" t="s">
        <v>1305</v>
      </c>
      <c r="H31" s="4" t="s">
        <v>1295</v>
      </c>
      <c r="I31" s="4"/>
      <c r="J31" s="46" t="s">
        <v>395</v>
      </c>
      <c r="K31" s="3" t="s">
        <v>396</v>
      </c>
      <c r="L31" s="59"/>
      <c r="M31" s="59"/>
    </row>
    <row r="32" spans="1:13" s="58" customFormat="1" ht="21" customHeight="1" x14ac:dyDescent="0.15">
      <c r="A32" s="3" t="s">
        <v>448</v>
      </c>
      <c r="B32" s="45" t="s">
        <v>464</v>
      </c>
      <c r="C32" s="45" t="s">
        <v>465</v>
      </c>
      <c r="D32" s="2">
        <f t="shared" si="0"/>
        <v>15</v>
      </c>
      <c r="E32" s="45" t="s">
        <v>481</v>
      </c>
      <c r="F32" s="3" t="s">
        <v>82</v>
      </c>
      <c r="G32" s="45" t="s">
        <v>1308</v>
      </c>
      <c r="H32" s="4" t="s">
        <v>1291</v>
      </c>
      <c r="I32" s="4"/>
      <c r="J32" s="46" t="s">
        <v>395</v>
      </c>
      <c r="K32" s="3" t="s">
        <v>396</v>
      </c>
      <c r="L32" s="59"/>
      <c r="M32" s="59"/>
    </row>
    <row r="33" spans="1:13" s="58" customFormat="1" ht="21" customHeight="1" x14ac:dyDescent="0.15">
      <c r="A33" s="3" t="s">
        <v>448</v>
      </c>
      <c r="B33" s="45" t="s">
        <v>464</v>
      </c>
      <c r="C33" s="45" t="s">
        <v>465</v>
      </c>
      <c r="D33" s="2">
        <f t="shared" si="0"/>
        <v>16</v>
      </c>
      <c r="E33" s="45" t="s">
        <v>482</v>
      </c>
      <c r="F33" s="3" t="s">
        <v>83</v>
      </c>
      <c r="G33" s="45" t="s">
        <v>1310</v>
      </c>
      <c r="H33" s="4" t="s">
        <v>1296</v>
      </c>
      <c r="I33" s="4"/>
      <c r="J33" s="46" t="s">
        <v>395</v>
      </c>
      <c r="K33" s="3" t="s">
        <v>396</v>
      </c>
      <c r="L33" s="59"/>
      <c r="M33" s="59"/>
    </row>
    <row r="34" spans="1:13" s="58" customFormat="1" ht="21" customHeight="1" x14ac:dyDescent="0.15">
      <c r="A34" s="3" t="s">
        <v>448</v>
      </c>
      <c r="B34" s="45" t="s">
        <v>464</v>
      </c>
      <c r="C34" s="45" t="s">
        <v>465</v>
      </c>
      <c r="D34" s="2">
        <f t="shared" si="0"/>
        <v>17</v>
      </c>
      <c r="E34" s="45" t="s">
        <v>483</v>
      </c>
      <c r="F34" s="3" t="s">
        <v>84</v>
      </c>
      <c r="G34" s="45" t="s">
        <v>1311</v>
      </c>
      <c r="H34" s="4" t="s">
        <v>1291</v>
      </c>
      <c r="I34" s="4"/>
      <c r="J34" s="46" t="s">
        <v>395</v>
      </c>
      <c r="K34" s="3" t="s">
        <v>396</v>
      </c>
      <c r="L34" s="59"/>
      <c r="M34" s="59"/>
    </row>
    <row r="35" spans="1:13" s="58" customFormat="1" ht="21" customHeight="1" x14ac:dyDescent="0.15">
      <c r="A35" s="3" t="s">
        <v>448</v>
      </c>
      <c r="B35" s="45" t="s">
        <v>464</v>
      </c>
      <c r="C35" s="45" t="s">
        <v>465</v>
      </c>
      <c r="D35" s="2">
        <f t="shared" si="0"/>
        <v>18</v>
      </c>
      <c r="E35" s="45" t="s">
        <v>484</v>
      </c>
      <c r="F35" s="3" t="s">
        <v>85</v>
      </c>
      <c r="G35" s="45" t="s">
        <v>1312</v>
      </c>
      <c r="H35" s="4" t="s">
        <v>1291</v>
      </c>
      <c r="I35" s="4"/>
      <c r="J35" s="46" t="s">
        <v>395</v>
      </c>
      <c r="K35" s="3" t="s">
        <v>396</v>
      </c>
      <c r="L35" s="59"/>
      <c r="M35" s="59"/>
    </row>
    <row r="36" spans="1:13" s="58" customFormat="1" ht="21" customHeight="1" x14ac:dyDescent="0.15">
      <c r="A36" s="3" t="s">
        <v>448</v>
      </c>
      <c r="B36" s="45" t="s">
        <v>485</v>
      </c>
      <c r="C36" s="45" t="s">
        <v>486</v>
      </c>
      <c r="D36" s="2">
        <f t="shared" si="0"/>
        <v>1</v>
      </c>
      <c r="E36" s="45" t="s">
        <v>466</v>
      </c>
      <c r="F36" s="3" t="s">
        <v>34</v>
      </c>
      <c r="G36" s="45" t="s">
        <v>218</v>
      </c>
      <c r="H36" s="4" t="s">
        <v>219</v>
      </c>
      <c r="I36" s="4" t="s">
        <v>220</v>
      </c>
      <c r="J36" s="46"/>
      <c r="K36" s="3" t="s">
        <v>221</v>
      </c>
      <c r="L36" s="59"/>
      <c r="M36" s="59"/>
    </row>
    <row r="37" spans="1:13" s="58" customFormat="1" ht="21" customHeight="1" x14ac:dyDescent="0.15">
      <c r="A37" s="3" t="s">
        <v>448</v>
      </c>
      <c r="B37" s="45" t="s">
        <v>485</v>
      </c>
      <c r="C37" s="45" t="s">
        <v>486</v>
      </c>
      <c r="D37" s="2">
        <f t="shared" si="0"/>
        <v>2</v>
      </c>
      <c r="E37" s="45" t="s">
        <v>451</v>
      </c>
      <c r="F37" s="3" t="s">
        <v>50</v>
      </c>
      <c r="G37" s="45"/>
      <c r="H37" s="4" t="s">
        <v>1161</v>
      </c>
      <c r="I37" s="4"/>
      <c r="J37" s="46" t="s">
        <v>452</v>
      </c>
      <c r="K37" s="3" t="s">
        <v>453</v>
      </c>
      <c r="L37" s="59"/>
      <c r="M37" s="59"/>
    </row>
    <row r="38" spans="1:13" s="58" customFormat="1" ht="21" customHeight="1" x14ac:dyDescent="0.15">
      <c r="A38" s="3" t="s">
        <v>448</v>
      </c>
      <c r="B38" s="45" t="s">
        <v>485</v>
      </c>
      <c r="C38" s="45" t="s">
        <v>486</v>
      </c>
      <c r="D38" s="2">
        <f t="shared" si="0"/>
        <v>3</v>
      </c>
      <c r="E38" s="45" t="s">
        <v>487</v>
      </c>
      <c r="F38" s="3" t="s">
        <v>86</v>
      </c>
      <c r="G38" s="45" t="s">
        <v>488</v>
      </c>
      <c r="H38" s="4" t="s">
        <v>1162</v>
      </c>
      <c r="I38" s="4"/>
      <c r="J38" s="46" t="s">
        <v>395</v>
      </c>
      <c r="K38" s="3" t="s">
        <v>396</v>
      </c>
      <c r="L38" s="59"/>
      <c r="M38" s="59"/>
    </row>
    <row r="39" spans="1:13" s="58" customFormat="1" ht="21" customHeight="1" x14ac:dyDescent="0.15">
      <c r="A39" s="3" t="s">
        <v>448</v>
      </c>
      <c r="B39" s="45" t="s">
        <v>485</v>
      </c>
      <c r="C39" s="45" t="s">
        <v>486</v>
      </c>
      <c r="D39" s="2">
        <f t="shared" si="0"/>
        <v>4</v>
      </c>
      <c r="E39" s="45" t="s">
        <v>489</v>
      </c>
      <c r="F39" s="3" t="s">
        <v>51</v>
      </c>
      <c r="G39" s="45" t="s">
        <v>490</v>
      </c>
      <c r="H39" s="4" t="s">
        <v>1162</v>
      </c>
      <c r="I39" s="4"/>
      <c r="J39" s="46" t="s">
        <v>395</v>
      </c>
      <c r="K39" s="3" t="s">
        <v>396</v>
      </c>
      <c r="L39" s="59"/>
      <c r="M39" s="59"/>
    </row>
    <row r="40" spans="1:13" s="58" customFormat="1" ht="21" customHeight="1" x14ac:dyDescent="0.15">
      <c r="A40" s="3" t="s">
        <v>448</v>
      </c>
      <c r="B40" s="45" t="s">
        <v>485</v>
      </c>
      <c r="C40" s="45" t="s">
        <v>486</v>
      </c>
      <c r="D40" s="2">
        <f t="shared" si="0"/>
        <v>5</v>
      </c>
      <c r="E40" s="45" t="s">
        <v>491</v>
      </c>
      <c r="F40" s="3" t="s">
        <v>52</v>
      </c>
      <c r="G40" s="45" t="s">
        <v>492</v>
      </c>
      <c r="H40" s="4" t="s">
        <v>1162</v>
      </c>
      <c r="I40" s="4"/>
      <c r="J40" s="46" t="s">
        <v>406</v>
      </c>
      <c r="K40" s="3" t="s">
        <v>407</v>
      </c>
      <c r="L40" s="59"/>
      <c r="M40" s="59"/>
    </row>
    <row r="41" spans="1:13" s="58" customFormat="1" ht="21" customHeight="1" x14ac:dyDescent="0.15">
      <c r="A41" s="3" t="s">
        <v>448</v>
      </c>
      <c r="B41" s="45" t="s">
        <v>485</v>
      </c>
      <c r="C41" s="45" t="s">
        <v>486</v>
      </c>
      <c r="D41" s="2">
        <f t="shared" si="0"/>
        <v>6</v>
      </c>
      <c r="E41" s="45" t="s">
        <v>493</v>
      </c>
      <c r="F41" s="3" t="s">
        <v>87</v>
      </c>
      <c r="G41" s="45" t="s">
        <v>494</v>
      </c>
      <c r="H41" s="4" t="s">
        <v>1162</v>
      </c>
      <c r="I41" s="4"/>
      <c r="J41" s="46" t="s">
        <v>395</v>
      </c>
      <c r="K41" s="3" t="s">
        <v>396</v>
      </c>
      <c r="L41" s="59"/>
      <c r="M41" s="59"/>
    </row>
    <row r="42" spans="1:13" s="58" customFormat="1" ht="21" customHeight="1" x14ac:dyDescent="0.15">
      <c r="A42" s="3" t="s">
        <v>448</v>
      </c>
      <c r="B42" s="45" t="s">
        <v>485</v>
      </c>
      <c r="C42" s="45" t="s">
        <v>486</v>
      </c>
      <c r="D42" s="2">
        <f t="shared" si="0"/>
        <v>7</v>
      </c>
      <c r="E42" s="45" t="s">
        <v>495</v>
      </c>
      <c r="F42" s="3" t="s">
        <v>53</v>
      </c>
      <c r="G42" s="45" t="s">
        <v>496</v>
      </c>
      <c r="H42" s="4" t="s">
        <v>1162</v>
      </c>
      <c r="I42" s="4"/>
      <c r="J42" s="46" t="s">
        <v>395</v>
      </c>
      <c r="K42" s="3" t="s">
        <v>396</v>
      </c>
      <c r="L42" s="59"/>
      <c r="M42" s="59"/>
    </row>
    <row r="43" spans="1:13" s="58" customFormat="1" ht="21" customHeight="1" x14ac:dyDescent="0.15">
      <c r="A43" s="3" t="s">
        <v>448</v>
      </c>
      <c r="B43" s="45" t="s">
        <v>485</v>
      </c>
      <c r="C43" s="45" t="s">
        <v>486</v>
      </c>
      <c r="D43" s="2">
        <f t="shared" si="0"/>
        <v>8</v>
      </c>
      <c r="E43" s="45" t="s">
        <v>497</v>
      </c>
      <c r="F43" s="3" t="s">
        <v>54</v>
      </c>
      <c r="G43" s="45" t="s">
        <v>498</v>
      </c>
      <c r="H43" s="4" t="s">
        <v>1162</v>
      </c>
      <c r="I43" s="4"/>
      <c r="J43" s="46" t="s">
        <v>406</v>
      </c>
      <c r="K43" s="3" t="s">
        <v>407</v>
      </c>
      <c r="L43" s="59"/>
      <c r="M43" s="59"/>
    </row>
    <row r="44" spans="1:13" s="58" customFormat="1" ht="21" customHeight="1" x14ac:dyDescent="0.15">
      <c r="A44" s="3" t="s">
        <v>448</v>
      </c>
      <c r="B44" s="45" t="s">
        <v>485</v>
      </c>
      <c r="C44" s="45" t="s">
        <v>486</v>
      </c>
      <c r="D44" s="2">
        <f t="shared" si="0"/>
        <v>9</v>
      </c>
      <c r="E44" s="45" t="s">
        <v>499</v>
      </c>
      <c r="F44" s="3" t="s">
        <v>88</v>
      </c>
      <c r="G44" s="45" t="s">
        <v>500</v>
      </c>
      <c r="H44" s="4" t="s">
        <v>1162</v>
      </c>
      <c r="I44" s="4"/>
      <c r="J44" s="46" t="s">
        <v>395</v>
      </c>
      <c r="K44" s="3" t="s">
        <v>396</v>
      </c>
      <c r="L44" s="59"/>
      <c r="M44" s="59"/>
    </row>
    <row r="45" spans="1:13" s="58" customFormat="1" ht="21" customHeight="1" x14ac:dyDescent="0.15">
      <c r="A45" s="3" t="s">
        <v>448</v>
      </c>
      <c r="B45" s="45" t="s">
        <v>485</v>
      </c>
      <c r="C45" s="45" t="s">
        <v>486</v>
      </c>
      <c r="D45" s="2">
        <f t="shared" si="0"/>
        <v>10</v>
      </c>
      <c r="E45" s="45" t="s">
        <v>501</v>
      </c>
      <c r="F45" s="3" t="s">
        <v>55</v>
      </c>
      <c r="G45" s="45" t="s">
        <v>502</v>
      </c>
      <c r="H45" s="4" t="s">
        <v>1162</v>
      </c>
      <c r="I45" s="4"/>
      <c r="J45" s="46" t="s">
        <v>395</v>
      </c>
      <c r="K45" s="3" t="s">
        <v>396</v>
      </c>
      <c r="L45" s="59"/>
      <c r="M45" s="59"/>
    </row>
    <row r="46" spans="1:13" s="58" customFormat="1" ht="21" customHeight="1" x14ac:dyDescent="0.15">
      <c r="A46" s="3" t="s">
        <v>448</v>
      </c>
      <c r="B46" s="45" t="s">
        <v>485</v>
      </c>
      <c r="C46" s="45" t="s">
        <v>486</v>
      </c>
      <c r="D46" s="2">
        <f t="shared" si="0"/>
        <v>11</v>
      </c>
      <c r="E46" s="45" t="s">
        <v>503</v>
      </c>
      <c r="F46" s="3" t="s">
        <v>56</v>
      </c>
      <c r="G46" s="45" t="s">
        <v>504</v>
      </c>
      <c r="H46" s="4" t="s">
        <v>1162</v>
      </c>
      <c r="I46" s="4"/>
      <c r="J46" s="46" t="s">
        <v>406</v>
      </c>
      <c r="K46" s="3" t="s">
        <v>407</v>
      </c>
      <c r="L46" s="59"/>
      <c r="M46" s="59"/>
    </row>
    <row r="47" spans="1:13" s="58" customFormat="1" ht="21" customHeight="1" x14ac:dyDescent="0.15">
      <c r="A47" s="3" t="s">
        <v>448</v>
      </c>
      <c r="B47" s="45" t="s">
        <v>485</v>
      </c>
      <c r="C47" s="45" t="s">
        <v>486</v>
      </c>
      <c r="D47" s="2">
        <f t="shared" si="0"/>
        <v>12</v>
      </c>
      <c r="E47" s="45" t="s">
        <v>505</v>
      </c>
      <c r="F47" s="3" t="s">
        <v>89</v>
      </c>
      <c r="G47" s="45" t="s">
        <v>506</v>
      </c>
      <c r="H47" s="4" t="s">
        <v>1163</v>
      </c>
      <c r="I47" s="4"/>
      <c r="J47" s="46" t="s">
        <v>395</v>
      </c>
      <c r="K47" s="3" t="s">
        <v>396</v>
      </c>
      <c r="L47" s="59"/>
      <c r="M47" s="59"/>
    </row>
    <row r="48" spans="1:13" s="58" customFormat="1" ht="21" customHeight="1" x14ac:dyDescent="0.15">
      <c r="A48" s="3" t="s">
        <v>448</v>
      </c>
      <c r="B48" s="45" t="s">
        <v>485</v>
      </c>
      <c r="C48" s="45" t="s">
        <v>486</v>
      </c>
      <c r="D48" s="2">
        <f t="shared" si="0"/>
        <v>13</v>
      </c>
      <c r="E48" s="45" t="s">
        <v>507</v>
      </c>
      <c r="F48" s="3" t="s">
        <v>90</v>
      </c>
      <c r="G48" s="45" t="s">
        <v>508</v>
      </c>
      <c r="H48" s="4" t="s">
        <v>1164</v>
      </c>
      <c r="I48" s="4"/>
      <c r="J48" s="46" t="s">
        <v>395</v>
      </c>
      <c r="K48" s="3" t="s">
        <v>396</v>
      </c>
      <c r="L48" s="59"/>
      <c r="M48" s="59"/>
    </row>
    <row r="49" spans="1:13" s="58" customFormat="1" ht="21" customHeight="1" x14ac:dyDescent="0.15">
      <c r="A49" s="3" t="s">
        <v>448</v>
      </c>
      <c r="B49" s="45" t="s">
        <v>485</v>
      </c>
      <c r="C49" s="45" t="s">
        <v>486</v>
      </c>
      <c r="D49" s="2">
        <f t="shared" si="0"/>
        <v>14</v>
      </c>
      <c r="E49" s="45" t="s">
        <v>509</v>
      </c>
      <c r="F49" s="3" t="s">
        <v>91</v>
      </c>
      <c r="G49" s="45" t="s">
        <v>510</v>
      </c>
      <c r="H49" s="4" t="s">
        <v>1165</v>
      </c>
      <c r="I49" s="4"/>
      <c r="J49" s="46" t="s">
        <v>406</v>
      </c>
      <c r="K49" s="3" t="s">
        <v>407</v>
      </c>
      <c r="L49" s="59"/>
      <c r="M49" s="59"/>
    </row>
    <row r="50" spans="1:13" s="58" customFormat="1" ht="21" customHeight="1" x14ac:dyDescent="0.15">
      <c r="A50" s="3" t="s">
        <v>448</v>
      </c>
      <c r="B50" s="45" t="s">
        <v>485</v>
      </c>
      <c r="C50" s="45" t="s">
        <v>486</v>
      </c>
      <c r="D50" s="2">
        <f t="shared" si="0"/>
        <v>15</v>
      </c>
      <c r="E50" s="45" t="s">
        <v>511</v>
      </c>
      <c r="F50" s="3" t="s">
        <v>92</v>
      </c>
      <c r="G50" s="45" t="s">
        <v>512</v>
      </c>
      <c r="H50" s="4" t="s">
        <v>1166</v>
      </c>
      <c r="I50" s="4"/>
      <c r="J50" s="46" t="s">
        <v>395</v>
      </c>
      <c r="K50" s="3" t="s">
        <v>396</v>
      </c>
      <c r="L50" s="59"/>
      <c r="M50" s="59"/>
    </row>
    <row r="51" spans="1:13" s="58" customFormat="1" ht="21" customHeight="1" x14ac:dyDescent="0.15">
      <c r="A51" s="3" t="s">
        <v>448</v>
      </c>
      <c r="B51" s="45" t="s">
        <v>485</v>
      </c>
      <c r="C51" s="45" t="s">
        <v>486</v>
      </c>
      <c r="D51" s="2">
        <f t="shared" si="0"/>
        <v>16</v>
      </c>
      <c r="E51" s="45" t="s">
        <v>513</v>
      </c>
      <c r="F51" s="3" t="s">
        <v>93</v>
      </c>
      <c r="G51" s="45" t="s">
        <v>514</v>
      </c>
      <c r="H51" s="4" t="s">
        <v>1167</v>
      </c>
      <c r="I51" s="4"/>
      <c r="J51" s="46" t="s">
        <v>395</v>
      </c>
      <c r="K51" s="3" t="s">
        <v>396</v>
      </c>
      <c r="L51" s="59"/>
      <c r="M51" s="59"/>
    </row>
    <row r="52" spans="1:13" s="58" customFormat="1" ht="21" customHeight="1" x14ac:dyDescent="0.15">
      <c r="A52" s="3" t="s">
        <v>448</v>
      </c>
      <c r="B52" s="45" t="s">
        <v>485</v>
      </c>
      <c r="C52" s="45" t="s">
        <v>486</v>
      </c>
      <c r="D52" s="2">
        <f t="shared" si="0"/>
        <v>17</v>
      </c>
      <c r="E52" s="45" t="s">
        <v>515</v>
      </c>
      <c r="F52" s="3" t="s">
        <v>94</v>
      </c>
      <c r="G52" s="45" t="s">
        <v>516</v>
      </c>
      <c r="H52" s="4" t="s">
        <v>1168</v>
      </c>
      <c r="I52" s="4"/>
      <c r="J52" s="46" t="s">
        <v>406</v>
      </c>
      <c r="K52" s="3" t="s">
        <v>407</v>
      </c>
      <c r="L52" s="59"/>
      <c r="M52" s="59"/>
    </row>
    <row r="53" spans="1:13" s="58" customFormat="1" ht="21" customHeight="1" x14ac:dyDescent="0.15">
      <c r="A53" s="3" t="s">
        <v>448</v>
      </c>
      <c r="B53" s="45" t="s">
        <v>485</v>
      </c>
      <c r="C53" s="45" t="s">
        <v>486</v>
      </c>
      <c r="D53" s="2">
        <f t="shared" si="0"/>
        <v>18</v>
      </c>
      <c r="E53" s="45" t="s">
        <v>517</v>
      </c>
      <c r="F53" s="3" t="s">
        <v>95</v>
      </c>
      <c r="G53" s="45" t="s">
        <v>518</v>
      </c>
      <c r="H53" s="4" t="s">
        <v>1169</v>
      </c>
      <c r="I53" s="4"/>
      <c r="J53" s="46" t="s">
        <v>395</v>
      </c>
      <c r="K53" s="3" t="s">
        <v>396</v>
      </c>
      <c r="L53" s="59"/>
      <c r="M53" s="59"/>
    </row>
    <row r="54" spans="1:13" s="58" customFormat="1" ht="21" customHeight="1" x14ac:dyDescent="0.15">
      <c r="A54" s="3" t="s">
        <v>448</v>
      </c>
      <c r="B54" s="45" t="s">
        <v>485</v>
      </c>
      <c r="C54" s="45" t="s">
        <v>486</v>
      </c>
      <c r="D54" s="2">
        <f t="shared" si="0"/>
        <v>19</v>
      </c>
      <c r="E54" s="45" t="s">
        <v>519</v>
      </c>
      <c r="F54" s="3" t="s">
        <v>96</v>
      </c>
      <c r="G54" s="45" t="s">
        <v>520</v>
      </c>
      <c r="H54" s="4" t="s">
        <v>1170</v>
      </c>
      <c r="I54" s="4"/>
      <c r="J54" s="46" t="s">
        <v>395</v>
      </c>
      <c r="K54" s="3" t="s">
        <v>396</v>
      </c>
      <c r="L54" s="59"/>
      <c r="M54" s="59"/>
    </row>
    <row r="55" spans="1:13" s="58" customFormat="1" ht="21" customHeight="1" x14ac:dyDescent="0.15">
      <c r="A55" s="3" t="s">
        <v>448</v>
      </c>
      <c r="B55" s="45" t="s">
        <v>485</v>
      </c>
      <c r="C55" s="45" t="s">
        <v>486</v>
      </c>
      <c r="D55" s="2">
        <f t="shared" si="0"/>
        <v>20</v>
      </c>
      <c r="E55" s="45" t="s">
        <v>521</v>
      </c>
      <c r="F55" s="3" t="s">
        <v>97</v>
      </c>
      <c r="G55" s="45" t="s">
        <v>522</v>
      </c>
      <c r="H55" s="4" t="s">
        <v>1171</v>
      </c>
      <c r="I55" s="4"/>
      <c r="J55" s="46" t="s">
        <v>406</v>
      </c>
      <c r="K55" s="3" t="s">
        <v>407</v>
      </c>
      <c r="L55" s="59"/>
      <c r="M55" s="59"/>
    </row>
    <row r="56" spans="1:13" s="58" customFormat="1" ht="21" customHeight="1" x14ac:dyDescent="0.15">
      <c r="A56" s="3" t="s">
        <v>448</v>
      </c>
      <c r="B56" s="45" t="s">
        <v>523</v>
      </c>
      <c r="C56" s="45" t="s">
        <v>524</v>
      </c>
      <c r="D56" s="2">
        <f t="shared" si="0"/>
        <v>1</v>
      </c>
      <c r="E56" s="45" t="s">
        <v>463</v>
      </c>
      <c r="F56" s="3" t="s">
        <v>59</v>
      </c>
      <c r="G56" s="42" t="s">
        <v>218</v>
      </c>
      <c r="H56" s="4" t="s">
        <v>219</v>
      </c>
      <c r="I56" s="4" t="s">
        <v>220</v>
      </c>
      <c r="J56" s="43"/>
      <c r="K56" s="3" t="s">
        <v>221</v>
      </c>
      <c r="L56" s="59"/>
      <c r="M56" s="59"/>
    </row>
    <row r="57" spans="1:13" s="58" customFormat="1" ht="21" customHeight="1" x14ac:dyDescent="0.15">
      <c r="A57" s="3" t="s">
        <v>448</v>
      </c>
      <c r="B57" s="45" t="s">
        <v>523</v>
      </c>
      <c r="C57" s="45" t="s">
        <v>524</v>
      </c>
      <c r="D57" s="2">
        <f t="shared" si="0"/>
        <v>2</v>
      </c>
      <c r="E57" s="45" t="s">
        <v>451</v>
      </c>
      <c r="F57" s="3" t="s">
        <v>50</v>
      </c>
      <c r="G57" s="45"/>
      <c r="H57" s="4" t="s">
        <v>1172</v>
      </c>
      <c r="I57" s="4"/>
      <c r="J57" s="46" t="s">
        <v>452</v>
      </c>
      <c r="K57" s="3" t="s">
        <v>453</v>
      </c>
      <c r="L57" s="59"/>
      <c r="M57" s="59"/>
    </row>
    <row r="58" spans="1:13" s="58" customFormat="1" ht="21" customHeight="1" x14ac:dyDescent="0.15">
      <c r="A58" s="3" t="s">
        <v>448</v>
      </c>
      <c r="B58" s="45" t="s">
        <v>523</v>
      </c>
      <c r="C58" s="45" t="s">
        <v>524</v>
      </c>
      <c r="D58" s="2">
        <f t="shared" si="0"/>
        <v>3</v>
      </c>
      <c r="E58" s="45" t="s">
        <v>487</v>
      </c>
      <c r="F58" s="3" t="s">
        <v>86</v>
      </c>
      <c r="G58" s="45" t="s">
        <v>525</v>
      </c>
      <c r="H58" s="4" t="s">
        <v>1173</v>
      </c>
      <c r="I58" s="4"/>
      <c r="J58" s="46" t="s">
        <v>395</v>
      </c>
      <c r="K58" s="3" t="s">
        <v>396</v>
      </c>
      <c r="L58" s="59"/>
      <c r="M58" s="59"/>
    </row>
    <row r="59" spans="1:13" s="58" customFormat="1" ht="21" customHeight="1" x14ac:dyDescent="0.15">
      <c r="A59" s="3" t="s">
        <v>448</v>
      </c>
      <c r="B59" s="45" t="s">
        <v>523</v>
      </c>
      <c r="C59" s="45" t="s">
        <v>524</v>
      </c>
      <c r="D59" s="2">
        <f t="shared" si="0"/>
        <v>4</v>
      </c>
      <c r="E59" s="45" t="s">
        <v>489</v>
      </c>
      <c r="F59" s="3" t="s">
        <v>51</v>
      </c>
      <c r="G59" s="45" t="s">
        <v>526</v>
      </c>
      <c r="H59" s="4" t="s">
        <v>1174</v>
      </c>
      <c r="I59" s="4"/>
      <c r="J59" s="46" t="s">
        <v>395</v>
      </c>
      <c r="K59" s="3" t="s">
        <v>396</v>
      </c>
      <c r="L59" s="59"/>
      <c r="M59" s="59"/>
    </row>
    <row r="60" spans="1:13" s="58" customFormat="1" ht="21" customHeight="1" x14ac:dyDescent="0.15">
      <c r="A60" s="3" t="s">
        <v>448</v>
      </c>
      <c r="B60" s="45" t="s">
        <v>523</v>
      </c>
      <c r="C60" s="45" t="s">
        <v>524</v>
      </c>
      <c r="D60" s="2">
        <f t="shared" si="0"/>
        <v>5</v>
      </c>
      <c r="E60" s="45" t="s">
        <v>491</v>
      </c>
      <c r="F60" s="3" t="s">
        <v>52</v>
      </c>
      <c r="G60" s="45" t="s">
        <v>527</v>
      </c>
      <c r="H60" s="4" t="s">
        <v>1175</v>
      </c>
      <c r="I60" s="4"/>
      <c r="J60" s="46" t="s">
        <v>406</v>
      </c>
      <c r="K60" s="3" t="s">
        <v>407</v>
      </c>
      <c r="L60" s="59"/>
      <c r="M60" s="59"/>
    </row>
    <row r="61" spans="1:13" s="58" customFormat="1" ht="21" customHeight="1" x14ac:dyDescent="0.15">
      <c r="A61" s="3" t="s">
        <v>448</v>
      </c>
      <c r="B61" s="45" t="s">
        <v>523</v>
      </c>
      <c r="C61" s="45" t="s">
        <v>524</v>
      </c>
      <c r="D61" s="2">
        <f t="shared" si="0"/>
        <v>6</v>
      </c>
      <c r="E61" s="45" t="s">
        <v>493</v>
      </c>
      <c r="F61" s="3" t="s">
        <v>87</v>
      </c>
      <c r="G61" s="45" t="s">
        <v>528</v>
      </c>
      <c r="H61" s="4" t="s">
        <v>1173</v>
      </c>
      <c r="I61" s="4"/>
      <c r="J61" s="46" t="s">
        <v>395</v>
      </c>
      <c r="K61" s="3" t="s">
        <v>396</v>
      </c>
      <c r="L61" s="59"/>
      <c r="M61" s="59"/>
    </row>
    <row r="62" spans="1:13" s="58" customFormat="1" ht="21" customHeight="1" x14ac:dyDescent="0.15">
      <c r="A62" s="3" t="s">
        <v>448</v>
      </c>
      <c r="B62" s="45" t="s">
        <v>523</v>
      </c>
      <c r="C62" s="45" t="s">
        <v>524</v>
      </c>
      <c r="D62" s="2">
        <f t="shared" si="0"/>
        <v>7</v>
      </c>
      <c r="E62" s="45" t="s">
        <v>495</v>
      </c>
      <c r="F62" s="3" t="s">
        <v>53</v>
      </c>
      <c r="G62" s="45" t="s">
        <v>529</v>
      </c>
      <c r="H62" s="4" t="s">
        <v>1176</v>
      </c>
      <c r="I62" s="4"/>
      <c r="J62" s="46" t="s">
        <v>395</v>
      </c>
      <c r="K62" s="3" t="s">
        <v>396</v>
      </c>
      <c r="L62" s="59"/>
      <c r="M62" s="59"/>
    </row>
    <row r="63" spans="1:13" s="58" customFormat="1" ht="21" customHeight="1" x14ac:dyDescent="0.15">
      <c r="A63" s="3" t="s">
        <v>448</v>
      </c>
      <c r="B63" s="45" t="s">
        <v>523</v>
      </c>
      <c r="C63" s="45" t="s">
        <v>524</v>
      </c>
      <c r="D63" s="2">
        <f t="shared" si="0"/>
        <v>8</v>
      </c>
      <c r="E63" s="45" t="s">
        <v>497</v>
      </c>
      <c r="F63" s="3" t="s">
        <v>54</v>
      </c>
      <c r="G63" s="45" t="s">
        <v>530</v>
      </c>
      <c r="H63" s="4" t="s">
        <v>1177</v>
      </c>
      <c r="I63" s="4"/>
      <c r="J63" s="46" t="s">
        <v>406</v>
      </c>
      <c r="K63" s="3" t="s">
        <v>407</v>
      </c>
      <c r="L63" s="59"/>
      <c r="M63" s="59"/>
    </row>
    <row r="64" spans="1:13" s="58" customFormat="1" ht="21" customHeight="1" x14ac:dyDescent="0.15">
      <c r="A64" s="3" t="s">
        <v>448</v>
      </c>
      <c r="B64" s="45" t="s">
        <v>523</v>
      </c>
      <c r="C64" s="45" t="s">
        <v>524</v>
      </c>
      <c r="D64" s="2">
        <f t="shared" si="0"/>
        <v>9</v>
      </c>
      <c r="E64" s="45" t="s">
        <v>499</v>
      </c>
      <c r="F64" s="3" t="s">
        <v>88</v>
      </c>
      <c r="G64" s="45" t="s">
        <v>531</v>
      </c>
      <c r="H64" s="4" t="s">
        <v>1173</v>
      </c>
      <c r="I64" s="4"/>
      <c r="J64" s="46" t="s">
        <v>395</v>
      </c>
      <c r="K64" s="3" t="s">
        <v>396</v>
      </c>
      <c r="L64" s="59"/>
      <c r="M64" s="59"/>
    </row>
    <row r="65" spans="1:13" s="58" customFormat="1" ht="21" customHeight="1" x14ac:dyDescent="0.15">
      <c r="A65" s="3" t="s">
        <v>448</v>
      </c>
      <c r="B65" s="45" t="s">
        <v>523</v>
      </c>
      <c r="C65" s="45" t="s">
        <v>524</v>
      </c>
      <c r="D65" s="2">
        <f t="shared" si="0"/>
        <v>10</v>
      </c>
      <c r="E65" s="45" t="s">
        <v>501</v>
      </c>
      <c r="F65" s="3" t="s">
        <v>55</v>
      </c>
      <c r="G65" s="45" t="s">
        <v>532</v>
      </c>
      <c r="H65" s="4" t="s">
        <v>1178</v>
      </c>
      <c r="I65" s="4"/>
      <c r="J65" s="46" t="s">
        <v>395</v>
      </c>
      <c r="K65" s="3" t="s">
        <v>396</v>
      </c>
      <c r="L65" s="59"/>
      <c r="M65" s="59"/>
    </row>
    <row r="66" spans="1:13" s="58" customFormat="1" ht="21" customHeight="1" x14ac:dyDescent="0.15">
      <c r="A66" s="3" t="s">
        <v>448</v>
      </c>
      <c r="B66" s="45" t="s">
        <v>523</v>
      </c>
      <c r="C66" s="45" t="s">
        <v>524</v>
      </c>
      <c r="D66" s="2">
        <f t="shared" si="0"/>
        <v>11</v>
      </c>
      <c r="E66" s="45" t="s">
        <v>503</v>
      </c>
      <c r="F66" s="3" t="s">
        <v>56</v>
      </c>
      <c r="G66" s="45" t="s">
        <v>533</v>
      </c>
      <c r="H66" s="4" t="s">
        <v>1179</v>
      </c>
      <c r="I66" s="4"/>
      <c r="J66" s="46" t="s">
        <v>406</v>
      </c>
      <c r="K66" s="3" t="s">
        <v>407</v>
      </c>
      <c r="L66" s="59"/>
      <c r="M66" s="59"/>
    </row>
    <row r="67" spans="1:13" s="58" customFormat="1" ht="21" customHeight="1" x14ac:dyDescent="0.15">
      <c r="A67" s="3" t="s">
        <v>448</v>
      </c>
      <c r="B67" s="45" t="s">
        <v>523</v>
      </c>
      <c r="C67" s="45" t="s">
        <v>524</v>
      </c>
      <c r="D67" s="2">
        <f t="shared" si="0"/>
        <v>12</v>
      </c>
      <c r="E67" s="45" t="s">
        <v>505</v>
      </c>
      <c r="F67" s="3" t="s">
        <v>89</v>
      </c>
      <c r="G67" s="45" t="s">
        <v>506</v>
      </c>
      <c r="H67" s="4" t="s">
        <v>1180</v>
      </c>
      <c r="I67" s="4"/>
      <c r="J67" s="46" t="s">
        <v>395</v>
      </c>
      <c r="K67" s="3" t="s">
        <v>396</v>
      </c>
      <c r="L67" s="59"/>
      <c r="M67" s="59"/>
    </row>
    <row r="68" spans="1:13" s="58" customFormat="1" ht="21" customHeight="1" x14ac:dyDescent="0.15">
      <c r="A68" s="3" t="s">
        <v>448</v>
      </c>
      <c r="B68" s="45" t="s">
        <v>523</v>
      </c>
      <c r="C68" s="45" t="s">
        <v>524</v>
      </c>
      <c r="D68" s="2">
        <f t="shared" ref="D68:D75" si="1">IF($C68=$C67,$D67+1,1)</f>
        <v>13</v>
      </c>
      <c r="E68" s="45" t="s">
        <v>507</v>
      </c>
      <c r="F68" s="3" t="s">
        <v>90</v>
      </c>
      <c r="G68" s="45" t="s">
        <v>508</v>
      </c>
      <c r="H68" s="4" t="s">
        <v>1181</v>
      </c>
      <c r="I68" s="4"/>
      <c r="J68" s="46" t="s">
        <v>395</v>
      </c>
      <c r="K68" s="3" t="s">
        <v>396</v>
      </c>
      <c r="L68" s="59"/>
      <c r="M68" s="59"/>
    </row>
    <row r="69" spans="1:13" s="58" customFormat="1" ht="21" customHeight="1" x14ac:dyDescent="0.15">
      <c r="A69" s="3" t="s">
        <v>448</v>
      </c>
      <c r="B69" s="45" t="s">
        <v>523</v>
      </c>
      <c r="C69" s="45" t="s">
        <v>524</v>
      </c>
      <c r="D69" s="2">
        <f t="shared" si="1"/>
        <v>14</v>
      </c>
      <c r="E69" s="45" t="s">
        <v>509</v>
      </c>
      <c r="F69" s="3" t="s">
        <v>91</v>
      </c>
      <c r="G69" s="45" t="s">
        <v>510</v>
      </c>
      <c r="H69" s="4" t="s">
        <v>1182</v>
      </c>
      <c r="I69" s="4"/>
      <c r="J69" s="46" t="s">
        <v>406</v>
      </c>
      <c r="K69" s="3" t="s">
        <v>407</v>
      </c>
      <c r="L69" s="59"/>
      <c r="M69" s="59"/>
    </row>
    <row r="70" spans="1:13" s="58" customFormat="1" ht="21" customHeight="1" x14ac:dyDescent="0.15">
      <c r="A70" s="3" t="s">
        <v>448</v>
      </c>
      <c r="B70" s="45" t="s">
        <v>523</v>
      </c>
      <c r="C70" s="45" t="s">
        <v>524</v>
      </c>
      <c r="D70" s="2">
        <f t="shared" si="1"/>
        <v>15</v>
      </c>
      <c r="E70" s="45" t="s">
        <v>511</v>
      </c>
      <c r="F70" s="3" t="s">
        <v>92</v>
      </c>
      <c r="G70" s="45" t="s">
        <v>512</v>
      </c>
      <c r="H70" s="4" t="s">
        <v>1183</v>
      </c>
      <c r="I70" s="4"/>
      <c r="J70" s="46" t="s">
        <v>395</v>
      </c>
      <c r="K70" s="3" t="s">
        <v>396</v>
      </c>
      <c r="L70" s="59"/>
      <c r="M70" s="59"/>
    </row>
    <row r="71" spans="1:13" s="58" customFormat="1" ht="21" customHeight="1" x14ac:dyDescent="0.15">
      <c r="A71" s="3" t="s">
        <v>448</v>
      </c>
      <c r="B71" s="45" t="s">
        <v>523</v>
      </c>
      <c r="C71" s="45" t="s">
        <v>524</v>
      </c>
      <c r="D71" s="2">
        <f t="shared" si="1"/>
        <v>16</v>
      </c>
      <c r="E71" s="45" t="s">
        <v>513</v>
      </c>
      <c r="F71" s="3" t="s">
        <v>93</v>
      </c>
      <c r="G71" s="45" t="s">
        <v>514</v>
      </c>
      <c r="H71" s="4" t="s">
        <v>1184</v>
      </c>
      <c r="I71" s="4"/>
      <c r="J71" s="46" t="s">
        <v>395</v>
      </c>
      <c r="K71" s="3" t="s">
        <v>396</v>
      </c>
      <c r="L71" s="59"/>
      <c r="M71" s="59"/>
    </row>
    <row r="72" spans="1:13" s="58" customFormat="1" ht="21" customHeight="1" x14ac:dyDescent="0.15">
      <c r="A72" s="3" t="s">
        <v>448</v>
      </c>
      <c r="B72" s="45" t="s">
        <v>523</v>
      </c>
      <c r="C72" s="45" t="s">
        <v>524</v>
      </c>
      <c r="D72" s="2">
        <f t="shared" si="1"/>
        <v>17</v>
      </c>
      <c r="E72" s="45" t="s">
        <v>515</v>
      </c>
      <c r="F72" s="3" t="s">
        <v>94</v>
      </c>
      <c r="G72" s="45" t="s">
        <v>516</v>
      </c>
      <c r="H72" s="4" t="s">
        <v>1185</v>
      </c>
      <c r="I72" s="4"/>
      <c r="J72" s="46" t="s">
        <v>406</v>
      </c>
      <c r="K72" s="3" t="s">
        <v>407</v>
      </c>
      <c r="L72" s="59"/>
      <c r="M72" s="59"/>
    </row>
    <row r="73" spans="1:13" s="58" customFormat="1" ht="21" customHeight="1" x14ac:dyDescent="0.15">
      <c r="A73" s="3" t="s">
        <v>448</v>
      </c>
      <c r="B73" s="45" t="s">
        <v>523</v>
      </c>
      <c r="C73" s="45" t="s">
        <v>524</v>
      </c>
      <c r="D73" s="2">
        <f t="shared" si="1"/>
        <v>18</v>
      </c>
      <c r="E73" s="45" t="s">
        <v>517</v>
      </c>
      <c r="F73" s="3" t="s">
        <v>95</v>
      </c>
      <c r="G73" s="45" t="s">
        <v>518</v>
      </c>
      <c r="H73" s="4" t="s">
        <v>1186</v>
      </c>
      <c r="I73" s="4"/>
      <c r="J73" s="46" t="s">
        <v>395</v>
      </c>
      <c r="K73" s="3" t="s">
        <v>396</v>
      </c>
      <c r="L73" s="59"/>
      <c r="M73" s="59"/>
    </row>
    <row r="74" spans="1:13" s="58" customFormat="1" ht="21" customHeight="1" x14ac:dyDescent="0.15">
      <c r="A74" s="3" t="s">
        <v>448</v>
      </c>
      <c r="B74" s="45" t="s">
        <v>523</v>
      </c>
      <c r="C74" s="45" t="s">
        <v>524</v>
      </c>
      <c r="D74" s="2">
        <f t="shared" si="1"/>
        <v>19</v>
      </c>
      <c r="E74" s="45" t="s">
        <v>519</v>
      </c>
      <c r="F74" s="3" t="s">
        <v>96</v>
      </c>
      <c r="G74" s="45" t="s">
        <v>520</v>
      </c>
      <c r="H74" s="4" t="s">
        <v>1187</v>
      </c>
      <c r="I74" s="4"/>
      <c r="J74" s="46" t="s">
        <v>395</v>
      </c>
      <c r="K74" s="3" t="s">
        <v>396</v>
      </c>
      <c r="L74" s="59"/>
      <c r="M74" s="59"/>
    </row>
    <row r="75" spans="1:13" s="58" customFormat="1" ht="21" customHeight="1" x14ac:dyDescent="0.15">
      <c r="A75" s="3" t="s">
        <v>448</v>
      </c>
      <c r="B75" s="45" t="s">
        <v>523</v>
      </c>
      <c r="C75" s="45" t="s">
        <v>524</v>
      </c>
      <c r="D75" s="2">
        <f t="shared" si="1"/>
        <v>20</v>
      </c>
      <c r="E75" s="45" t="s">
        <v>521</v>
      </c>
      <c r="F75" s="3" t="s">
        <v>97</v>
      </c>
      <c r="G75" s="45" t="s">
        <v>522</v>
      </c>
      <c r="H75" s="4" t="s">
        <v>1188</v>
      </c>
      <c r="I75" s="4"/>
      <c r="J75" s="46" t="s">
        <v>406</v>
      </c>
      <c r="K75" s="3" t="s">
        <v>407</v>
      </c>
      <c r="L75" s="59"/>
      <c r="M75" s="59"/>
    </row>
  </sheetData>
  <autoFilter ref="A1:M75"/>
  <phoneticPr fontId="2" type="noConversion"/>
  <pageMargins left="0.7" right="0.7" top="0.75" bottom="0.75" header="0.3" footer="0.3"/>
  <pageSetup paperSize="9" orientation="portrait" horizontalDpi="200" verticalDpi="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0070C0"/>
  </sheetPr>
  <dimension ref="A1:M13"/>
  <sheetViews>
    <sheetView zoomScale="80" zoomScaleNormal="80" workbookViewId="0">
      <pane ySplit="1" topLeftCell="A2" activePane="bottomLeft" state="frozen"/>
      <selection pane="bottomLeft" activeCell="B16" sqref="B16"/>
    </sheetView>
  </sheetViews>
  <sheetFormatPr defaultRowHeight="21" customHeight="1" x14ac:dyDescent="0.15"/>
  <cols>
    <col min="1" max="1" width="10.75" style="25" customWidth="1"/>
    <col min="2" max="2" width="28.5" style="25" customWidth="1"/>
    <col min="3" max="3" width="29.25" style="25" customWidth="1"/>
    <col min="4" max="4" width="10.25" style="35" customWidth="1"/>
    <col min="5" max="5" width="17.125" style="25" customWidth="1"/>
    <col min="6" max="6" width="15.875" style="25" customWidth="1"/>
    <col min="7" max="8" width="13.5" style="25" customWidth="1"/>
    <col min="9" max="9" width="16.875" style="25" customWidth="1"/>
    <col min="10" max="10" width="10.625" style="25" customWidth="1"/>
    <col min="11" max="11" width="10.375" style="25" customWidth="1"/>
    <col min="12" max="12" width="10.625" style="25" customWidth="1"/>
    <col min="13" max="13" width="11" style="25" customWidth="1"/>
    <col min="14" max="16384" width="9" style="25"/>
  </cols>
  <sheetData>
    <row r="1" spans="1:13" s="41" customFormat="1" ht="21" customHeight="1" x14ac:dyDescent="0.35">
      <c r="A1" s="39" t="s">
        <v>534</v>
      </c>
      <c r="B1" s="39" t="s">
        <v>535</v>
      </c>
      <c r="C1" s="39" t="s">
        <v>536</v>
      </c>
      <c r="D1" s="39" t="s">
        <v>537</v>
      </c>
      <c r="E1" s="39" t="s">
        <v>538</v>
      </c>
      <c r="F1" s="39" t="s">
        <v>539</v>
      </c>
      <c r="G1" s="39" t="s">
        <v>540</v>
      </c>
      <c r="H1" s="39" t="s">
        <v>541</v>
      </c>
      <c r="I1" s="39" t="s">
        <v>542</v>
      </c>
      <c r="J1" s="40" t="s">
        <v>543</v>
      </c>
      <c r="K1" s="39" t="s">
        <v>544</v>
      </c>
      <c r="L1" s="39" t="s">
        <v>545</v>
      </c>
      <c r="M1" s="39" t="s">
        <v>546</v>
      </c>
    </row>
    <row r="2" spans="1:13" s="41" customFormat="1" ht="21" customHeight="1" x14ac:dyDescent="0.35">
      <c r="A2" s="3" t="s">
        <v>444</v>
      </c>
      <c r="B2" s="45" t="s">
        <v>751</v>
      </c>
      <c r="C2" s="45" t="s">
        <v>752</v>
      </c>
      <c r="D2" s="2">
        <v>1</v>
      </c>
      <c r="E2" s="45" t="s">
        <v>549</v>
      </c>
      <c r="F2" s="3" t="s">
        <v>34</v>
      </c>
      <c r="G2" s="45" t="s">
        <v>218</v>
      </c>
      <c r="H2" s="4" t="s">
        <v>219</v>
      </c>
      <c r="I2" s="4" t="s">
        <v>220</v>
      </c>
      <c r="J2" s="46"/>
      <c r="K2" s="3" t="s">
        <v>221</v>
      </c>
      <c r="L2" s="53"/>
      <c r="M2" s="53"/>
    </row>
    <row r="3" spans="1:13" s="41" customFormat="1" ht="21" customHeight="1" x14ac:dyDescent="0.35">
      <c r="A3" s="3" t="s">
        <v>444</v>
      </c>
      <c r="B3" s="45" t="s">
        <v>751</v>
      </c>
      <c r="C3" s="45" t="s">
        <v>752</v>
      </c>
      <c r="D3" s="2">
        <f>IF($C3=$C2,$D2+1,1)</f>
        <v>2</v>
      </c>
      <c r="E3" s="45" t="s">
        <v>753</v>
      </c>
      <c r="F3" s="3" t="s">
        <v>98</v>
      </c>
      <c r="G3" s="45" t="s">
        <v>754</v>
      </c>
      <c r="H3" s="4" t="s">
        <v>445</v>
      </c>
      <c r="I3" s="4" t="s">
        <v>298</v>
      </c>
      <c r="J3" s="46" t="s">
        <v>299</v>
      </c>
      <c r="K3" s="3" t="s">
        <v>215</v>
      </c>
      <c r="L3" s="53"/>
      <c r="M3" s="53"/>
    </row>
    <row r="4" spans="1:13" s="41" customFormat="1" ht="21" customHeight="1" x14ac:dyDescent="0.35">
      <c r="A4" s="3" t="s">
        <v>444</v>
      </c>
      <c r="B4" s="45" t="s">
        <v>751</v>
      </c>
      <c r="C4" s="45" t="s">
        <v>752</v>
      </c>
      <c r="D4" s="2">
        <f t="shared" ref="D4:D13" si="0">IF($C4=$C3,$D3+1,1)</f>
        <v>3</v>
      </c>
      <c r="E4" s="45" t="s">
        <v>755</v>
      </c>
      <c r="F4" s="3" t="s">
        <v>99</v>
      </c>
      <c r="G4" s="45" t="s">
        <v>756</v>
      </c>
      <c r="H4" s="4" t="s">
        <v>1189</v>
      </c>
      <c r="I4" s="4" t="s">
        <v>300</v>
      </c>
      <c r="J4" s="46" t="s">
        <v>301</v>
      </c>
      <c r="K4" s="3" t="s">
        <v>215</v>
      </c>
      <c r="L4" s="53"/>
      <c r="M4" s="53"/>
    </row>
    <row r="5" spans="1:13" s="41" customFormat="1" ht="21" customHeight="1" x14ac:dyDescent="0.35">
      <c r="A5" s="3" t="s">
        <v>444</v>
      </c>
      <c r="B5" s="45" t="s">
        <v>751</v>
      </c>
      <c r="C5" s="45" t="s">
        <v>752</v>
      </c>
      <c r="D5" s="2">
        <f t="shared" si="0"/>
        <v>4</v>
      </c>
      <c r="E5" s="45" t="s">
        <v>757</v>
      </c>
      <c r="F5" s="3" t="s">
        <v>100</v>
      </c>
      <c r="G5" s="45"/>
      <c r="H5" s="4" t="s">
        <v>446</v>
      </c>
      <c r="I5" s="4"/>
      <c r="J5" s="46" t="s">
        <v>447</v>
      </c>
      <c r="K5" s="3" t="s">
        <v>228</v>
      </c>
      <c r="L5" s="53"/>
      <c r="M5" s="53"/>
    </row>
    <row r="6" spans="1:13" s="41" customFormat="1" ht="21" customHeight="1" x14ac:dyDescent="0.35">
      <c r="A6" s="3" t="s">
        <v>444</v>
      </c>
      <c r="B6" s="45" t="s">
        <v>751</v>
      </c>
      <c r="C6" s="45" t="s">
        <v>752</v>
      </c>
      <c r="D6" s="2">
        <f t="shared" si="0"/>
        <v>5</v>
      </c>
      <c r="E6" s="45" t="s">
        <v>758</v>
      </c>
      <c r="F6" s="3" t="s">
        <v>101</v>
      </c>
      <c r="G6" s="45" t="s">
        <v>744</v>
      </c>
      <c r="H6" s="4"/>
      <c r="I6" s="4"/>
      <c r="J6" s="46" t="s">
        <v>395</v>
      </c>
      <c r="K6" s="3" t="s">
        <v>396</v>
      </c>
      <c r="L6" s="53"/>
      <c r="M6" s="53"/>
    </row>
    <row r="7" spans="1:13" s="41" customFormat="1" ht="21" customHeight="1" x14ac:dyDescent="0.35">
      <c r="A7" s="3" t="s">
        <v>444</v>
      </c>
      <c r="B7" s="45" t="s">
        <v>759</v>
      </c>
      <c r="C7" s="45" t="s">
        <v>760</v>
      </c>
      <c r="D7" s="2">
        <f t="shared" si="0"/>
        <v>1</v>
      </c>
      <c r="E7" s="45" t="s">
        <v>549</v>
      </c>
      <c r="F7" s="3" t="s">
        <v>34</v>
      </c>
      <c r="G7" s="45" t="s">
        <v>218</v>
      </c>
      <c r="H7" s="4" t="s">
        <v>219</v>
      </c>
      <c r="I7" s="4" t="s">
        <v>220</v>
      </c>
      <c r="J7" s="46"/>
      <c r="K7" s="3" t="s">
        <v>221</v>
      </c>
      <c r="L7" s="53"/>
      <c r="M7" s="53"/>
    </row>
    <row r="8" spans="1:13" s="41" customFormat="1" ht="21" customHeight="1" x14ac:dyDescent="0.35">
      <c r="A8" s="3" t="s">
        <v>444</v>
      </c>
      <c r="B8" s="45" t="s">
        <v>759</v>
      </c>
      <c r="C8" s="45" t="s">
        <v>760</v>
      </c>
      <c r="D8" s="2">
        <f t="shared" si="0"/>
        <v>2</v>
      </c>
      <c r="E8" s="45" t="s">
        <v>753</v>
      </c>
      <c r="F8" s="3" t="s">
        <v>98</v>
      </c>
      <c r="G8" s="45" t="s">
        <v>754</v>
      </c>
      <c r="H8" s="4" t="s">
        <v>445</v>
      </c>
      <c r="I8" s="4" t="s">
        <v>298</v>
      </c>
      <c r="J8" s="46" t="s">
        <v>299</v>
      </c>
      <c r="K8" s="3" t="s">
        <v>215</v>
      </c>
      <c r="L8" s="53"/>
      <c r="M8" s="53"/>
    </row>
    <row r="9" spans="1:13" s="41" customFormat="1" ht="21" customHeight="1" x14ac:dyDescent="0.35">
      <c r="A9" s="3" t="s">
        <v>444</v>
      </c>
      <c r="B9" s="45" t="s">
        <v>759</v>
      </c>
      <c r="C9" s="45" t="s">
        <v>760</v>
      </c>
      <c r="D9" s="2">
        <f t="shared" si="0"/>
        <v>3</v>
      </c>
      <c r="E9" s="45" t="s">
        <v>755</v>
      </c>
      <c r="F9" s="3" t="s">
        <v>99</v>
      </c>
      <c r="G9" s="45" t="s">
        <v>756</v>
      </c>
      <c r="H9" s="4" t="s">
        <v>1189</v>
      </c>
      <c r="I9" s="4" t="s">
        <v>300</v>
      </c>
      <c r="J9" s="46" t="s">
        <v>301</v>
      </c>
      <c r="K9" s="3" t="s">
        <v>215</v>
      </c>
      <c r="L9" s="53"/>
      <c r="M9" s="53"/>
    </row>
    <row r="10" spans="1:13" s="41" customFormat="1" ht="21" customHeight="1" x14ac:dyDescent="0.35">
      <c r="A10" s="3" t="s">
        <v>444</v>
      </c>
      <c r="B10" s="45" t="s">
        <v>759</v>
      </c>
      <c r="C10" s="45" t="s">
        <v>760</v>
      </c>
      <c r="D10" s="2">
        <f t="shared" si="0"/>
        <v>4</v>
      </c>
      <c r="E10" s="45" t="s">
        <v>757</v>
      </c>
      <c r="F10" s="3" t="s">
        <v>100</v>
      </c>
      <c r="G10" s="45"/>
      <c r="H10" s="4" t="s">
        <v>446</v>
      </c>
      <c r="I10" s="4"/>
      <c r="J10" s="46" t="s">
        <v>447</v>
      </c>
      <c r="K10" s="3" t="s">
        <v>228</v>
      </c>
      <c r="L10" s="53"/>
      <c r="M10" s="53"/>
    </row>
    <row r="11" spans="1:13" s="41" customFormat="1" ht="21" customHeight="1" x14ac:dyDescent="0.35">
      <c r="A11" s="3" t="s">
        <v>444</v>
      </c>
      <c r="B11" s="45" t="s">
        <v>759</v>
      </c>
      <c r="C11" s="45" t="s">
        <v>760</v>
      </c>
      <c r="D11" s="2">
        <f t="shared" si="0"/>
        <v>5</v>
      </c>
      <c r="E11" s="45" t="s">
        <v>758</v>
      </c>
      <c r="F11" s="3" t="s">
        <v>101</v>
      </c>
      <c r="G11" s="45" t="s">
        <v>745</v>
      </c>
      <c r="H11" s="4"/>
      <c r="I11" s="4"/>
      <c r="J11" s="46" t="s">
        <v>395</v>
      </c>
      <c r="K11" s="3" t="s">
        <v>396</v>
      </c>
      <c r="L11" s="53"/>
      <c r="M11" s="53"/>
    </row>
    <row r="12" spans="1:13" s="41" customFormat="1" ht="21" customHeight="1" x14ac:dyDescent="0.35">
      <c r="A12" s="3" t="s">
        <v>444</v>
      </c>
      <c r="B12" s="45" t="s">
        <v>759</v>
      </c>
      <c r="C12" s="45" t="s">
        <v>760</v>
      </c>
      <c r="D12" s="2">
        <f t="shared" si="0"/>
        <v>6</v>
      </c>
      <c r="E12" s="45" t="s">
        <v>761</v>
      </c>
      <c r="F12" s="3" t="s">
        <v>102</v>
      </c>
      <c r="G12" s="45" t="s">
        <v>748</v>
      </c>
      <c r="H12" s="4" t="s">
        <v>746</v>
      </c>
      <c r="I12" s="4" t="s">
        <v>220</v>
      </c>
      <c r="J12" s="46"/>
      <c r="K12" s="3" t="s">
        <v>221</v>
      </c>
      <c r="L12" s="53"/>
      <c r="M12" s="53"/>
    </row>
    <row r="13" spans="1:13" s="41" customFormat="1" ht="21" customHeight="1" x14ac:dyDescent="0.35">
      <c r="A13" s="3" t="s">
        <v>444</v>
      </c>
      <c r="B13" s="45" t="s">
        <v>759</v>
      </c>
      <c r="C13" s="45" t="s">
        <v>760</v>
      </c>
      <c r="D13" s="2">
        <f t="shared" si="0"/>
        <v>7</v>
      </c>
      <c r="E13" s="45" t="s">
        <v>762</v>
      </c>
      <c r="F13" s="3" t="s">
        <v>103</v>
      </c>
      <c r="G13" s="45" t="s">
        <v>749</v>
      </c>
      <c r="H13" s="4" t="s">
        <v>747</v>
      </c>
      <c r="I13" s="4" t="s">
        <v>220</v>
      </c>
      <c r="J13" s="46"/>
      <c r="K13" s="3" t="s">
        <v>221</v>
      </c>
      <c r="L13" s="53"/>
      <c r="M13" s="53"/>
    </row>
  </sheetData>
  <autoFilter ref="A1:M13"/>
  <phoneticPr fontId="2" type="noConversion"/>
  <pageMargins left="0.7" right="0.7" top="0.75" bottom="0.75" header="0.3" footer="0.3"/>
  <pageSetup paperSize="9" orientation="portrait" horizontalDpi="200" verticalDpi="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0070C0"/>
  </sheetPr>
  <dimension ref="A1:M73"/>
  <sheetViews>
    <sheetView zoomScale="80" zoomScaleNormal="80" workbookViewId="0">
      <pane ySplit="1" topLeftCell="A2" activePane="bottomLeft" state="frozen"/>
      <selection pane="bottomLeft" sqref="A1:XFD1048576"/>
    </sheetView>
  </sheetViews>
  <sheetFormatPr defaultRowHeight="21" customHeight="1" x14ac:dyDescent="0.15"/>
  <cols>
    <col min="1" max="1" width="10.25" style="25" customWidth="1"/>
    <col min="2" max="2" width="21.625" style="25" customWidth="1"/>
    <col min="3" max="3" width="32.5" style="25" customWidth="1"/>
    <col min="4" max="4" width="9.125" style="35" customWidth="1"/>
    <col min="5" max="5" width="19" style="25" customWidth="1"/>
    <col min="6" max="6" width="16.125" style="25" customWidth="1"/>
    <col min="7" max="7" width="12.25" style="25" customWidth="1"/>
    <col min="8" max="8" width="16" style="25" customWidth="1"/>
    <col min="9" max="9" width="18.125" style="25" customWidth="1"/>
    <col min="10" max="10" width="10.875" style="25" customWidth="1"/>
    <col min="11" max="11" width="10.625" style="25" customWidth="1"/>
    <col min="12" max="12" width="10.875" style="25" customWidth="1"/>
    <col min="13" max="13" width="10.25" style="25" customWidth="1"/>
    <col min="14" max="16384" width="9" style="25"/>
  </cols>
  <sheetData>
    <row r="1" spans="1:13" s="41" customFormat="1" ht="21" customHeight="1" x14ac:dyDescent="0.35">
      <c r="A1" s="39" t="s">
        <v>534</v>
      </c>
      <c r="B1" s="39" t="s">
        <v>535</v>
      </c>
      <c r="C1" s="39" t="s">
        <v>536</v>
      </c>
      <c r="D1" s="39" t="s">
        <v>537</v>
      </c>
      <c r="E1" s="39" t="s">
        <v>538</v>
      </c>
      <c r="F1" s="39" t="s">
        <v>539</v>
      </c>
      <c r="G1" s="39" t="s">
        <v>540</v>
      </c>
      <c r="H1" s="39" t="s">
        <v>541</v>
      </c>
      <c r="I1" s="39" t="s">
        <v>542</v>
      </c>
      <c r="J1" s="40" t="s">
        <v>543</v>
      </c>
      <c r="K1" s="39" t="s">
        <v>544</v>
      </c>
      <c r="L1" s="39" t="s">
        <v>545</v>
      </c>
      <c r="M1" s="39" t="s">
        <v>546</v>
      </c>
    </row>
    <row r="2" spans="1:13" s="41" customFormat="1" ht="21" customHeight="1" x14ac:dyDescent="0.35">
      <c r="A2" s="3" t="s">
        <v>763</v>
      </c>
      <c r="B2" s="45" t="s">
        <v>833</v>
      </c>
      <c r="C2" s="45" t="s">
        <v>834</v>
      </c>
      <c r="D2" s="2">
        <v>1</v>
      </c>
      <c r="E2" s="45" t="s">
        <v>549</v>
      </c>
      <c r="F2" s="3" t="s">
        <v>34</v>
      </c>
      <c r="G2" s="45" t="s">
        <v>218</v>
      </c>
      <c r="H2" s="4" t="s">
        <v>1190</v>
      </c>
      <c r="I2" s="4" t="s">
        <v>220</v>
      </c>
      <c r="J2" s="46"/>
      <c r="K2" s="3" t="s">
        <v>221</v>
      </c>
      <c r="L2" s="53"/>
      <c r="M2" s="53"/>
    </row>
    <row r="3" spans="1:13" s="41" customFormat="1" ht="21" customHeight="1" x14ac:dyDescent="0.35">
      <c r="A3" s="3" t="s">
        <v>764</v>
      </c>
      <c r="B3" s="45" t="s">
        <v>765</v>
      </c>
      <c r="C3" s="45" t="s">
        <v>766</v>
      </c>
      <c r="D3" s="2">
        <f>IF($C3=$C2,$D2+1,1)</f>
        <v>2</v>
      </c>
      <c r="E3" s="45" t="s">
        <v>554</v>
      </c>
      <c r="F3" s="3" t="s">
        <v>14</v>
      </c>
      <c r="G3" s="45" t="s">
        <v>555</v>
      </c>
      <c r="H3" s="4" t="s">
        <v>1191</v>
      </c>
      <c r="I3" s="4" t="s">
        <v>557</v>
      </c>
      <c r="J3" s="46"/>
      <c r="K3" s="3" t="s">
        <v>453</v>
      </c>
      <c r="L3" s="53"/>
      <c r="M3" s="53"/>
    </row>
    <row r="4" spans="1:13" s="41" customFormat="1" ht="21" customHeight="1" x14ac:dyDescent="0.35">
      <c r="A4" s="3" t="s">
        <v>764</v>
      </c>
      <c r="B4" s="45" t="s">
        <v>765</v>
      </c>
      <c r="C4" s="45" t="s">
        <v>766</v>
      </c>
      <c r="D4" s="2">
        <f t="shared" ref="D4:D67" si="0">IF($C4=$C3,$D3+1,1)</f>
        <v>3</v>
      </c>
      <c r="E4" s="45" t="s">
        <v>767</v>
      </c>
      <c r="F4" s="3" t="s">
        <v>104</v>
      </c>
      <c r="G4" s="45" t="s">
        <v>768</v>
      </c>
      <c r="H4" s="4" t="s">
        <v>1192</v>
      </c>
      <c r="I4" s="4"/>
      <c r="J4" s="46" t="s">
        <v>303</v>
      </c>
      <c r="K4" s="3" t="s">
        <v>223</v>
      </c>
      <c r="L4" s="53"/>
      <c r="M4" s="53"/>
    </row>
    <row r="5" spans="1:13" s="41" customFormat="1" ht="21" customHeight="1" x14ac:dyDescent="0.35">
      <c r="A5" s="3" t="s">
        <v>764</v>
      </c>
      <c r="B5" s="45" t="s">
        <v>765</v>
      </c>
      <c r="C5" s="45" t="s">
        <v>766</v>
      </c>
      <c r="D5" s="2">
        <f t="shared" si="0"/>
        <v>4</v>
      </c>
      <c r="E5" s="45" t="s">
        <v>769</v>
      </c>
      <c r="F5" s="3" t="s">
        <v>105</v>
      </c>
      <c r="G5" s="45" t="s">
        <v>770</v>
      </c>
      <c r="H5" s="4" t="s">
        <v>1193</v>
      </c>
      <c r="I5" s="4"/>
      <c r="J5" s="46" t="s">
        <v>302</v>
      </c>
      <c r="K5" s="3" t="s">
        <v>223</v>
      </c>
      <c r="L5" s="53"/>
      <c r="M5" s="53"/>
    </row>
    <row r="6" spans="1:13" s="41" customFormat="1" ht="21" customHeight="1" x14ac:dyDescent="0.35">
      <c r="A6" s="3" t="s">
        <v>764</v>
      </c>
      <c r="B6" s="45" t="s">
        <v>765</v>
      </c>
      <c r="C6" s="45" t="s">
        <v>766</v>
      </c>
      <c r="D6" s="2">
        <f t="shared" si="0"/>
        <v>5</v>
      </c>
      <c r="E6" s="45" t="s">
        <v>771</v>
      </c>
      <c r="F6" s="3" t="s">
        <v>106</v>
      </c>
      <c r="G6" s="45" t="s">
        <v>772</v>
      </c>
      <c r="H6" s="4" t="s">
        <v>1194</v>
      </c>
      <c r="I6" s="4"/>
      <c r="J6" s="46" t="s">
        <v>304</v>
      </c>
      <c r="K6" s="3" t="s">
        <v>223</v>
      </c>
      <c r="L6" s="53"/>
      <c r="M6" s="53"/>
    </row>
    <row r="7" spans="1:13" s="41" customFormat="1" ht="21" customHeight="1" x14ac:dyDescent="0.35">
      <c r="A7" s="3" t="s">
        <v>764</v>
      </c>
      <c r="B7" s="45" t="s">
        <v>765</v>
      </c>
      <c r="C7" s="45" t="s">
        <v>766</v>
      </c>
      <c r="D7" s="2">
        <f t="shared" si="0"/>
        <v>6</v>
      </c>
      <c r="E7" s="45" t="s">
        <v>773</v>
      </c>
      <c r="F7" s="3" t="s">
        <v>107</v>
      </c>
      <c r="G7" s="45"/>
      <c r="H7" s="4" t="s">
        <v>1195</v>
      </c>
      <c r="I7" s="4"/>
      <c r="J7" s="46" t="s">
        <v>774</v>
      </c>
      <c r="K7" s="3" t="s">
        <v>655</v>
      </c>
      <c r="L7" s="53"/>
      <c r="M7" s="53"/>
    </row>
    <row r="8" spans="1:13" s="41" customFormat="1" ht="21" customHeight="1" x14ac:dyDescent="0.35">
      <c r="A8" s="3" t="s">
        <v>764</v>
      </c>
      <c r="B8" s="45" t="s">
        <v>765</v>
      </c>
      <c r="C8" s="45" t="s">
        <v>766</v>
      </c>
      <c r="D8" s="2">
        <f t="shared" si="0"/>
        <v>7</v>
      </c>
      <c r="E8" s="45" t="s">
        <v>775</v>
      </c>
      <c r="F8" s="3" t="s">
        <v>108</v>
      </c>
      <c r="G8" s="45" t="s">
        <v>776</v>
      </c>
      <c r="H8" s="4" t="s">
        <v>1196</v>
      </c>
      <c r="I8" s="4" t="s">
        <v>305</v>
      </c>
      <c r="J8" s="46" t="s">
        <v>306</v>
      </c>
      <c r="K8" s="3" t="s">
        <v>228</v>
      </c>
      <c r="L8" s="53"/>
      <c r="M8" s="53"/>
    </row>
    <row r="9" spans="1:13" s="41" customFormat="1" ht="21" customHeight="1" x14ac:dyDescent="0.35">
      <c r="A9" s="3" t="s">
        <v>764</v>
      </c>
      <c r="B9" s="45" t="s">
        <v>765</v>
      </c>
      <c r="C9" s="45" t="s">
        <v>766</v>
      </c>
      <c r="D9" s="2">
        <f t="shared" si="0"/>
        <v>8</v>
      </c>
      <c r="E9" s="45" t="s">
        <v>559</v>
      </c>
      <c r="F9" s="3" t="s">
        <v>15</v>
      </c>
      <c r="G9" s="4" t="s">
        <v>560</v>
      </c>
      <c r="H9" s="4" t="s">
        <v>561</v>
      </c>
      <c r="I9" s="4"/>
      <c r="J9" s="46" t="s">
        <v>562</v>
      </c>
      <c r="K9" s="3" t="s">
        <v>563</v>
      </c>
      <c r="L9" s="53"/>
      <c r="M9" s="53"/>
    </row>
    <row r="10" spans="1:13" s="41" customFormat="1" ht="21" customHeight="1" x14ac:dyDescent="0.35">
      <c r="A10" s="3" t="s">
        <v>777</v>
      </c>
      <c r="B10" s="45" t="s">
        <v>778</v>
      </c>
      <c r="C10" s="45" t="s">
        <v>779</v>
      </c>
      <c r="D10" s="2">
        <f t="shared" si="0"/>
        <v>9</v>
      </c>
      <c r="E10" s="45" t="s">
        <v>567</v>
      </c>
      <c r="F10" s="3" t="s">
        <v>16</v>
      </c>
      <c r="G10" s="4"/>
      <c r="H10" s="4" t="s">
        <v>568</v>
      </c>
      <c r="I10" s="4"/>
      <c r="J10" s="46" t="s">
        <v>569</v>
      </c>
      <c r="K10" s="3" t="s">
        <v>570</v>
      </c>
      <c r="L10" s="53"/>
      <c r="M10" s="53"/>
    </row>
    <row r="11" spans="1:13" s="41" customFormat="1" ht="21" customHeight="1" x14ac:dyDescent="0.35">
      <c r="A11" s="3" t="s">
        <v>777</v>
      </c>
      <c r="B11" s="45" t="s">
        <v>778</v>
      </c>
      <c r="C11" s="45" t="s">
        <v>779</v>
      </c>
      <c r="D11" s="2">
        <f t="shared" si="0"/>
        <v>10</v>
      </c>
      <c r="E11" s="45" t="s">
        <v>571</v>
      </c>
      <c r="F11" s="3" t="s">
        <v>17</v>
      </c>
      <c r="G11" s="4"/>
      <c r="H11" s="4" t="s">
        <v>35</v>
      </c>
      <c r="I11" s="4" t="s">
        <v>572</v>
      </c>
      <c r="J11" s="46" t="s">
        <v>573</v>
      </c>
      <c r="K11" s="3" t="s">
        <v>574</v>
      </c>
      <c r="L11" s="53"/>
      <c r="M11" s="53"/>
    </row>
    <row r="12" spans="1:13" s="41" customFormat="1" ht="21" customHeight="1" x14ac:dyDescent="0.35">
      <c r="A12" s="3" t="s">
        <v>777</v>
      </c>
      <c r="B12" s="45" t="s">
        <v>778</v>
      </c>
      <c r="C12" s="45" t="s">
        <v>779</v>
      </c>
      <c r="D12" s="2">
        <f t="shared" si="0"/>
        <v>11</v>
      </c>
      <c r="E12" s="45" t="s">
        <v>860</v>
      </c>
      <c r="F12" s="3" t="s">
        <v>861</v>
      </c>
      <c r="G12" s="4"/>
      <c r="H12" s="4" t="s">
        <v>36</v>
      </c>
      <c r="I12" s="4"/>
      <c r="J12" s="46" t="s">
        <v>575</v>
      </c>
      <c r="K12" s="3" t="s">
        <v>570</v>
      </c>
      <c r="L12" s="53"/>
      <c r="M12" s="53"/>
    </row>
    <row r="13" spans="1:13" s="41" customFormat="1" ht="21" customHeight="1" x14ac:dyDescent="0.35">
      <c r="A13" s="3" t="s">
        <v>777</v>
      </c>
      <c r="B13" s="45" t="s">
        <v>778</v>
      </c>
      <c r="C13" s="45" t="s">
        <v>779</v>
      </c>
      <c r="D13" s="2">
        <f t="shared" si="0"/>
        <v>12</v>
      </c>
      <c r="E13" s="45" t="s">
        <v>576</v>
      </c>
      <c r="F13" s="3" t="s">
        <v>18</v>
      </c>
      <c r="G13" s="4" t="s">
        <v>577</v>
      </c>
      <c r="H13" s="4" t="s">
        <v>37</v>
      </c>
      <c r="I13" s="4"/>
      <c r="J13" s="46"/>
      <c r="K13" s="3" t="s">
        <v>563</v>
      </c>
      <c r="L13" s="53"/>
      <c r="M13" s="53"/>
    </row>
    <row r="14" spans="1:13" s="41" customFormat="1" ht="21" customHeight="1" x14ac:dyDescent="0.35">
      <c r="A14" s="3" t="s">
        <v>777</v>
      </c>
      <c r="B14" s="45" t="s">
        <v>778</v>
      </c>
      <c r="C14" s="45" t="s">
        <v>779</v>
      </c>
      <c r="D14" s="2">
        <f t="shared" si="0"/>
        <v>13</v>
      </c>
      <c r="E14" s="45" t="s">
        <v>578</v>
      </c>
      <c r="F14" s="3" t="s">
        <v>19</v>
      </c>
      <c r="G14" s="4" t="s">
        <v>579</v>
      </c>
      <c r="H14" s="4" t="s">
        <v>38</v>
      </c>
      <c r="I14" s="4"/>
      <c r="J14" s="46" t="s">
        <v>580</v>
      </c>
      <c r="K14" s="3" t="s">
        <v>581</v>
      </c>
      <c r="L14" s="53"/>
      <c r="M14" s="53"/>
    </row>
    <row r="15" spans="1:13" s="41" customFormat="1" ht="21" customHeight="1" x14ac:dyDescent="0.35">
      <c r="A15" s="3" t="s">
        <v>777</v>
      </c>
      <c r="B15" s="45" t="s">
        <v>778</v>
      </c>
      <c r="C15" s="45" t="s">
        <v>779</v>
      </c>
      <c r="D15" s="2">
        <f t="shared" si="0"/>
        <v>14</v>
      </c>
      <c r="E15" s="45" t="s">
        <v>582</v>
      </c>
      <c r="F15" s="3" t="s">
        <v>20</v>
      </c>
      <c r="G15" s="4" t="s">
        <v>583</v>
      </c>
      <c r="H15" s="4" t="s">
        <v>39</v>
      </c>
      <c r="I15" s="4"/>
      <c r="J15" s="46" t="s">
        <v>584</v>
      </c>
      <c r="K15" s="3" t="s">
        <v>574</v>
      </c>
      <c r="L15" s="53"/>
      <c r="M15" s="53"/>
    </row>
    <row r="16" spans="1:13" s="41" customFormat="1" ht="21" customHeight="1" x14ac:dyDescent="0.35">
      <c r="A16" s="3" t="s">
        <v>777</v>
      </c>
      <c r="B16" s="45" t="s">
        <v>778</v>
      </c>
      <c r="C16" s="45" t="s">
        <v>779</v>
      </c>
      <c r="D16" s="2">
        <f t="shared" si="0"/>
        <v>15</v>
      </c>
      <c r="E16" s="45" t="s">
        <v>780</v>
      </c>
      <c r="F16" s="3" t="s">
        <v>109</v>
      </c>
      <c r="G16" s="45" t="s">
        <v>781</v>
      </c>
      <c r="H16" s="4" t="str">
        <f>"数据来源："&amp;D16&amp;"."&amp;F16</f>
        <v>数据来源：15.Upgrade_Oper_Cnt</v>
      </c>
      <c r="I16" s="4"/>
      <c r="J16" s="46" t="s">
        <v>395</v>
      </c>
      <c r="K16" s="3" t="s">
        <v>396</v>
      </c>
      <c r="L16" s="53"/>
      <c r="M16" s="53"/>
    </row>
    <row r="17" spans="1:13" s="41" customFormat="1" ht="21" customHeight="1" x14ac:dyDescent="0.35">
      <c r="A17" s="3" t="s">
        <v>764</v>
      </c>
      <c r="B17" s="45" t="s">
        <v>782</v>
      </c>
      <c r="C17" s="45" t="s">
        <v>783</v>
      </c>
      <c r="D17" s="2">
        <f t="shared" si="0"/>
        <v>1</v>
      </c>
      <c r="E17" s="45" t="s">
        <v>466</v>
      </c>
      <c r="F17" s="3" t="s">
        <v>34</v>
      </c>
      <c r="G17" s="45" t="s">
        <v>218</v>
      </c>
      <c r="H17" s="4" t="s">
        <v>219</v>
      </c>
      <c r="I17" s="4" t="s">
        <v>220</v>
      </c>
      <c r="J17" s="46"/>
      <c r="K17" s="3" t="s">
        <v>221</v>
      </c>
      <c r="L17" s="53"/>
      <c r="M17" s="53"/>
    </row>
    <row r="18" spans="1:13" s="41" customFormat="1" ht="21" customHeight="1" x14ac:dyDescent="0.35">
      <c r="A18" s="3" t="s">
        <v>764</v>
      </c>
      <c r="B18" s="45" t="s">
        <v>782</v>
      </c>
      <c r="C18" s="45" t="s">
        <v>783</v>
      </c>
      <c r="D18" s="2">
        <f t="shared" si="0"/>
        <v>2</v>
      </c>
      <c r="E18" s="45" t="s">
        <v>554</v>
      </c>
      <c r="F18" s="3" t="s">
        <v>14</v>
      </c>
      <c r="G18" s="45" t="s">
        <v>555</v>
      </c>
      <c r="H18" s="4" t="s">
        <v>1197</v>
      </c>
      <c r="I18" s="4" t="s">
        <v>557</v>
      </c>
      <c r="J18" s="46"/>
      <c r="K18" s="3" t="s">
        <v>453</v>
      </c>
      <c r="L18" s="53"/>
      <c r="M18" s="53"/>
    </row>
    <row r="19" spans="1:13" s="41" customFormat="1" ht="21" customHeight="1" x14ac:dyDescent="0.35">
      <c r="A19" s="3" t="s">
        <v>764</v>
      </c>
      <c r="B19" s="45" t="s">
        <v>782</v>
      </c>
      <c r="C19" s="45" t="s">
        <v>783</v>
      </c>
      <c r="D19" s="2">
        <f t="shared" si="0"/>
        <v>3</v>
      </c>
      <c r="E19" s="45" t="s">
        <v>467</v>
      </c>
      <c r="F19" s="3" t="s">
        <v>61</v>
      </c>
      <c r="G19" s="45" t="s">
        <v>468</v>
      </c>
      <c r="H19" s="4" t="s">
        <v>1198</v>
      </c>
      <c r="I19" s="4"/>
      <c r="J19" s="46" t="s">
        <v>292</v>
      </c>
      <c r="K19" s="3" t="s">
        <v>215</v>
      </c>
      <c r="L19" s="53"/>
      <c r="M19" s="53"/>
    </row>
    <row r="20" spans="1:13" s="41" customFormat="1" ht="21" customHeight="1" x14ac:dyDescent="0.35">
      <c r="A20" s="3" t="s">
        <v>764</v>
      </c>
      <c r="B20" s="45" t="s">
        <v>782</v>
      </c>
      <c r="C20" s="45" t="s">
        <v>783</v>
      </c>
      <c r="D20" s="2">
        <f t="shared" si="0"/>
        <v>4</v>
      </c>
      <c r="E20" s="45" t="s">
        <v>785</v>
      </c>
      <c r="F20" s="3" t="s">
        <v>786</v>
      </c>
      <c r="G20" s="45" t="s">
        <v>787</v>
      </c>
      <c r="H20" s="4" t="s">
        <v>1199</v>
      </c>
      <c r="I20" s="4" t="s">
        <v>307</v>
      </c>
      <c r="J20" s="46" t="s">
        <v>308</v>
      </c>
      <c r="K20" s="3" t="s">
        <v>228</v>
      </c>
      <c r="L20" s="53"/>
      <c r="M20" s="53"/>
    </row>
    <row r="21" spans="1:13" s="41" customFormat="1" ht="21" customHeight="1" x14ac:dyDescent="0.35">
      <c r="A21" s="3" t="s">
        <v>764</v>
      </c>
      <c r="B21" s="45" t="s">
        <v>782</v>
      </c>
      <c r="C21" s="45" t="s">
        <v>783</v>
      </c>
      <c r="D21" s="2">
        <f t="shared" si="0"/>
        <v>5</v>
      </c>
      <c r="E21" s="45" t="s">
        <v>788</v>
      </c>
      <c r="F21" s="3" t="s">
        <v>110</v>
      </c>
      <c r="G21" s="45" t="s">
        <v>789</v>
      </c>
      <c r="H21" s="4" t="s">
        <v>1200</v>
      </c>
      <c r="I21" s="4" t="s">
        <v>314</v>
      </c>
      <c r="J21" s="46" t="s">
        <v>312</v>
      </c>
      <c r="K21" s="3" t="s">
        <v>313</v>
      </c>
      <c r="L21" s="53"/>
      <c r="M21" s="53"/>
    </row>
    <row r="22" spans="1:13" s="41" customFormat="1" ht="21" customHeight="1" x14ac:dyDescent="0.35">
      <c r="A22" s="3" t="s">
        <v>764</v>
      </c>
      <c r="B22" s="45" t="s">
        <v>782</v>
      </c>
      <c r="C22" s="45" t="s">
        <v>783</v>
      </c>
      <c r="D22" s="2">
        <f t="shared" si="0"/>
        <v>6</v>
      </c>
      <c r="E22" s="45" t="s">
        <v>790</v>
      </c>
      <c r="F22" s="3" t="s">
        <v>111</v>
      </c>
      <c r="G22" s="45" t="s">
        <v>791</v>
      </c>
      <c r="H22" s="4" t="s">
        <v>1201</v>
      </c>
      <c r="I22" s="4" t="s">
        <v>309</v>
      </c>
      <c r="J22" s="46" t="s">
        <v>310</v>
      </c>
      <c r="K22" s="3" t="s">
        <v>228</v>
      </c>
      <c r="L22" s="53"/>
      <c r="M22" s="53"/>
    </row>
    <row r="23" spans="1:13" s="41" customFormat="1" ht="21" customHeight="1" x14ac:dyDescent="0.35">
      <c r="A23" s="3" t="s">
        <v>764</v>
      </c>
      <c r="B23" s="45" t="s">
        <v>782</v>
      </c>
      <c r="C23" s="45" t="s">
        <v>783</v>
      </c>
      <c r="D23" s="2">
        <f t="shared" si="0"/>
        <v>7</v>
      </c>
      <c r="E23" s="45" t="s">
        <v>708</v>
      </c>
      <c r="F23" s="3" t="s">
        <v>41</v>
      </c>
      <c r="G23" s="45" t="s">
        <v>709</v>
      </c>
      <c r="H23" s="4" t="s">
        <v>1202</v>
      </c>
      <c r="I23" s="4"/>
      <c r="J23" s="46" t="s">
        <v>294</v>
      </c>
      <c r="K23" s="3" t="s">
        <v>215</v>
      </c>
      <c r="L23" s="53"/>
      <c r="M23" s="53"/>
    </row>
    <row r="24" spans="1:13" s="41" customFormat="1" ht="21" customHeight="1" x14ac:dyDescent="0.35">
      <c r="A24" s="3" t="s">
        <v>764</v>
      </c>
      <c r="B24" s="45" t="s">
        <v>782</v>
      </c>
      <c r="C24" s="45" t="s">
        <v>783</v>
      </c>
      <c r="D24" s="2">
        <f t="shared" si="0"/>
        <v>8</v>
      </c>
      <c r="E24" s="45" t="s">
        <v>792</v>
      </c>
      <c r="F24" s="3" t="s">
        <v>112</v>
      </c>
      <c r="G24" s="45" t="s">
        <v>793</v>
      </c>
      <c r="H24" s="4" t="s">
        <v>1203</v>
      </c>
      <c r="I24" s="4" t="s">
        <v>311</v>
      </c>
      <c r="J24" s="46" t="s">
        <v>312</v>
      </c>
      <c r="K24" s="3" t="s">
        <v>313</v>
      </c>
      <c r="L24" s="53"/>
      <c r="M24" s="53"/>
    </row>
    <row r="25" spans="1:13" s="41" customFormat="1" ht="21" customHeight="1" x14ac:dyDescent="0.35">
      <c r="A25" s="3" t="s">
        <v>794</v>
      </c>
      <c r="B25" s="45" t="s">
        <v>795</v>
      </c>
      <c r="C25" s="45" t="s">
        <v>796</v>
      </c>
      <c r="D25" s="2">
        <f t="shared" si="0"/>
        <v>9</v>
      </c>
      <c r="E25" s="45" t="s">
        <v>797</v>
      </c>
      <c r="F25" s="3" t="s">
        <v>113</v>
      </c>
      <c r="G25" s="45"/>
      <c r="H25" s="4" t="s">
        <v>1204</v>
      </c>
      <c r="I25" s="4"/>
      <c r="J25" s="46"/>
      <c r="K25" s="3" t="s">
        <v>228</v>
      </c>
      <c r="L25" s="53"/>
      <c r="M25" s="53"/>
    </row>
    <row r="26" spans="1:13" s="41" customFormat="1" ht="21" customHeight="1" x14ac:dyDescent="0.35">
      <c r="A26" s="3" t="s">
        <v>764</v>
      </c>
      <c r="B26" s="45" t="s">
        <v>782</v>
      </c>
      <c r="C26" s="45" t="s">
        <v>783</v>
      </c>
      <c r="D26" s="2">
        <f t="shared" si="0"/>
        <v>10</v>
      </c>
      <c r="E26" s="45" t="s">
        <v>559</v>
      </c>
      <c r="F26" s="3" t="s">
        <v>15</v>
      </c>
      <c r="G26" s="4" t="s">
        <v>560</v>
      </c>
      <c r="H26" s="4" t="s">
        <v>561</v>
      </c>
      <c r="I26" s="4"/>
      <c r="J26" s="46" t="s">
        <v>562</v>
      </c>
      <c r="K26" s="3" t="s">
        <v>563</v>
      </c>
      <c r="L26" s="53"/>
      <c r="M26" s="53"/>
    </row>
    <row r="27" spans="1:13" s="41" customFormat="1" ht="21" customHeight="1" x14ac:dyDescent="0.35">
      <c r="A27" s="3" t="s">
        <v>777</v>
      </c>
      <c r="B27" s="45" t="s">
        <v>798</v>
      </c>
      <c r="C27" s="45" t="s">
        <v>799</v>
      </c>
      <c r="D27" s="2">
        <f t="shared" si="0"/>
        <v>11</v>
      </c>
      <c r="E27" s="45" t="s">
        <v>567</v>
      </c>
      <c r="F27" s="3" t="s">
        <v>16</v>
      </c>
      <c r="G27" s="4"/>
      <c r="H27" s="4" t="s">
        <v>568</v>
      </c>
      <c r="I27" s="4"/>
      <c r="J27" s="46" t="s">
        <v>569</v>
      </c>
      <c r="K27" s="3" t="s">
        <v>570</v>
      </c>
      <c r="L27" s="53"/>
      <c r="M27" s="53"/>
    </row>
    <row r="28" spans="1:13" s="41" customFormat="1" ht="21" customHeight="1" x14ac:dyDescent="0.35">
      <c r="A28" s="3" t="s">
        <v>777</v>
      </c>
      <c r="B28" s="45" t="s">
        <v>798</v>
      </c>
      <c r="C28" s="45" t="s">
        <v>799</v>
      </c>
      <c r="D28" s="2">
        <f t="shared" si="0"/>
        <v>12</v>
      </c>
      <c r="E28" s="45" t="s">
        <v>571</v>
      </c>
      <c r="F28" s="3" t="s">
        <v>17</v>
      </c>
      <c r="G28" s="4"/>
      <c r="H28" s="4" t="s">
        <v>35</v>
      </c>
      <c r="I28" s="4" t="s">
        <v>572</v>
      </c>
      <c r="J28" s="46" t="s">
        <v>573</v>
      </c>
      <c r="K28" s="3" t="s">
        <v>574</v>
      </c>
      <c r="L28" s="53"/>
      <c r="M28" s="53"/>
    </row>
    <row r="29" spans="1:13" s="41" customFormat="1" ht="21" customHeight="1" x14ac:dyDescent="0.35">
      <c r="A29" s="3" t="s">
        <v>777</v>
      </c>
      <c r="B29" s="45" t="s">
        <v>798</v>
      </c>
      <c r="C29" s="45" t="s">
        <v>799</v>
      </c>
      <c r="D29" s="2">
        <f t="shared" si="0"/>
        <v>13</v>
      </c>
      <c r="E29" s="45" t="s">
        <v>860</v>
      </c>
      <c r="F29" s="3" t="s">
        <v>861</v>
      </c>
      <c r="G29" s="4"/>
      <c r="H29" s="4" t="s">
        <v>36</v>
      </c>
      <c r="I29" s="4"/>
      <c r="J29" s="46" t="s">
        <v>575</v>
      </c>
      <c r="K29" s="3" t="s">
        <v>570</v>
      </c>
      <c r="L29" s="53"/>
      <c r="M29" s="53"/>
    </row>
    <row r="30" spans="1:13" s="41" customFormat="1" ht="21" customHeight="1" x14ac:dyDescent="0.35">
      <c r="A30" s="3" t="s">
        <v>777</v>
      </c>
      <c r="B30" s="45" t="s">
        <v>798</v>
      </c>
      <c r="C30" s="45" t="s">
        <v>799</v>
      </c>
      <c r="D30" s="2">
        <f t="shared" si="0"/>
        <v>14</v>
      </c>
      <c r="E30" s="45" t="s">
        <v>576</v>
      </c>
      <c r="F30" s="3" t="s">
        <v>18</v>
      </c>
      <c r="G30" s="4" t="s">
        <v>577</v>
      </c>
      <c r="H30" s="4" t="s">
        <v>37</v>
      </c>
      <c r="I30" s="4"/>
      <c r="J30" s="46"/>
      <c r="K30" s="3" t="s">
        <v>563</v>
      </c>
      <c r="L30" s="53"/>
      <c r="M30" s="53"/>
    </row>
    <row r="31" spans="1:13" s="41" customFormat="1" ht="21" customHeight="1" x14ac:dyDescent="0.35">
      <c r="A31" s="3" t="s">
        <v>777</v>
      </c>
      <c r="B31" s="45" t="s">
        <v>798</v>
      </c>
      <c r="C31" s="45" t="s">
        <v>799</v>
      </c>
      <c r="D31" s="2">
        <f t="shared" si="0"/>
        <v>15</v>
      </c>
      <c r="E31" s="45" t="s">
        <v>578</v>
      </c>
      <c r="F31" s="3" t="s">
        <v>19</v>
      </c>
      <c r="G31" s="4" t="s">
        <v>579</v>
      </c>
      <c r="H31" s="4" t="s">
        <v>38</v>
      </c>
      <c r="I31" s="4"/>
      <c r="J31" s="46" t="s">
        <v>580</v>
      </c>
      <c r="K31" s="3" t="s">
        <v>581</v>
      </c>
      <c r="L31" s="53"/>
      <c r="M31" s="53"/>
    </row>
    <row r="32" spans="1:13" s="41" customFormat="1" ht="21" customHeight="1" x14ac:dyDescent="0.35">
      <c r="A32" s="3" t="s">
        <v>777</v>
      </c>
      <c r="B32" s="45" t="s">
        <v>798</v>
      </c>
      <c r="C32" s="45" t="s">
        <v>799</v>
      </c>
      <c r="D32" s="2">
        <f t="shared" si="0"/>
        <v>16</v>
      </c>
      <c r="E32" s="45" t="s">
        <v>582</v>
      </c>
      <c r="F32" s="3" t="s">
        <v>20</v>
      </c>
      <c r="G32" s="4" t="s">
        <v>583</v>
      </c>
      <c r="H32" s="4" t="s">
        <v>39</v>
      </c>
      <c r="I32" s="4"/>
      <c r="J32" s="46" t="s">
        <v>584</v>
      </c>
      <c r="K32" s="3" t="s">
        <v>574</v>
      </c>
      <c r="L32" s="53"/>
      <c r="M32" s="53"/>
    </row>
    <row r="33" spans="1:13" s="41" customFormat="1" ht="21" customHeight="1" x14ac:dyDescent="0.35">
      <c r="A33" s="3" t="s">
        <v>777</v>
      </c>
      <c r="B33" s="45" t="s">
        <v>798</v>
      </c>
      <c r="C33" s="45" t="s">
        <v>799</v>
      </c>
      <c r="D33" s="2">
        <f t="shared" si="0"/>
        <v>17</v>
      </c>
      <c r="E33" s="45" t="s">
        <v>800</v>
      </c>
      <c r="F33" s="3" t="s">
        <v>114</v>
      </c>
      <c r="G33" s="45" t="s">
        <v>801</v>
      </c>
      <c r="H33" s="4" t="s">
        <v>1205</v>
      </c>
      <c r="I33" s="4"/>
      <c r="J33" s="46" t="s">
        <v>395</v>
      </c>
      <c r="K33" s="3" t="s">
        <v>396</v>
      </c>
      <c r="L33" s="53"/>
      <c r="M33" s="53"/>
    </row>
    <row r="34" spans="1:13" s="41" customFormat="1" ht="21" customHeight="1" x14ac:dyDescent="0.35">
      <c r="A34" s="3" t="s">
        <v>764</v>
      </c>
      <c r="B34" s="45" t="s">
        <v>802</v>
      </c>
      <c r="C34" s="45" t="s">
        <v>803</v>
      </c>
      <c r="D34" s="2">
        <f t="shared" si="0"/>
        <v>1</v>
      </c>
      <c r="E34" s="45" t="s">
        <v>466</v>
      </c>
      <c r="F34" s="3" t="s">
        <v>34</v>
      </c>
      <c r="G34" s="45" t="s">
        <v>218</v>
      </c>
      <c r="H34" s="4" t="s">
        <v>219</v>
      </c>
      <c r="I34" s="4" t="s">
        <v>220</v>
      </c>
      <c r="J34" s="46"/>
      <c r="K34" s="3" t="s">
        <v>221</v>
      </c>
      <c r="L34" s="53"/>
      <c r="M34" s="53"/>
    </row>
    <row r="35" spans="1:13" s="41" customFormat="1" ht="21" customHeight="1" x14ac:dyDescent="0.35">
      <c r="A35" s="3" t="s">
        <v>764</v>
      </c>
      <c r="B35" s="45" t="s">
        <v>802</v>
      </c>
      <c r="C35" s="45" t="s">
        <v>803</v>
      </c>
      <c r="D35" s="2">
        <f t="shared" si="0"/>
        <v>2</v>
      </c>
      <c r="E35" s="45" t="s">
        <v>554</v>
      </c>
      <c r="F35" s="3" t="s">
        <v>14</v>
      </c>
      <c r="G35" s="45" t="s">
        <v>555</v>
      </c>
      <c r="H35" s="4" t="s">
        <v>1206</v>
      </c>
      <c r="I35" s="4" t="s">
        <v>557</v>
      </c>
      <c r="J35" s="46"/>
      <c r="K35" s="3" t="s">
        <v>453</v>
      </c>
      <c r="L35" s="53"/>
      <c r="M35" s="53"/>
    </row>
    <row r="36" spans="1:13" s="41" customFormat="1" ht="21" customHeight="1" x14ac:dyDescent="0.35">
      <c r="A36" s="3" t="s">
        <v>764</v>
      </c>
      <c r="B36" s="45" t="s">
        <v>802</v>
      </c>
      <c r="C36" s="45" t="s">
        <v>803</v>
      </c>
      <c r="D36" s="2">
        <f t="shared" si="0"/>
        <v>3</v>
      </c>
      <c r="E36" s="45" t="s">
        <v>467</v>
      </c>
      <c r="F36" s="3" t="s">
        <v>61</v>
      </c>
      <c r="G36" s="45" t="s">
        <v>468</v>
      </c>
      <c r="H36" s="4" t="s">
        <v>1207</v>
      </c>
      <c r="I36" s="4"/>
      <c r="J36" s="46" t="s">
        <v>292</v>
      </c>
      <c r="K36" s="3" t="s">
        <v>215</v>
      </c>
      <c r="L36" s="53"/>
      <c r="M36" s="53"/>
    </row>
    <row r="37" spans="1:13" s="41" customFormat="1" ht="21" customHeight="1" x14ac:dyDescent="0.35">
      <c r="A37" s="3" t="s">
        <v>764</v>
      </c>
      <c r="B37" s="45" t="s">
        <v>802</v>
      </c>
      <c r="C37" s="45" t="s">
        <v>803</v>
      </c>
      <c r="D37" s="2">
        <f t="shared" si="0"/>
        <v>4</v>
      </c>
      <c r="E37" s="45" t="s">
        <v>652</v>
      </c>
      <c r="F37" s="3" t="s">
        <v>62</v>
      </c>
      <c r="G37" s="45" t="s">
        <v>653</v>
      </c>
      <c r="H37" s="4" t="s">
        <v>1208</v>
      </c>
      <c r="I37" s="4"/>
      <c r="J37" s="46" t="s">
        <v>654</v>
      </c>
      <c r="K37" s="3" t="s">
        <v>655</v>
      </c>
      <c r="L37" s="53"/>
      <c r="M37" s="53"/>
    </row>
    <row r="38" spans="1:13" s="41" customFormat="1" ht="21" customHeight="1" x14ac:dyDescent="0.35">
      <c r="A38" s="3" t="s">
        <v>764</v>
      </c>
      <c r="B38" s="45" t="s">
        <v>802</v>
      </c>
      <c r="C38" s="45" t="s">
        <v>803</v>
      </c>
      <c r="D38" s="2">
        <f t="shared" si="0"/>
        <v>5</v>
      </c>
      <c r="E38" s="45" t="s">
        <v>804</v>
      </c>
      <c r="F38" s="3" t="s">
        <v>115</v>
      </c>
      <c r="G38" s="45" t="s">
        <v>328</v>
      </c>
      <c r="H38" s="4" t="s">
        <v>1209</v>
      </c>
      <c r="I38" s="4"/>
      <c r="J38" s="46" t="s">
        <v>329</v>
      </c>
      <c r="K38" s="3" t="s">
        <v>228</v>
      </c>
      <c r="L38" s="53"/>
      <c r="M38" s="53"/>
    </row>
    <row r="39" spans="1:13" s="41" customFormat="1" ht="21" customHeight="1" x14ac:dyDescent="0.35">
      <c r="A39" s="3" t="s">
        <v>764</v>
      </c>
      <c r="B39" s="45" t="s">
        <v>802</v>
      </c>
      <c r="C39" s="45" t="s">
        <v>803</v>
      </c>
      <c r="D39" s="2">
        <f t="shared" si="0"/>
        <v>6</v>
      </c>
      <c r="E39" s="45" t="s">
        <v>805</v>
      </c>
      <c r="F39" s="3" t="s">
        <v>116</v>
      </c>
      <c r="G39" s="45" t="s">
        <v>330</v>
      </c>
      <c r="H39" s="4" t="s">
        <v>1210</v>
      </c>
      <c r="I39" s="4" t="s">
        <v>331</v>
      </c>
      <c r="J39" s="46" t="s">
        <v>332</v>
      </c>
      <c r="K39" s="3" t="s">
        <v>228</v>
      </c>
      <c r="L39" s="53"/>
      <c r="M39" s="53"/>
    </row>
    <row r="40" spans="1:13" s="41" customFormat="1" ht="21" customHeight="1" x14ac:dyDescent="0.35">
      <c r="A40" s="3" t="s">
        <v>764</v>
      </c>
      <c r="B40" s="45" t="s">
        <v>802</v>
      </c>
      <c r="C40" s="45" t="s">
        <v>803</v>
      </c>
      <c r="D40" s="2">
        <f t="shared" si="0"/>
        <v>7</v>
      </c>
      <c r="E40" s="45" t="s">
        <v>806</v>
      </c>
      <c r="F40" s="3" t="s">
        <v>117</v>
      </c>
      <c r="G40" s="45"/>
      <c r="H40" s="4" t="s">
        <v>1211</v>
      </c>
      <c r="I40" s="4"/>
      <c r="J40" s="46"/>
      <c r="K40" s="3" t="s">
        <v>228</v>
      </c>
      <c r="L40" s="53"/>
      <c r="M40" s="53"/>
    </row>
    <row r="41" spans="1:13" s="41" customFormat="1" ht="21" customHeight="1" x14ac:dyDescent="0.35">
      <c r="A41" s="3" t="s">
        <v>764</v>
      </c>
      <c r="B41" s="45" t="s">
        <v>802</v>
      </c>
      <c r="C41" s="45" t="s">
        <v>803</v>
      </c>
      <c r="D41" s="2">
        <f t="shared" si="0"/>
        <v>8</v>
      </c>
      <c r="E41" s="45" t="s">
        <v>708</v>
      </c>
      <c r="F41" s="3" t="s">
        <v>41</v>
      </c>
      <c r="G41" s="45" t="s">
        <v>709</v>
      </c>
      <c r="H41" s="4" t="s">
        <v>1212</v>
      </c>
      <c r="I41" s="4"/>
      <c r="J41" s="46" t="s">
        <v>294</v>
      </c>
      <c r="K41" s="3" t="s">
        <v>215</v>
      </c>
      <c r="L41" s="53"/>
      <c r="M41" s="53"/>
    </row>
    <row r="42" spans="1:13" s="41" customFormat="1" ht="21" customHeight="1" x14ac:dyDescent="0.35">
      <c r="A42" s="3" t="s">
        <v>764</v>
      </c>
      <c r="B42" s="45" t="s">
        <v>802</v>
      </c>
      <c r="C42" s="45" t="s">
        <v>803</v>
      </c>
      <c r="D42" s="2">
        <f t="shared" si="0"/>
        <v>9</v>
      </c>
      <c r="E42" s="45" t="s">
        <v>807</v>
      </c>
      <c r="F42" s="3" t="s">
        <v>118</v>
      </c>
      <c r="G42" s="45"/>
      <c r="H42" s="4" t="s">
        <v>1213</v>
      </c>
      <c r="I42" s="4"/>
      <c r="J42" s="46"/>
      <c r="K42" s="3" t="s">
        <v>228</v>
      </c>
      <c r="L42" s="53"/>
      <c r="M42" s="53"/>
    </row>
    <row r="43" spans="1:13" s="41" customFormat="1" ht="21" customHeight="1" x14ac:dyDescent="0.35">
      <c r="A43" s="3" t="s">
        <v>764</v>
      </c>
      <c r="B43" s="45" t="s">
        <v>802</v>
      </c>
      <c r="C43" s="45" t="s">
        <v>803</v>
      </c>
      <c r="D43" s="2">
        <f t="shared" si="0"/>
        <v>10</v>
      </c>
      <c r="E43" s="45" t="s">
        <v>808</v>
      </c>
      <c r="F43" s="3" t="s">
        <v>119</v>
      </c>
      <c r="G43" s="45" t="s">
        <v>791</v>
      </c>
      <c r="H43" s="4" t="s">
        <v>1214</v>
      </c>
      <c r="I43" s="4" t="s">
        <v>315</v>
      </c>
      <c r="J43" s="46" t="s">
        <v>316</v>
      </c>
      <c r="K43" s="3" t="s">
        <v>228</v>
      </c>
      <c r="L43" s="53"/>
      <c r="M43" s="53"/>
    </row>
    <row r="44" spans="1:13" s="41" customFormat="1" ht="21" customHeight="1" x14ac:dyDescent="0.35">
      <c r="A44" s="3" t="s">
        <v>764</v>
      </c>
      <c r="B44" s="45" t="s">
        <v>802</v>
      </c>
      <c r="C44" s="45" t="s">
        <v>803</v>
      </c>
      <c r="D44" s="2">
        <f t="shared" si="0"/>
        <v>11</v>
      </c>
      <c r="E44" s="45" t="s">
        <v>809</v>
      </c>
      <c r="F44" s="3" t="s">
        <v>120</v>
      </c>
      <c r="G44" s="45" t="s">
        <v>791</v>
      </c>
      <c r="H44" s="4" t="s">
        <v>1215</v>
      </c>
      <c r="I44" s="4" t="s">
        <v>309</v>
      </c>
      <c r="J44" s="46" t="s">
        <v>310</v>
      </c>
      <c r="K44" s="3" t="s">
        <v>228</v>
      </c>
      <c r="L44" s="53"/>
      <c r="M44" s="53"/>
    </row>
    <row r="45" spans="1:13" s="41" customFormat="1" ht="21" customHeight="1" x14ac:dyDescent="0.35">
      <c r="A45" s="3" t="s">
        <v>764</v>
      </c>
      <c r="B45" s="45" t="s">
        <v>802</v>
      </c>
      <c r="C45" s="45" t="s">
        <v>803</v>
      </c>
      <c r="D45" s="2">
        <f t="shared" si="0"/>
        <v>12</v>
      </c>
      <c r="E45" s="45" t="s">
        <v>792</v>
      </c>
      <c r="F45" s="3" t="s">
        <v>112</v>
      </c>
      <c r="G45" s="45" t="s">
        <v>793</v>
      </c>
      <c r="H45" s="4" t="s">
        <v>1216</v>
      </c>
      <c r="I45" s="4" t="s">
        <v>311</v>
      </c>
      <c r="J45" s="46" t="s">
        <v>312</v>
      </c>
      <c r="K45" s="3" t="s">
        <v>313</v>
      </c>
      <c r="L45" s="53"/>
      <c r="M45" s="53"/>
    </row>
    <row r="46" spans="1:13" s="41" customFormat="1" ht="21" customHeight="1" x14ac:dyDescent="0.35">
      <c r="A46" s="3" t="s">
        <v>794</v>
      </c>
      <c r="B46" s="45" t="s">
        <v>810</v>
      </c>
      <c r="C46" s="45" t="s">
        <v>811</v>
      </c>
      <c r="D46" s="2">
        <f t="shared" si="0"/>
        <v>13</v>
      </c>
      <c r="E46" s="45" t="s">
        <v>812</v>
      </c>
      <c r="F46" s="3" t="s">
        <v>110</v>
      </c>
      <c r="G46" s="45" t="s">
        <v>813</v>
      </c>
      <c r="H46" s="4" t="s">
        <v>1217</v>
      </c>
      <c r="I46" s="4" t="s">
        <v>314</v>
      </c>
      <c r="J46" s="46" t="s">
        <v>312</v>
      </c>
      <c r="K46" s="3" t="s">
        <v>313</v>
      </c>
      <c r="L46" s="53"/>
      <c r="M46" s="53"/>
    </row>
    <row r="47" spans="1:13" s="41" customFormat="1" ht="21" customHeight="1" x14ac:dyDescent="0.35">
      <c r="A47" s="3" t="s">
        <v>794</v>
      </c>
      <c r="B47" s="45" t="s">
        <v>810</v>
      </c>
      <c r="C47" s="45" t="s">
        <v>811</v>
      </c>
      <c r="D47" s="2">
        <f t="shared" si="0"/>
        <v>14</v>
      </c>
      <c r="E47" s="45" t="s">
        <v>814</v>
      </c>
      <c r="F47" s="3" t="s">
        <v>121</v>
      </c>
      <c r="G47" s="45" t="s">
        <v>317</v>
      </c>
      <c r="H47" s="4" t="s">
        <v>1218</v>
      </c>
      <c r="I47" s="4"/>
      <c r="J47" s="46" t="s">
        <v>318</v>
      </c>
      <c r="K47" s="3" t="s">
        <v>223</v>
      </c>
      <c r="L47" s="53"/>
      <c r="M47" s="53"/>
    </row>
    <row r="48" spans="1:13" s="41" customFormat="1" ht="21" customHeight="1" x14ac:dyDescent="0.35">
      <c r="A48" s="3" t="s">
        <v>764</v>
      </c>
      <c r="B48" s="45" t="s">
        <v>802</v>
      </c>
      <c r="C48" s="45" t="s">
        <v>803</v>
      </c>
      <c r="D48" s="2">
        <f t="shared" si="0"/>
        <v>15</v>
      </c>
      <c r="E48" s="45" t="s">
        <v>815</v>
      </c>
      <c r="F48" s="3" t="s">
        <v>122</v>
      </c>
      <c r="G48" s="45" t="s">
        <v>319</v>
      </c>
      <c r="H48" s="4" t="s">
        <v>1219</v>
      </c>
      <c r="I48" s="4"/>
      <c r="J48" s="46" t="s">
        <v>320</v>
      </c>
      <c r="K48" s="3" t="s">
        <v>223</v>
      </c>
      <c r="L48" s="53"/>
      <c r="M48" s="53"/>
    </row>
    <row r="49" spans="1:13" s="41" customFormat="1" ht="21" customHeight="1" x14ac:dyDescent="0.35">
      <c r="A49" s="3" t="s">
        <v>764</v>
      </c>
      <c r="B49" s="45" t="s">
        <v>802</v>
      </c>
      <c r="C49" s="45" t="s">
        <v>803</v>
      </c>
      <c r="D49" s="2">
        <f t="shared" si="0"/>
        <v>16</v>
      </c>
      <c r="E49" s="45" t="s">
        <v>816</v>
      </c>
      <c r="F49" s="3" t="s">
        <v>123</v>
      </c>
      <c r="G49" s="45" t="s">
        <v>321</v>
      </c>
      <c r="H49" s="4" t="s">
        <v>1220</v>
      </c>
      <c r="I49" s="4" t="s">
        <v>322</v>
      </c>
      <c r="J49" s="46"/>
      <c r="K49" s="3" t="s">
        <v>215</v>
      </c>
      <c r="L49" s="53"/>
      <c r="M49" s="53"/>
    </row>
    <row r="50" spans="1:13" s="41" customFormat="1" ht="21" customHeight="1" x14ac:dyDescent="0.35">
      <c r="A50" s="3" t="s">
        <v>764</v>
      </c>
      <c r="B50" s="45" t="s">
        <v>802</v>
      </c>
      <c r="C50" s="45" t="s">
        <v>803</v>
      </c>
      <c r="D50" s="2">
        <f t="shared" si="0"/>
        <v>17</v>
      </c>
      <c r="E50" s="45" t="s">
        <v>817</v>
      </c>
      <c r="F50" s="3" t="s">
        <v>124</v>
      </c>
      <c r="G50" s="45" t="s">
        <v>323</v>
      </c>
      <c r="H50" s="4" t="s">
        <v>1221</v>
      </c>
      <c r="I50" s="4"/>
      <c r="J50" s="46"/>
      <c r="K50" s="3" t="s">
        <v>215</v>
      </c>
      <c r="L50" s="53"/>
      <c r="M50" s="53"/>
    </row>
    <row r="51" spans="1:13" s="41" customFormat="1" ht="21" customHeight="1" x14ac:dyDescent="0.35">
      <c r="A51" s="3" t="s">
        <v>764</v>
      </c>
      <c r="B51" s="45" t="s">
        <v>802</v>
      </c>
      <c r="C51" s="45" t="s">
        <v>803</v>
      </c>
      <c r="D51" s="2">
        <f t="shared" si="0"/>
        <v>18</v>
      </c>
      <c r="E51" s="45" t="s">
        <v>818</v>
      </c>
      <c r="F51" s="3" t="s">
        <v>125</v>
      </c>
      <c r="G51" s="45" t="s">
        <v>324</v>
      </c>
      <c r="H51" s="4" t="s">
        <v>1222</v>
      </c>
      <c r="I51" s="4" t="s">
        <v>325</v>
      </c>
      <c r="J51" s="46" t="s">
        <v>325</v>
      </c>
      <c r="K51" s="3" t="s">
        <v>313</v>
      </c>
      <c r="L51" s="53"/>
      <c r="M51" s="53"/>
    </row>
    <row r="52" spans="1:13" s="41" customFormat="1" ht="21" customHeight="1" x14ac:dyDescent="0.35">
      <c r="A52" s="3" t="s">
        <v>819</v>
      </c>
      <c r="B52" s="45" t="s">
        <v>820</v>
      </c>
      <c r="C52" s="45" t="s">
        <v>821</v>
      </c>
      <c r="D52" s="2">
        <f t="shared" si="0"/>
        <v>19</v>
      </c>
      <c r="E52" s="45" t="s">
        <v>822</v>
      </c>
      <c r="F52" s="3" t="s">
        <v>126</v>
      </c>
      <c r="G52" s="45" t="s">
        <v>326</v>
      </c>
      <c r="H52" s="4" t="s">
        <v>1223</v>
      </c>
      <c r="I52" s="4" t="s">
        <v>327</v>
      </c>
      <c r="J52" s="46"/>
      <c r="K52" s="3" t="s">
        <v>215</v>
      </c>
      <c r="L52" s="53"/>
      <c r="M52" s="53"/>
    </row>
    <row r="53" spans="1:13" s="41" customFormat="1" ht="21" customHeight="1" x14ac:dyDescent="0.35">
      <c r="A53" s="3" t="s">
        <v>764</v>
      </c>
      <c r="B53" s="45" t="s">
        <v>802</v>
      </c>
      <c r="C53" s="45" t="s">
        <v>803</v>
      </c>
      <c r="D53" s="2">
        <f t="shared" si="0"/>
        <v>20</v>
      </c>
      <c r="E53" s="45" t="s">
        <v>559</v>
      </c>
      <c r="F53" s="3" t="s">
        <v>15</v>
      </c>
      <c r="G53" s="4" t="s">
        <v>560</v>
      </c>
      <c r="H53" s="4" t="s">
        <v>561</v>
      </c>
      <c r="I53" s="4"/>
      <c r="J53" s="46"/>
      <c r="K53" s="3" t="s">
        <v>563</v>
      </c>
      <c r="L53" s="53"/>
      <c r="M53" s="53"/>
    </row>
    <row r="54" spans="1:13" s="41" customFormat="1" ht="21" customHeight="1" x14ac:dyDescent="0.35">
      <c r="A54" s="3" t="s">
        <v>777</v>
      </c>
      <c r="B54" s="45" t="s">
        <v>823</v>
      </c>
      <c r="C54" s="45" t="s">
        <v>824</v>
      </c>
      <c r="D54" s="2">
        <f t="shared" si="0"/>
        <v>21</v>
      </c>
      <c r="E54" s="45" t="s">
        <v>567</v>
      </c>
      <c r="F54" s="3" t="s">
        <v>16</v>
      </c>
      <c r="G54" s="4"/>
      <c r="H54" s="4" t="s">
        <v>568</v>
      </c>
      <c r="I54" s="4"/>
      <c r="J54" s="46"/>
      <c r="K54" s="3" t="s">
        <v>570</v>
      </c>
      <c r="L54" s="53"/>
      <c r="M54" s="53"/>
    </row>
    <row r="55" spans="1:13" s="41" customFormat="1" ht="21" customHeight="1" x14ac:dyDescent="0.35">
      <c r="A55" s="3" t="s">
        <v>777</v>
      </c>
      <c r="B55" s="45" t="s">
        <v>823</v>
      </c>
      <c r="C55" s="45" t="s">
        <v>824</v>
      </c>
      <c r="D55" s="2">
        <f t="shared" si="0"/>
        <v>22</v>
      </c>
      <c r="E55" s="45" t="s">
        <v>571</v>
      </c>
      <c r="F55" s="3" t="s">
        <v>17</v>
      </c>
      <c r="G55" s="4"/>
      <c r="H55" s="4" t="s">
        <v>35</v>
      </c>
      <c r="I55" s="4"/>
      <c r="J55" s="46"/>
      <c r="K55" s="3" t="s">
        <v>574</v>
      </c>
      <c r="L55" s="53"/>
      <c r="M55" s="53"/>
    </row>
    <row r="56" spans="1:13" s="41" customFormat="1" ht="21" customHeight="1" x14ac:dyDescent="0.35">
      <c r="A56" s="3" t="s">
        <v>777</v>
      </c>
      <c r="B56" s="45" t="s">
        <v>823</v>
      </c>
      <c r="C56" s="45" t="s">
        <v>824</v>
      </c>
      <c r="D56" s="2">
        <f t="shared" si="0"/>
        <v>23</v>
      </c>
      <c r="E56" s="45" t="s">
        <v>860</v>
      </c>
      <c r="F56" s="3" t="s">
        <v>861</v>
      </c>
      <c r="G56" s="4"/>
      <c r="H56" s="4" t="s">
        <v>36</v>
      </c>
      <c r="I56" s="4"/>
      <c r="J56" s="46"/>
      <c r="K56" s="3" t="s">
        <v>570</v>
      </c>
      <c r="L56" s="53"/>
      <c r="M56" s="53"/>
    </row>
    <row r="57" spans="1:13" s="41" customFormat="1" ht="21" customHeight="1" x14ac:dyDescent="0.35">
      <c r="A57" s="3" t="s">
        <v>777</v>
      </c>
      <c r="B57" s="45" t="s">
        <v>823</v>
      </c>
      <c r="C57" s="45" t="s">
        <v>824</v>
      </c>
      <c r="D57" s="2">
        <f t="shared" si="0"/>
        <v>24</v>
      </c>
      <c r="E57" s="45" t="s">
        <v>576</v>
      </c>
      <c r="F57" s="3" t="s">
        <v>18</v>
      </c>
      <c r="G57" s="4" t="s">
        <v>577</v>
      </c>
      <c r="H57" s="4" t="s">
        <v>37</v>
      </c>
      <c r="I57" s="4"/>
      <c r="J57" s="46"/>
      <c r="K57" s="3" t="s">
        <v>563</v>
      </c>
      <c r="L57" s="53"/>
      <c r="M57" s="53"/>
    </row>
    <row r="58" spans="1:13" s="41" customFormat="1" ht="21" customHeight="1" x14ac:dyDescent="0.35">
      <c r="A58" s="3" t="s">
        <v>777</v>
      </c>
      <c r="B58" s="45" t="s">
        <v>823</v>
      </c>
      <c r="C58" s="45" t="s">
        <v>824</v>
      </c>
      <c r="D58" s="2">
        <f t="shared" si="0"/>
        <v>25</v>
      </c>
      <c r="E58" s="45" t="s">
        <v>578</v>
      </c>
      <c r="F58" s="3" t="s">
        <v>19</v>
      </c>
      <c r="G58" s="4" t="s">
        <v>579</v>
      </c>
      <c r="H58" s="4" t="s">
        <v>38</v>
      </c>
      <c r="I58" s="4"/>
      <c r="J58" s="46" t="s">
        <v>580</v>
      </c>
      <c r="K58" s="3" t="s">
        <v>581</v>
      </c>
      <c r="L58" s="53"/>
      <c r="M58" s="53"/>
    </row>
    <row r="59" spans="1:13" s="41" customFormat="1" ht="21" customHeight="1" x14ac:dyDescent="0.35">
      <c r="A59" s="3" t="s">
        <v>777</v>
      </c>
      <c r="B59" s="45" t="s">
        <v>823</v>
      </c>
      <c r="C59" s="45" t="s">
        <v>824</v>
      </c>
      <c r="D59" s="2">
        <f t="shared" si="0"/>
        <v>26</v>
      </c>
      <c r="E59" s="45" t="s">
        <v>582</v>
      </c>
      <c r="F59" s="3" t="s">
        <v>20</v>
      </c>
      <c r="G59" s="4" t="s">
        <v>583</v>
      </c>
      <c r="H59" s="4" t="s">
        <v>39</v>
      </c>
      <c r="I59" s="4"/>
      <c r="J59" s="46"/>
      <c r="K59" s="3" t="s">
        <v>574</v>
      </c>
      <c r="L59" s="53"/>
      <c r="M59" s="53"/>
    </row>
    <row r="60" spans="1:13" s="41" customFormat="1" ht="21" customHeight="1" x14ac:dyDescent="0.35">
      <c r="A60" s="3" t="s">
        <v>777</v>
      </c>
      <c r="B60" s="45" t="s">
        <v>823</v>
      </c>
      <c r="C60" s="45" t="s">
        <v>824</v>
      </c>
      <c r="D60" s="2">
        <f t="shared" si="0"/>
        <v>27</v>
      </c>
      <c r="E60" s="45" t="s">
        <v>800</v>
      </c>
      <c r="F60" s="3" t="s">
        <v>114</v>
      </c>
      <c r="G60" s="45" t="s">
        <v>801</v>
      </c>
      <c r="H60" s="4"/>
      <c r="I60" s="4"/>
      <c r="J60" s="46" t="s">
        <v>395</v>
      </c>
      <c r="K60" s="3" t="s">
        <v>396</v>
      </c>
      <c r="L60" s="53"/>
      <c r="M60" s="53"/>
    </row>
    <row r="61" spans="1:13" s="41" customFormat="1" ht="21" customHeight="1" x14ac:dyDescent="0.35">
      <c r="A61" s="3" t="s">
        <v>764</v>
      </c>
      <c r="B61" s="45" t="s">
        <v>825</v>
      </c>
      <c r="C61" s="45" t="s">
        <v>826</v>
      </c>
      <c r="D61" s="2">
        <f t="shared" si="0"/>
        <v>1</v>
      </c>
      <c r="E61" s="45" t="s">
        <v>466</v>
      </c>
      <c r="F61" s="3" t="s">
        <v>34</v>
      </c>
      <c r="G61" s="45" t="s">
        <v>218</v>
      </c>
      <c r="H61" s="4" t="s">
        <v>219</v>
      </c>
      <c r="I61" s="4" t="s">
        <v>220</v>
      </c>
      <c r="J61" s="46"/>
      <c r="K61" s="3" t="s">
        <v>221</v>
      </c>
      <c r="L61" s="53"/>
      <c r="M61" s="53"/>
    </row>
    <row r="62" spans="1:13" s="41" customFormat="1" ht="21" customHeight="1" x14ac:dyDescent="0.35">
      <c r="A62" s="3" t="s">
        <v>764</v>
      </c>
      <c r="B62" s="45" t="s">
        <v>825</v>
      </c>
      <c r="C62" s="45" t="s">
        <v>826</v>
      </c>
      <c r="D62" s="2">
        <f t="shared" si="0"/>
        <v>2</v>
      </c>
      <c r="E62" s="45" t="s">
        <v>554</v>
      </c>
      <c r="F62" s="3" t="s">
        <v>14</v>
      </c>
      <c r="G62" s="45" t="s">
        <v>555</v>
      </c>
      <c r="H62" s="4" t="s">
        <v>1224</v>
      </c>
      <c r="I62" s="4" t="s">
        <v>557</v>
      </c>
      <c r="J62" s="46"/>
      <c r="K62" s="3" t="s">
        <v>453</v>
      </c>
      <c r="L62" s="53"/>
      <c r="M62" s="53"/>
    </row>
    <row r="63" spans="1:13" s="41" customFormat="1" ht="21" customHeight="1" x14ac:dyDescent="0.35">
      <c r="A63" s="3" t="s">
        <v>764</v>
      </c>
      <c r="B63" s="45" t="s">
        <v>825</v>
      </c>
      <c r="C63" s="45" t="s">
        <v>826</v>
      </c>
      <c r="D63" s="2">
        <f t="shared" si="0"/>
        <v>3</v>
      </c>
      <c r="E63" s="45" t="s">
        <v>827</v>
      </c>
      <c r="F63" s="3" t="s">
        <v>127</v>
      </c>
      <c r="G63" s="45" t="s">
        <v>334</v>
      </c>
      <c r="H63" s="4" t="s">
        <v>1225</v>
      </c>
      <c r="I63" s="4"/>
      <c r="J63" s="46" t="s">
        <v>335</v>
      </c>
      <c r="K63" s="3" t="s">
        <v>223</v>
      </c>
      <c r="L63" s="53"/>
      <c r="M63" s="53"/>
    </row>
    <row r="64" spans="1:13" s="41" customFormat="1" ht="21" customHeight="1" x14ac:dyDescent="0.35">
      <c r="A64" s="3" t="s">
        <v>764</v>
      </c>
      <c r="B64" s="45" t="s">
        <v>825</v>
      </c>
      <c r="C64" s="45" t="s">
        <v>826</v>
      </c>
      <c r="D64" s="2">
        <f t="shared" si="0"/>
        <v>4</v>
      </c>
      <c r="E64" s="45" t="s">
        <v>828</v>
      </c>
      <c r="F64" s="3" t="s">
        <v>128</v>
      </c>
      <c r="G64" s="45" t="s">
        <v>317</v>
      </c>
      <c r="H64" s="4" t="s">
        <v>1226</v>
      </c>
      <c r="I64" s="4"/>
      <c r="J64" s="46" t="s">
        <v>333</v>
      </c>
      <c r="K64" s="3" t="s">
        <v>223</v>
      </c>
      <c r="L64" s="53"/>
      <c r="M64" s="53"/>
    </row>
    <row r="65" spans="1:13" s="41" customFormat="1" ht="21" customHeight="1" x14ac:dyDescent="0.35">
      <c r="A65" s="3" t="s">
        <v>764</v>
      </c>
      <c r="B65" s="45" t="s">
        <v>825</v>
      </c>
      <c r="C65" s="45" t="s">
        <v>826</v>
      </c>
      <c r="D65" s="2">
        <f t="shared" si="0"/>
        <v>5</v>
      </c>
      <c r="E65" s="45" t="s">
        <v>708</v>
      </c>
      <c r="F65" s="3" t="s">
        <v>41</v>
      </c>
      <c r="G65" s="45" t="s">
        <v>709</v>
      </c>
      <c r="H65" s="4" t="s">
        <v>1227</v>
      </c>
      <c r="I65" s="4"/>
      <c r="J65" s="46" t="s">
        <v>294</v>
      </c>
      <c r="K65" s="3" t="s">
        <v>215</v>
      </c>
      <c r="L65" s="53"/>
      <c r="M65" s="53"/>
    </row>
    <row r="66" spans="1:13" s="41" customFormat="1" ht="21" customHeight="1" x14ac:dyDescent="0.35">
      <c r="A66" s="3" t="s">
        <v>764</v>
      </c>
      <c r="B66" s="45" t="s">
        <v>825</v>
      </c>
      <c r="C66" s="45" t="s">
        <v>826</v>
      </c>
      <c r="D66" s="2">
        <f t="shared" si="0"/>
        <v>6</v>
      </c>
      <c r="E66" s="45" t="s">
        <v>559</v>
      </c>
      <c r="F66" s="3" t="s">
        <v>15</v>
      </c>
      <c r="G66" s="4" t="s">
        <v>560</v>
      </c>
      <c r="H66" s="4" t="s">
        <v>561</v>
      </c>
      <c r="I66" s="4"/>
      <c r="J66" s="46" t="s">
        <v>562</v>
      </c>
      <c r="K66" s="3" t="s">
        <v>563</v>
      </c>
      <c r="L66" s="53"/>
      <c r="M66" s="53"/>
    </row>
    <row r="67" spans="1:13" s="41" customFormat="1" ht="21" customHeight="1" x14ac:dyDescent="0.35">
      <c r="A67" s="3" t="s">
        <v>777</v>
      </c>
      <c r="B67" s="45" t="s">
        <v>829</v>
      </c>
      <c r="C67" s="45" t="s">
        <v>830</v>
      </c>
      <c r="D67" s="2">
        <f t="shared" si="0"/>
        <v>7</v>
      </c>
      <c r="E67" s="45" t="s">
        <v>567</v>
      </c>
      <c r="F67" s="3" t="s">
        <v>16</v>
      </c>
      <c r="G67" s="4"/>
      <c r="H67" s="4" t="s">
        <v>568</v>
      </c>
      <c r="I67" s="4"/>
      <c r="J67" s="46" t="s">
        <v>569</v>
      </c>
      <c r="K67" s="3" t="s">
        <v>570</v>
      </c>
      <c r="L67" s="53"/>
      <c r="M67" s="53"/>
    </row>
    <row r="68" spans="1:13" s="41" customFormat="1" ht="21" customHeight="1" x14ac:dyDescent="0.35">
      <c r="A68" s="3" t="s">
        <v>777</v>
      </c>
      <c r="B68" s="45" t="s">
        <v>829</v>
      </c>
      <c r="C68" s="45" t="s">
        <v>830</v>
      </c>
      <c r="D68" s="2">
        <f t="shared" ref="D68:D73" si="1">IF($C68=$C67,$D67+1,1)</f>
        <v>8</v>
      </c>
      <c r="E68" s="45" t="s">
        <v>571</v>
      </c>
      <c r="F68" s="3" t="s">
        <v>17</v>
      </c>
      <c r="G68" s="4"/>
      <c r="H68" s="4" t="s">
        <v>35</v>
      </c>
      <c r="I68" s="4" t="s">
        <v>572</v>
      </c>
      <c r="J68" s="46" t="s">
        <v>573</v>
      </c>
      <c r="K68" s="3" t="s">
        <v>574</v>
      </c>
      <c r="L68" s="53"/>
      <c r="M68" s="53"/>
    </row>
    <row r="69" spans="1:13" s="41" customFormat="1" ht="21" customHeight="1" x14ac:dyDescent="0.35">
      <c r="A69" s="3" t="s">
        <v>777</v>
      </c>
      <c r="B69" s="45" t="s">
        <v>829</v>
      </c>
      <c r="C69" s="45" t="s">
        <v>830</v>
      </c>
      <c r="D69" s="2">
        <f t="shared" si="1"/>
        <v>9</v>
      </c>
      <c r="E69" s="45" t="s">
        <v>860</v>
      </c>
      <c r="F69" s="3" t="s">
        <v>861</v>
      </c>
      <c r="G69" s="4"/>
      <c r="H69" s="4" t="s">
        <v>36</v>
      </c>
      <c r="I69" s="4"/>
      <c r="J69" s="46" t="s">
        <v>575</v>
      </c>
      <c r="K69" s="3" t="s">
        <v>570</v>
      </c>
      <c r="L69" s="53"/>
      <c r="M69" s="53"/>
    </row>
    <row r="70" spans="1:13" s="41" customFormat="1" ht="21" customHeight="1" x14ac:dyDescent="0.35">
      <c r="A70" s="3" t="s">
        <v>777</v>
      </c>
      <c r="B70" s="45" t="s">
        <v>829</v>
      </c>
      <c r="C70" s="45" t="s">
        <v>830</v>
      </c>
      <c r="D70" s="2">
        <f t="shared" si="1"/>
        <v>10</v>
      </c>
      <c r="E70" s="45" t="s">
        <v>576</v>
      </c>
      <c r="F70" s="3" t="s">
        <v>18</v>
      </c>
      <c r="G70" s="4" t="s">
        <v>577</v>
      </c>
      <c r="H70" s="4" t="s">
        <v>37</v>
      </c>
      <c r="I70" s="4"/>
      <c r="J70" s="46"/>
      <c r="K70" s="3" t="s">
        <v>563</v>
      </c>
      <c r="L70" s="53"/>
      <c r="M70" s="53"/>
    </row>
    <row r="71" spans="1:13" s="41" customFormat="1" ht="21" customHeight="1" x14ac:dyDescent="0.35">
      <c r="A71" s="3" t="s">
        <v>777</v>
      </c>
      <c r="B71" s="45" t="s">
        <v>829</v>
      </c>
      <c r="C71" s="45" t="s">
        <v>830</v>
      </c>
      <c r="D71" s="2">
        <f t="shared" si="1"/>
        <v>11</v>
      </c>
      <c r="E71" s="45" t="s">
        <v>578</v>
      </c>
      <c r="F71" s="3" t="s">
        <v>19</v>
      </c>
      <c r="G71" s="4" t="s">
        <v>579</v>
      </c>
      <c r="H71" s="4" t="s">
        <v>38</v>
      </c>
      <c r="I71" s="4"/>
      <c r="J71" s="46" t="s">
        <v>580</v>
      </c>
      <c r="K71" s="3" t="s">
        <v>581</v>
      </c>
      <c r="L71" s="53"/>
      <c r="M71" s="53"/>
    </row>
    <row r="72" spans="1:13" s="41" customFormat="1" ht="21" customHeight="1" x14ac:dyDescent="0.35">
      <c r="A72" s="3" t="s">
        <v>777</v>
      </c>
      <c r="B72" s="45" t="s">
        <v>829</v>
      </c>
      <c r="C72" s="45" t="s">
        <v>830</v>
      </c>
      <c r="D72" s="2">
        <f t="shared" si="1"/>
        <v>12</v>
      </c>
      <c r="E72" s="45" t="s">
        <v>582</v>
      </c>
      <c r="F72" s="3" t="s">
        <v>20</v>
      </c>
      <c r="G72" s="4" t="s">
        <v>583</v>
      </c>
      <c r="H72" s="4" t="s">
        <v>39</v>
      </c>
      <c r="I72" s="4"/>
      <c r="J72" s="46" t="s">
        <v>584</v>
      </c>
      <c r="K72" s="3" t="s">
        <v>574</v>
      </c>
      <c r="L72" s="53"/>
      <c r="M72" s="53"/>
    </row>
    <row r="73" spans="1:13" s="41" customFormat="1" ht="21" customHeight="1" x14ac:dyDescent="0.35">
      <c r="A73" s="3" t="s">
        <v>777</v>
      </c>
      <c r="B73" s="45" t="s">
        <v>829</v>
      </c>
      <c r="C73" s="45" t="s">
        <v>830</v>
      </c>
      <c r="D73" s="2">
        <f t="shared" si="1"/>
        <v>13</v>
      </c>
      <c r="E73" s="45" t="s">
        <v>831</v>
      </c>
      <c r="F73" s="3" t="s">
        <v>129</v>
      </c>
      <c r="G73" s="45" t="s">
        <v>832</v>
      </c>
      <c r="H73" s="4"/>
      <c r="I73" s="4"/>
      <c r="J73" s="46" t="s">
        <v>395</v>
      </c>
      <c r="K73" s="3" t="s">
        <v>396</v>
      </c>
      <c r="L73" s="53"/>
      <c r="M73" s="53"/>
    </row>
  </sheetData>
  <autoFilter ref="A1:M73"/>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0070C0"/>
  </sheetPr>
  <dimension ref="A1:M51"/>
  <sheetViews>
    <sheetView zoomScale="80" zoomScaleNormal="80" workbookViewId="0">
      <pane ySplit="1" topLeftCell="A2" activePane="bottomLeft" state="frozen"/>
      <selection pane="bottomLeft" activeCell="C13" sqref="C13"/>
    </sheetView>
  </sheetViews>
  <sheetFormatPr defaultRowHeight="21" customHeight="1" x14ac:dyDescent="0.15"/>
  <cols>
    <col min="1" max="1" width="10.375" style="25" customWidth="1"/>
    <col min="2" max="2" width="23.125" style="25" customWidth="1"/>
    <col min="3" max="3" width="29.875" style="25" customWidth="1"/>
    <col min="4" max="4" width="9.625" style="35" customWidth="1"/>
    <col min="5" max="5" width="19.875" style="25" customWidth="1"/>
    <col min="6" max="6" width="16.5" style="25" customWidth="1"/>
    <col min="7" max="7" width="14.375" style="25" customWidth="1"/>
    <col min="8" max="8" width="16.625" style="25" customWidth="1"/>
    <col min="9" max="9" width="18.625" style="25" customWidth="1"/>
    <col min="10" max="10" width="11.375" style="25" customWidth="1"/>
    <col min="11" max="11" width="9.875" style="25" customWidth="1"/>
    <col min="12" max="12" width="11.5" style="25" customWidth="1"/>
    <col min="13" max="13" width="10.5" style="25" customWidth="1"/>
    <col min="14" max="16384" width="9" style="25"/>
  </cols>
  <sheetData>
    <row r="1" spans="1:13" s="41" customFormat="1" ht="21" customHeight="1" x14ac:dyDescent="0.35">
      <c r="A1" s="39" t="s">
        <v>534</v>
      </c>
      <c r="B1" s="39" t="s">
        <v>535</v>
      </c>
      <c r="C1" s="39" t="s">
        <v>536</v>
      </c>
      <c r="D1" s="39" t="s">
        <v>537</v>
      </c>
      <c r="E1" s="39" t="s">
        <v>538</v>
      </c>
      <c r="F1" s="39" t="s">
        <v>539</v>
      </c>
      <c r="G1" s="39" t="s">
        <v>540</v>
      </c>
      <c r="H1" s="39" t="s">
        <v>541</v>
      </c>
      <c r="I1" s="39" t="s">
        <v>542</v>
      </c>
      <c r="J1" s="40" t="s">
        <v>543</v>
      </c>
      <c r="K1" s="39" t="s">
        <v>544</v>
      </c>
      <c r="L1" s="39" t="s">
        <v>545</v>
      </c>
      <c r="M1" s="39" t="s">
        <v>546</v>
      </c>
    </row>
    <row r="2" spans="1:13" s="41" customFormat="1" ht="21" customHeight="1" x14ac:dyDescent="0.35">
      <c r="A2" s="3" t="s">
        <v>878</v>
      </c>
      <c r="B2" s="45" t="s">
        <v>925</v>
      </c>
      <c r="C2" s="45" t="s">
        <v>926</v>
      </c>
      <c r="D2" s="2">
        <v>1</v>
      </c>
      <c r="E2" s="45" t="s">
        <v>549</v>
      </c>
      <c r="F2" s="3" t="s">
        <v>34</v>
      </c>
      <c r="G2" s="45" t="s">
        <v>218</v>
      </c>
      <c r="H2" s="4" t="s">
        <v>219</v>
      </c>
      <c r="I2" s="4" t="s">
        <v>220</v>
      </c>
      <c r="J2" s="46"/>
      <c r="K2" s="3" t="s">
        <v>221</v>
      </c>
      <c r="L2" s="53"/>
      <c r="M2" s="53"/>
    </row>
    <row r="3" spans="1:13" s="41" customFormat="1" ht="21" customHeight="1" x14ac:dyDescent="0.35">
      <c r="A3" s="3" t="s">
        <v>878</v>
      </c>
      <c r="B3" s="45" t="s">
        <v>925</v>
      </c>
      <c r="C3" s="45" t="s">
        <v>926</v>
      </c>
      <c r="D3" s="2">
        <f>IF($C3=$C2,$D2+1,1)</f>
        <v>2</v>
      </c>
      <c r="E3" s="45" t="s">
        <v>835</v>
      </c>
      <c r="F3" s="3" t="s">
        <v>14</v>
      </c>
      <c r="G3" s="45" t="s">
        <v>836</v>
      </c>
      <c r="H3" s="4" t="s">
        <v>862</v>
      </c>
      <c r="I3" s="4" t="s">
        <v>837</v>
      </c>
      <c r="J3" s="46"/>
      <c r="K3" s="3" t="s">
        <v>550</v>
      </c>
      <c r="L3" s="53"/>
      <c r="M3" s="53"/>
    </row>
    <row r="4" spans="1:13" s="41" customFormat="1" ht="21" customHeight="1" x14ac:dyDescent="0.35">
      <c r="A4" s="3" t="s">
        <v>878</v>
      </c>
      <c r="B4" s="45" t="s">
        <v>925</v>
      </c>
      <c r="C4" s="45" t="s">
        <v>926</v>
      </c>
      <c r="D4" s="2">
        <f t="shared" ref="D4:D51" si="0">IF($C4=$C3,$D3+1,1)</f>
        <v>3</v>
      </c>
      <c r="E4" s="45" t="s">
        <v>927</v>
      </c>
      <c r="F4" s="3" t="s">
        <v>130</v>
      </c>
      <c r="G4" s="45" t="s">
        <v>336</v>
      </c>
      <c r="H4" s="4" t="s">
        <v>864</v>
      </c>
      <c r="I4" s="4"/>
      <c r="J4" s="46" t="s">
        <v>337</v>
      </c>
      <c r="K4" s="3" t="s">
        <v>215</v>
      </c>
      <c r="L4" s="53"/>
      <c r="M4" s="53"/>
    </row>
    <row r="5" spans="1:13" s="41" customFormat="1" ht="21" customHeight="1" x14ac:dyDescent="0.35">
      <c r="A5" s="3" t="s">
        <v>878</v>
      </c>
      <c r="B5" s="45" t="s">
        <v>925</v>
      </c>
      <c r="C5" s="45" t="s">
        <v>926</v>
      </c>
      <c r="D5" s="2">
        <f t="shared" si="0"/>
        <v>4</v>
      </c>
      <c r="E5" s="45" t="s">
        <v>928</v>
      </c>
      <c r="F5" s="3" t="s">
        <v>131</v>
      </c>
      <c r="G5" s="45" t="s">
        <v>338</v>
      </c>
      <c r="H5" s="4" t="s">
        <v>865</v>
      </c>
      <c r="I5" s="4"/>
      <c r="J5" s="46"/>
      <c r="K5" s="3" t="s">
        <v>215</v>
      </c>
      <c r="L5" s="53"/>
      <c r="M5" s="53"/>
    </row>
    <row r="6" spans="1:13" s="41" customFormat="1" ht="21" customHeight="1" x14ac:dyDescent="0.35">
      <c r="A6" s="3" t="s">
        <v>878</v>
      </c>
      <c r="B6" s="45" t="s">
        <v>925</v>
      </c>
      <c r="C6" s="45" t="s">
        <v>926</v>
      </c>
      <c r="D6" s="2">
        <f t="shared" si="0"/>
        <v>5</v>
      </c>
      <c r="E6" s="45" t="s">
        <v>929</v>
      </c>
      <c r="F6" s="3" t="s">
        <v>132</v>
      </c>
      <c r="G6" s="45"/>
      <c r="H6" s="4" t="s">
        <v>866</v>
      </c>
      <c r="I6" s="4"/>
      <c r="J6" s="46" t="s">
        <v>339</v>
      </c>
      <c r="K6" s="3" t="s">
        <v>215</v>
      </c>
      <c r="L6" s="53"/>
      <c r="M6" s="53"/>
    </row>
    <row r="7" spans="1:13" s="41" customFormat="1" ht="21" customHeight="1" x14ac:dyDescent="0.35">
      <c r="A7" s="3" t="s">
        <v>878</v>
      </c>
      <c r="B7" s="45" t="s">
        <v>925</v>
      </c>
      <c r="C7" s="45" t="s">
        <v>926</v>
      </c>
      <c r="D7" s="2">
        <f t="shared" si="0"/>
        <v>6</v>
      </c>
      <c r="E7" s="45" t="s">
        <v>930</v>
      </c>
      <c r="F7" s="3" t="s">
        <v>62</v>
      </c>
      <c r="G7" s="45"/>
      <c r="H7" s="4" t="s">
        <v>871</v>
      </c>
      <c r="I7" s="4"/>
      <c r="J7" s="46" t="s">
        <v>340</v>
      </c>
      <c r="K7" s="3" t="s">
        <v>223</v>
      </c>
      <c r="L7" s="53"/>
      <c r="M7" s="53"/>
    </row>
    <row r="8" spans="1:13" s="41" customFormat="1" ht="21" customHeight="1" x14ac:dyDescent="0.35">
      <c r="A8" s="3" t="s">
        <v>878</v>
      </c>
      <c r="B8" s="45" t="s">
        <v>925</v>
      </c>
      <c r="C8" s="45" t="s">
        <v>926</v>
      </c>
      <c r="D8" s="2">
        <f t="shared" si="0"/>
        <v>7</v>
      </c>
      <c r="E8" s="45" t="s">
        <v>931</v>
      </c>
      <c r="F8" s="3" t="s">
        <v>42</v>
      </c>
      <c r="G8" s="45" t="s">
        <v>932</v>
      </c>
      <c r="H8" s="4" t="s">
        <v>872</v>
      </c>
      <c r="I8" s="4" t="s">
        <v>219</v>
      </c>
      <c r="J8" s="46" t="s">
        <v>222</v>
      </c>
      <c r="K8" s="3" t="s">
        <v>223</v>
      </c>
      <c r="L8" s="52"/>
      <c r="M8" s="53"/>
    </row>
    <row r="9" spans="1:13" s="41" customFormat="1" ht="21" customHeight="1" x14ac:dyDescent="0.35">
      <c r="A9" s="3" t="s">
        <v>878</v>
      </c>
      <c r="B9" s="45" t="s">
        <v>925</v>
      </c>
      <c r="C9" s="45" t="s">
        <v>926</v>
      </c>
      <c r="D9" s="2">
        <f t="shared" si="0"/>
        <v>8</v>
      </c>
      <c r="E9" s="45" t="s">
        <v>933</v>
      </c>
      <c r="F9" s="3" t="s">
        <v>133</v>
      </c>
      <c r="G9" s="45"/>
      <c r="H9" s="4" t="s">
        <v>873</v>
      </c>
      <c r="I9" s="4" t="s">
        <v>341</v>
      </c>
      <c r="J9" s="46" t="s">
        <v>342</v>
      </c>
      <c r="K9" s="3" t="s">
        <v>215</v>
      </c>
      <c r="L9" s="53"/>
      <c r="M9" s="53"/>
    </row>
    <row r="10" spans="1:13" s="41" customFormat="1" ht="21" customHeight="1" x14ac:dyDescent="0.35">
      <c r="A10" s="3" t="s">
        <v>878</v>
      </c>
      <c r="B10" s="45" t="s">
        <v>925</v>
      </c>
      <c r="C10" s="45" t="s">
        <v>926</v>
      </c>
      <c r="D10" s="2">
        <f t="shared" si="0"/>
        <v>9</v>
      </c>
      <c r="E10" s="45" t="s">
        <v>934</v>
      </c>
      <c r="F10" s="3" t="s">
        <v>134</v>
      </c>
      <c r="G10" s="45"/>
      <c r="H10" s="4" t="s">
        <v>874</v>
      </c>
      <c r="I10" s="4"/>
      <c r="J10" s="46" t="s">
        <v>343</v>
      </c>
      <c r="K10" s="3" t="s">
        <v>215</v>
      </c>
      <c r="L10" s="53"/>
      <c r="M10" s="53"/>
    </row>
    <row r="11" spans="1:13" s="41" customFormat="1" ht="21" customHeight="1" x14ac:dyDescent="0.35">
      <c r="A11" s="3" t="s">
        <v>878</v>
      </c>
      <c r="B11" s="45" t="s">
        <v>925</v>
      </c>
      <c r="C11" s="45" t="s">
        <v>926</v>
      </c>
      <c r="D11" s="2">
        <f t="shared" si="0"/>
        <v>10</v>
      </c>
      <c r="E11" s="45" t="s">
        <v>935</v>
      </c>
      <c r="F11" s="3" t="s">
        <v>135</v>
      </c>
      <c r="G11" s="45"/>
      <c r="H11" s="4" t="s">
        <v>875</v>
      </c>
      <c r="I11" s="4"/>
      <c r="J11" s="46" t="s">
        <v>344</v>
      </c>
      <c r="K11" s="3" t="s">
        <v>215</v>
      </c>
      <c r="L11" s="53"/>
      <c r="M11" s="53"/>
    </row>
    <row r="12" spans="1:13" s="41" customFormat="1" ht="21" customHeight="1" x14ac:dyDescent="0.35">
      <c r="A12" s="3" t="s">
        <v>878</v>
      </c>
      <c r="B12" s="45" t="s">
        <v>925</v>
      </c>
      <c r="C12" s="45" t="s">
        <v>926</v>
      </c>
      <c r="D12" s="2">
        <f t="shared" si="0"/>
        <v>11</v>
      </c>
      <c r="E12" s="45" t="s">
        <v>936</v>
      </c>
      <c r="F12" s="3" t="s">
        <v>136</v>
      </c>
      <c r="G12" s="45" t="s">
        <v>347</v>
      </c>
      <c r="H12" s="4" t="s">
        <v>863</v>
      </c>
      <c r="I12" s="4" t="s">
        <v>345</v>
      </c>
      <c r="J12" s="46" t="s">
        <v>346</v>
      </c>
      <c r="K12" s="3" t="s">
        <v>228</v>
      </c>
      <c r="L12" s="53"/>
      <c r="M12" s="53"/>
    </row>
    <row r="13" spans="1:13" s="41" customFormat="1" ht="21" customHeight="1" x14ac:dyDescent="0.35">
      <c r="A13" s="3" t="s">
        <v>878</v>
      </c>
      <c r="B13" s="45" t="s">
        <v>925</v>
      </c>
      <c r="C13" s="45" t="s">
        <v>926</v>
      </c>
      <c r="D13" s="2">
        <f t="shared" si="0"/>
        <v>12</v>
      </c>
      <c r="E13" s="45" t="s">
        <v>937</v>
      </c>
      <c r="F13" s="3" t="s">
        <v>137</v>
      </c>
      <c r="G13" s="45" t="s">
        <v>348</v>
      </c>
      <c r="H13" s="4" t="s">
        <v>867</v>
      </c>
      <c r="I13" s="4" t="s">
        <v>349</v>
      </c>
      <c r="J13" s="46" t="s">
        <v>350</v>
      </c>
      <c r="K13" s="3" t="s">
        <v>228</v>
      </c>
      <c r="L13" s="53"/>
      <c r="M13" s="53"/>
    </row>
    <row r="14" spans="1:13" s="41" customFormat="1" ht="21" customHeight="1" x14ac:dyDescent="0.35">
      <c r="A14" s="3" t="s">
        <v>878</v>
      </c>
      <c r="B14" s="45" t="s">
        <v>925</v>
      </c>
      <c r="C14" s="45" t="s">
        <v>926</v>
      </c>
      <c r="D14" s="2">
        <f t="shared" si="0"/>
        <v>13</v>
      </c>
      <c r="E14" s="45" t="s">
        <v>938</v>
      </c>
      <c r="F14" s="3" t="s">
        <v>138</v>
      </c>
      <c r="G14" s="45" t="s">
        <v>351</v>
      </c>
      <c r="H14" s="4" t="s">
        <v>868</v>
      </c>
      <c r="I14" s="4" t="s">
        <v>352</v>
      </c>
      <c r="J14" s="46" t="s">
        <v>353</v>
      </c>
      <c r="K14" s="3" t="s">
        <v>228</v>
      </c>
      <c r="L14" s="53"/>
      <c r="M14" s="53"/>
    </row>
    <row r="15" spans="1:13" s="41" customFormat="1" ht="21" customHeight="1" x14ac:dyDescent="0.35">
      <c r="A15" s="3" t="s">
        <v>878</v>
      </c>
      <c r="B15" s="45" t="s">
        <v>925</v>
      </c>
      <c r="C15" s="45" t="s">
        <v>926</v>
      </c>
      <c r="D15" s="2">
        <f t="shared" si="0"/>
        <v>14</v>
      </c>
      <c r="E15" s="45" t="s">
        <v>939</v>
      </c>
      <c r="F15" s="3" t="s">
        <v>139</v>
      </c>
      <c r="G15" s="45" t="s">
        <v>354</v>
      </c>
      <c r="H15" s="4" t="s">
        <v>869</v>
      </c>
      <c r="I15" s="4" t="s">
        <v>355</v>
      </c>
      <c r="J15" s="46" t="s">
        <v>356</v>
      </c>
      <c r="K15" s="3" t="s">
        <v>228</v>
      </c>
      <c r="L15" s="53"/>
      <c r="M15" s="53"/>
    </row>
    <row r="16" spans="1:13" s="41" customFormat="1" ht="21" customHeight="1" x14ac:dyDescent="0.35">
      <c r="A16" s="3" t="s">
        <v>878</v>
      </c>
      <c r="B16" s="45" t="s">
        <v>925</v>
      </c>
      <c r="C16" s="45" t="s">
        <v>926</v>
      </c>
      <c r="D16" s="2">
        <f t="shared" si="0"/>
        <v>15</v>
      </c>
      <c r="E16" s="45" t="s">
        <v>940</v>
      </c>
      <c r="F16" s="3" t="s">
        <v>140</v>
      </c>
      <c r="G16" s="45" t="s">
        <v>357</v>
      </c>
      <c r="H16" s="4" t="s">
        <v>870</v>
      </c>
      <c r="I16" s="4" t="s">
        <v>358</v>
      </c>
      <c r="J16" s="46" t="s">
        <v>359</v>
      </c>
      <c r="K16" s="3" t="s">
        <v>228</v>
      </c>
      <c r="L16" s="53"/>
      <c r="M16" s="53"/>
    </row>
    <row r="17" spans="1:13" s="41" customFormat="1" ht="21" customHeight="1" x14ac:dyDescent="0.35">
      <c r="A17" s="3" t="s">
        <v>878</v>
      </c>
      <c r="B17" s="45" t="s">
        <v>925</v>
      </c>
      <c r="C17" s="45" t="s">
        <v>926</v>
      </c>
      <c r="D17" s="2">
        <f t="shared" si="0"/>
        <v>16</v>
      </c>
      <c r="E17" s="45" t="s">
        <v>839</v>
      </c>
      <c r="F17" s="3" t="s">
        <v>15</v>
      </c>
      <c r="G17" s="4" t="s">
        <v>840</v>
      </c>
      <c r="H17" s="4" t="s">
        <v>841</v>
      </c>
      <c r="I17" s="4"/>
      <c r="J17" s="43" t="s">
        <v>842</v>
      </c>
      <c r="K17" s="3" t="s">
        <v>550</v>
      </c>
      <c r="L17" s="53"/>
      <c r="M17" s="53"/>
    </row>
    <row r="18" spans="1:13" s="41" customFormat="1" ht="21" customHeight="1" x14ac:dyDescent="0.35">
      <c r="A18" s="3" t="s">
        <v>878</v>
      </c>
      <c r="B18" s="45" t="s">
        <v>925</v>
      </c>
      <c r="C18" s="45" t="s">
        <v>926</v>
      </c>
      <c r="D18" s="2">
        <f t="shared" si="0"/>
        <v>17</v>
      </c>
      <c r="E18" s="45" t="s">
        <v>843</v>
      </c>
      <c r="F18" s="3" t="s">
        <v>16</v>
      </c>
      <c r="G18" s="4"/>
      <c r="H18" s="4" t="s">
        <v>844</v>
      </c>
      <c r="I18" s="4"/>
      <c r="J18" s="43" t="s">
        <v>845</v>
      </c>
      <c r="K18" s="3" t="s">
        <v>846</v>
      </c>
      <c r="L18" s="53"/>
      <c r="M18" s="53"/>
    </row>
    <row r="19" spans="1:13" s="41" customFormat="1" ht="21" customHeight="1" x14ac:dyDescent="0.35">
      <c r="A19" s="3" t="s">
        <v>878</v>
      </c>
      <c r="B19" s="45" t="s">
        <v>925</v>
      </c>
      <c r="C19" s="45" t="s">
        <v>926</v>
      </c>
      <c r="D19" s="2">
        <f t="shared" si="0"/>
        <v>18</v>
      </c>
      <c r="E19" s="45" t="s">
        <v>847</v>
      </c>
      <c r="F19" s="3" t="s">
        <v>17</v>
      </c>
      <c r="G19" s="4"/>
      <c r="H19" s="4" t="s">
        <v>35</v>
      </c>
      <c r="I19" s="4" t="s">
        <v>848</v>
      </c>
      <c r="J19" s="43" t="s">
        <v>849</v>
      </c>
      <c r="K19" s="3" t="s">
        <v>838</v>
      </c>
      <c r="L19" s="53"/>
      <c r="M19" s="53"/>
    </row>
    <row r="20" spans="1:13" s="41" customFormat="1" ht="21" customHeight="1" x14ac:dyDescent="0.35">
      <c r="A20" s="3" t="s">
        <v>878</v>
      </c>
      <c r="B20" s="45" t="s">
        <v>925</v>
      </c>
      <c r="C20" s="45" t="s">
        <v>926</v>
      </c>
      <c r="D20" s="2">
        <f t="shared" si="0"/>
        <v>19</v>
      </c>
      <c r="E20" s="45" t="s">
        <v>851</v>
      </c>
      <c r="F20" s="3" t="s">
        <v>18</v>
      </c>
      <c r="G20" s="4"/>
      <c r="H20" s="4" t="s">
        <v>36</v>
      </c>
      <c r="I20" s="4"/>
      <c r="J20" s="43" t="s">
        <v>850</v>
      </c>
      <c r="K20" s="3" t="s">
        <v>846</v>
      </c>
      <c r="L20" s="53"/>
      <c r="M20" s="53"/>
    </row>
    <row r="21" spans="1:13" s="41" customFormat="1" ht="21" customHeight="1" x14ac:dyDescent="0.35">
      <c r="A21" s="3" t="s">
        <v>878</v>
      </c>
      <c r="B21" s="45" t="s">
        <v>925</v>
      </c>
      <c r="C21" s="45" t="s">
        <v>926</v>
      </c>
      <c r="D21" s="2">
        <f t="shared" si="0"/>
        <v>20</v>
      </c>
      <c r="E21" s="45" t="s">
        <v>860</v>
      </c>
      <c r="F21" s="3" t="s">
        <v>861</v>
      </c>
      <c r="G21" s="4" t="s">
        <v>852</v>
      </c>
      <c r="H21" s="4" t="s">
        <v>37</v>
      </c>
      <c r="I21" s="4"/>
      <c r="J21" s="43"/>
      <c r="K21" s="3" t="s">
        <v>550</v>
      </c>
      <c r="L21" s="53"/>
      <c r="M21" s="53"/>
    </row>
    <row r="22" spans="1:13" s="41" customFormat="1" ht="21" customHeight="1" x14ac:dyDescent="0.35">
      <c r="A22" s="3" t="s">
        <v>878</v>
      </c>
      <c r="B22" s="45" t="s">
        <v>925</v>
      </c>
      <c r="C22" s="45" t="s">
        <v>926</v>
      </c>
      <c r="D22" s="2">
        <f t="shared" si="0"/>
        <v>21</v>
      </c>
      <c r="E22" s="45" t="s">
        <v>853</v>
      </c>
      <c r="F22" s="3" t="s">
        <v>19</v>
      </c>
      <c r="G22" s="4" t="s">
        <v>854</v>
      </c>
      <c r="H22" s="4" t="s">
        <v>38</v>
      </c>
      <c r="I22" s="4"/>
      <c r="J22" s="43" t="s">
        <v>855</v>
      </c>
      <c r="K22" s="3" t="s">
        <v>856</v>
      </c>
      <c r="L22" s="53"/>
      <c r="M22" s="53"/>
    </row>
    <row r="23" spans="1:13" s="41" customFormat="1" ht="21" customHeight="1" x14ac:dyDescent="0.35">
      <c r="A23" s="3" t="s">
        <v>878</v>
      </c>
      <c r="B23" s="45" t="s">
        <v>925</v>
      </c>
      <c r="C23" s="45" t="s">
        <v>926</v>
      </c>
      <c r="D23" s="2">
        <f t="shared" si="0"/>
        <v>22</v>
      </c>
      <c r="E23" s="45" t="s">
        <v>857</v>
      </c>
      <c r="F23" s="3" t="s">
        <v>20</v>
      </c>
      <c r="G23" s="4" t="s">
        <v>858</v>
      </c>
      <c r="H23" s="4" t="s">
        <v>39</v>
      </c>
      <c r="I23" s="4"/>
      <c r="J23" s="43" t="s">
        <v>859</v>
      </c>
      <c r="K23" s="3" t="s">
        <v>838</v>
      </c>
      <c r="L23" s="53"/>
      <c r="M23" s="53"/>
    </row>
    <row r="24" spans="1:13" s="41" customFormat="1" ht="21" customHeight="1" x14ac:dyDescent="0.35">
      <c r="A24" s="3" t="s">
        <v>878</v>
      </c>
      <c r="B24" s="45" t="s">
        <v>925</v>
      </c>
      <c r="C24" s="45" t="s">
        <v>926</v>
      </c>
      <c r="D24" s="2">
        <f t="shared" si="0"/>
        <v>23</v>
      </c>
      <c r="E24" s="45" t="s">
        <v>941</v>
      </c>
      <c r="F24" s="3" t="s">
        <v>141</v>
      </c>
      <c r="G24" s="45" t="s">
        <v>877</v>
      </c>
      <c r="H24" s="4" t="s">
        <v>876</v>
      </c>
      <c r="I24" s="4"/>
      <c r="J24" s="46" t="s">
        <v>395</v>
      </c>
      <c r="K24" s="3" t="s">
        <v>396</v>
      </c>
      <c r="L24" s="53"/>
      <c r="M24" s="53"/>
    </row>
    <row r="25" spans="1:13" s="41" customFormat="1" ht="21" customHeight="1" x14ac:dyDescent="0.35">
      <c r="A25" s="3" t="s">
        <v>879</v>
      </c>
      <c r="B25" s="45" t="s">
        <v>880</v>
      </c>
      <c r="C25" s="45" t="s">
        <v>881</v>
      </c>
      <c r="D25" s="2">
        <f t="shared" si="0"/>
        <v>24</v>
      </c>
      <c r="E25" s="45" t="s">
        <v>884</v>
      </c>
      <c r="F25" s="3" t="s">
        <v>142</v>
      </c>
      <c r="G25" s="45" t="s">
        <v>885</v>
      </c>
      <c r="H25" s="4" t="s">
        <v>886</v>
      </c>
      <c r="I25" s="4"/>
      <c r="J25" s="46" t="s">
        <v>395</v>
      </c>
      <c r="K25" s="3" t="s">
        <v>396</v>
      </c>
      <c r="L25" s="53"/>
      <c r="M25" s="53"/>
    </row>
    <row r="26" spans="1:13" s="41" customFormat="1" ht="21" customHeight="1" x14ac:dyDescent="0.35">
      <c r="A26" s="3" t="s">
        <v>879</v>
      </c>
      <c r="B26" s="45" t="s">
        <v>880</v>
      </c>
      <c r="C26" s="45" t="s">
        <v>881</v>
      </c>
      <c r="D26" s="2">
        <f t="shared" si="0"/>
        <v>25</v>
      </c>
      <c r="E26" s="45" t="s">
        <v>887</v>
      </c>
      <c r="F26" s="3" t="s">
        <v>143</v>
      </c>
      <c r="G26" s="45" t="s">
        <v>888</v>
      </c>
      <c r="H26" s="4" t="s">
        <v>889</v>
      </c>
      <c r="I26" s="4"/>
      <c r="J26" s="46" t="s">
        <v>395</v>
      </c>
      <c r="K26" s="3" t="s">
        <v>396</v>
      </c>
      <c r="L26" s="53"/>
      <c r="M26" s="53"/>
    </row>
    <row r="27" spans="1:13" s="41" customFormat="1" ht="21" customHeight="1" x14ac:dyDescent="0.35">
      <c r="A27" s="3" t="s">
        <v>879</v>
      </c>
      <c r="B27" s="45" t="s">
        <v>880</v>
      </c>
      <c r="C27" s="45" t="s">
        <v>881</v>
      </c>
      <c r="D27" s="2">
        <f t="shared" si="0"/>
        <v>26</v>
      </c>
      <c r="E27" s="45" t="s">
        <v>890</v>
      </c>
      <c r="F27" s="3" t="s">
        <v>144</v>
      </c>
      <c r="G27" s="45" t="s">
        <v>891</v>
      </c>
      <c r="H27" s="4">
        <v>0</v>
      </c>
      <c r="I27" s="4"/>
      <c r="J27" s="46" t="s">
        <v>395</v>
      </c>
      <c r="K27" s="3" t="s">
        <v>396</v>
      </c>
      <c r="L27" s="53"/>
      <c r="M27" s="53"/>
    </row>
    <row r="28" spans="1:13" s="41" customFormat="1" ht="21" customHeight="1" x14ac:dyDescent="0.35">
      <c r="A28" s="3" t="s">
        <v>879</v>
      </c>
      <c r="B28" s="45" t="s">
        <v>880</v>
      </c>
      <c r="C28" s="45" t="s">
        <v>881</v>
      </c>
      <c r="D28" s="2">
        <f t="shared" si="0"/>
        <v>27</v>
      </c>
      <c r="E28" s="45" t="s">
        <v>892</v>
      </c>
      <c r="F28" s="3" t="s">
        <v>145</v>
      </c>
      <c r="G28" s="45" t="s">
        <v>893</v>
      </c>
      <c r="H28" s="4" t="s">
        <v>894</v>
      </c>
      <c r="I28" s="4"/>
      <c r="J28" s="46" t="s">
        <v>395</v>
      </c>
      <c r="K28" s="3" t="s">
        <v>396</v>
      </c>
      <c r="L28" s="53"/>
      <c r="M28" s="53"/>
    </row>
    <row r="29" spans="1:13" s="41" customFormat="1" ht="21" customHeight="1" x14ac:dyDescent="0.35">
      <c r="A29" s="3" t="s">
        <v>879</v>
      </c>
      <c r="B29" s="45" t="s">
        <v>880</v>
      </c>
      <c r="C29" s="45" t="s">
        <v>881</v>
      </c>
      <c r="D29" s="2">
        <f t="shared" si="0"/>
        <v>28</v>
      </c>
      <c r="E29" s="45" t="s">
        <v>895</v>
      </c>
      <c r="F29" s="3" t="s">
        <v>146</v>
      </c>
      <c r="G29" s="45" t="s">
        <v>896</v>
      </c>
      <c r="H29" s="4">
        <v>0</v>
      </c>
      <c r="I29" s="4"/>
      <c r="J29" s="46" t="s">
        <v>395</v>
      </c>
      <c r="K29" s="3" t="s">
        <v>396</v>
      </c>
      <c r="L29" s="53"/>
      <c r="M29" s="53"/>
    </row>
    <row r="30" spans="1:13" s="41" customFormat="1" ht="21" customHeight="1" x14ac:dyDescent="0.35">
      <c r="A30" s="3" t="s">
        <v>879</v>
      </c>
      <c r="B30" s="45" t="s">
        <v>897</v>
      </c>
      <c r="C30" s="45" t="s">
        <v>898</v>
      </c>
      <c r="D30" s="2">
        <f t="shared" si="0"/>
        <v>1</v>
      </c>
      <c r="E30" s="45" t="s">
        <v>466</v>
      </c>
      <c r="F30" s="3" t="s">
        <v>34</v>
      </c>
      <c r="G30" s="45" t="s">
        <v>218</v>
      </c>
      <c r="H30" s="4" t="s">
        <v>219</v>
      </c>
      <c r="I30" s="4" t="s">
        <v>220</v>
      </c>
      <c r="J30" s="46"/>
      <c r="K30" s="3" t="s">
        <v>221</v>
      </c>
      <c r="L30" s="53"/>
      <c r="M30" s="53"/>
    </row>
    <row r="31" spans="1:13" s="41" customFormat="1" ht="21" customHeight="1" x14ac:dyDescent="0.35">
      <c r="A31" s="3" t="s">
        <v>879</v>
      </c>
      <c r="B31" s="45" t="s">
        <v>897</v>
      </c>
      <c r="C31" s="45" t="s">
        <v>898</v>
      </c>
      <c r="D31" s="2">
        <f t="shared" si="0"/>
        <v>2</v>
      </c>
      <c r="E31" s="45" t="s">
        <v>554</v>
      </c>
      <c r="F31" s="3" t="s">
        <v>14</v>
      </c>
      <c r="G31" s="45" t="s">
        <v>555</v>
      </c>
      <c r="H31" s="4" t="s">
        <v>899</v>
      </c>
      <c r="I31" s="4" t="s">
        <v>557</v>
      </c>
      <c r="J31" s="46"/>
      <c r="K31" s="3" t="s">
        <v>453</v>
      </c>
      <c r="L31" s="53"/>
      <c r="M31" s="53"/>
    </row>
    <row r="32" spans="1:13" s="41" customFormat="1" ht="21" customHeight="1" x14ac:dyDescent="0.35">
      <c r="A32" s="3" t="s">
        <v>879</v>
      </c>
      <c r="B32" s="45" t="s">
        <v>897</v>
      </c>
      <c r="C32" s="45" t="s">
        <v>898</v>
      </c>
      <c r="D32" s="2">
        <f t="shared" si="0"/>
        <v>3</v>
      </c>
      <c r="E32" s="45" t="s">
        <v>882</v>
      </c>
      <c r="F32" s="3" t="s">
        <v>132</v>
      </c>
      <c r="G32" s="45"/>
      <c r="H32" s="4" t="s">
        <v>900</v>
      </c>
      <c r="I32" s="4"/>
      <c r="J32" s="46"/>
      <c r="K32" s="3" t="s">
        <v>453</v>
      </c>
      <c r="L32" s="53"/>
      <c r="M32" s="53"/>
    </row>
    <row r="33" spans="1:13" s="41" customFormat="1" ht="21" customHeight="1" x14ac:dyDescent="0.35">
      <c r="A33" s="3" t="s">
        <v>879</v>
      </c>
      <c r="B33" s="45" t="s">
        <v>897</v>
      </c>
      <c r="C33" s="45" t="s">
        <v>898</v>
      </c>
      <c r="D33" s="2">
        <f t="shared" si="0"/>
        <v>4</v>
      </c>
      <c r="E33" s="45" t="s">
        <v>901</v>
      </c>
      <c r="F33" s="3" t="s">
        <v>147</v>
      </c>
      <c r="G33" s="45"/>
      <c r="H33" s="4" t="s">
        <v>902</v>
      </c>
      <c r="I33" s="4"/>
      <c r="J33" s="46"/>
      <c r="K33" s="3" t="s">
        <v>659</v>
      </c>
      <c r="L33" s="53"/>
      <c r="M33" s="53"/>
    </row>
    <row r="34" spans="1:13" s="41" customFormat="1" ht="21" customHeight="1" x14ac:dyDescent="0.35">
      <c r="A34" s="3" t="s">
        <v>879</v>
      </c>
      <c r="B34" s="45" t="s">
        <v>897</v>
      </c>
      <c r="C34" s="45" t="s">
        <v>898</v>
      </c>
      <c r="D34" s="2">
        <f t="shared" si="0"/>
        <v>5</v>
      </c>
      <c r="E34" s="45" t="s">
        <v>903</v>
      </c>
      <c r="F34" s="3" t="s">
        <v>148</v>
      </c>
      <c r="G34" s="45"/>
      <c r="H34" s="4" t="s">
        <v>904</v>
      </c>
      <c r="I34" s="4"/>
      <c r="J34" s="46"/>
      <c r="K34" s="3" t="s">
        <v>655</v>
      </c>
      <c r="L34" s="53"/>
      <c r="M34" s="53"/>
    </row>
    <row r="35" spans="1:13" s="41" customFormat="1" ht="21" customHeight="1" x14ac:dyDescent="0.35">
      <c r="A35" s="3" t="s">
        <v>879</v>
      </c>
      <c r="B35" s="45" t="s">
        <v>897</v>
      </c>
      <c r="C35" s="45" t="s">
        <v>898</v>
      </c>
      <c r="D35" s="2">
        <f t="shared" si="0"/>
        <v>6</v>
      </c>
      <c r="E35" s="45" t="s">
        <v>905</v>
      </c>
      <c r="F35" s="3" t="s">
        <v>149</v>
      </c>
      <c r="G35" s="45"/>
      <c r="H35" s="4" t="s">
        <v>906</v>
      </c>
      <c r="I35" s="4"/>
      <c r="J35" s="46"/>
      <c r="K35" s="3" t="s">
        <v>655</v>
      </c>
      <c r="L35" s="53"/>
      <c r="M35" s="53"/>
    </row>
    <row r="36" spans="1:13" s="41" customFormat="1" ht="21" customHeight="1" x14ac:dyDescent="0.35">
      <c r="A36" s="3" t="s">
        <v>879</v>
      </c>
      <c r="B36" s="45" t="s">
        <v>897</v>
      </c>
      <c r="C36" s="45" t="s">
        <v>898</v>
      </c>
      <c r="D36" s="2">
        <f t="shared" si="0"/>
        <v>7</v>
      </c>
      <c r="E36" s="45" t="s">
        <v>907</v>
      </c>
      <c r="F36" s="3" t="s">
        <v>150</v>
      </c>
      <c r="G36" s="45"/>
      <c r="H36" s="4" t="s">
        <v>908</v>
      </c>
      <c r="I36" s="4" t="s">
        <v>220</v>
      </c>
      <c r="J36" s="46"/>
      <c r="K36" s="3" t="s">
        <v>221</v>
      </c>
      <c r="L36" s="53"/>
      <c r="M36" s="53"/>
    </row>
    <row r="37" spans="1:13" s="41" customFormat="1" ht="21" customHeight="1" x14ac:dyDescent="0.35">
      <c r="A37" s="3" t="s">
        <v>879</v>
      </c>
      <c r="B37" s="45" t="s">
        <v>897</v>
      </c>
      <c r="C37" s="45" t="s">
        <v>898</v>
      </c>
      <c r="D37" s="2">
        <f t="shared" si="0"/>
        <v>8</v>
      </c>
      <c r="E37" s="45" t="s">
        <v>909</v>
      </c>
      <c r="F37" s="3" t="s">
        <v>151</v>
      </c>
      <c r="G37" s="45"/>
      <c r="H37" s="4" t="s">
        <v>910</v>
      </c>
      <c r="I37" s="4" t="s">
        <v>220</v>
      </c>
      <c r="J37" s="46"/>
      <c r="K37" s="3" t="s">
        <v>221</v>
      </c>
      <c r="L37" s="53"/>
      <c r="M37" s="53"/>
    </row>
    <row r="38" spans="1:13" s="41" customFormat="1" ht="21" customHeight="1" x14ac:dyDescent="0.35">
      <c r="A38" s="3" t="s">
        <v>879</v>
      </c>
      <c r="B38" s="45" t="s">
        <v>897</v>
      </c>
      <c r="C38" s="45" t="s">
        <v>898</v>
      </c>
      <c r="D38" s="2">
        <f t="shared" si="0"/>
        <v>9</v>
      </c>
      <c r="E38" s="45" t="s">
        <v>559</v>
      </c>
      <c r="F38" s="3" t="s">
        <v>15</v>
      </c>
      <c r="G38" s="4" t="s">
        <v>560</v>
      </c>
      <c r="H38" s="4" t="s">
        <v>561</v>
      </c>
      <c r="I38" s="4"/>
      <c r="J38" s="46" t="s">
        <v>562</v>
      </c>
      <c r="K38" s="3" t="s">
        <v>563</v>
      </c>
      <c r="L38" s="53"/>
      <c r="M38" s="53"/>
    </row>
    <row r="39" spans="1:13" s="41" customFormat="1" ht="21" customHeight="1" x14ac:dyDescent="0.35">
      <c r="A39" s="3" t="s">
        <v>883</v>
      </c>
      <c r="B39" s="45" t="s">
        <v>911</v>
      </c>
      <c r="C39" s="45" t="s">
        <v>912</v>
      </c>
      <c r="D39" s="2">
        <f t="shared" si="0"/>
        <v>10</v>
      </c>
      <c r="E39" s="45" t="s">
        <v>567</v>
      </c>
      <c r="F39" s="3" t="s">
        <v>16</v>
      </c>
      <c r="G39" s="4"/>
      <c r="H39" s="4" t="s">
        <v>568</v>
      </c>
      <c r="I39" s="4"/>
      <c r="J39" s="46" t="s">
        <v>569</v>
      </c>
      <c r="K39" s="3" t="s">
        <v>570</v>
      </c>
      <c r="L39" s="53"/>
      <c r="M39" s="53"/>
    </row>
    <row r="40" spans="1:13" s="41" customFormat="1" ht="21" customHeight="1" x14ac:dyDescent="0.35">
      <c r="A40" s="3" t="s">
        <v>883</v>
      </c>
      <c r="B40" s="45" t="s">
        <v>911</v>
      </c>
      <c r="C40" s="45" t="s">
        <v>912</v>
      </c>
      <c r="D40" s="2">
        <f t="shared" si="0"/>
        <v>11</v>
      </c>
      <c r="E40" s="45" t="s">
        <v>571</v>
      </c>
      <c r="F40" s="3" t="s">
        <v>17</v>
      </c>
      <c r="G40" s="4"/>
      <c r="H40" s="4" t="s">
        <v>35</v>
      </c>
      <c r="I40" s="4" t="s">
        <v>572</v>
      </c>
      <c r="J40" s="46" t="s">
        <v>573</v>
      </c>
      <c r="K40" s="3" t="s">
        <v>574</v>
      </c>
      <c r="L40" s="53"/>
      <c r="M40" s="53"/>
    </row>
    <row r="41" spans="1:13" s="41" customFormat="1" ht="21" customHeight="1" x14ac:dyDescent="0.35">
      <c r="A41" s="3" t="s">
        <v>883</v>
      </c>
      <c r="B41" s="45" t="s">
        <v>911</v>
      </c>
      <c r="C41" s="45" t="s">
        <v>912</v>
      </c>
      <c r="D41" s="2">
        <f t="shared" si="0"/>
        <v>12</v>
      </c>
      <c r="E41" s="45" t="s">
        <v>860</v>
      </c>
      <c r="F41" s="3" t="s">
        <v>861</v>
      </c>
      <c r="G41" s="4"/>
      <c r="H41" s="4" t="s">
        <v>36</v>
      </c>
      <c r="I41" s="4"/>
      <c r="J41" s="46" t="s">
        <v>575</v>
      </c>
      <c r="K41" s="3" t="s">
        <v>570</v>
      </c>
      <c r="L41" s="53"/>
      <c r="M41" s="53"/>
    </row>
    <row r="42" spans="1:13" s="41" customFormat="1" ht="21" customHeight="1" x14ac:dyDescent="0.35">
      <c r="A42" s="3" t="s">
        <v>883</v>
      </c>
      <c r="B42" s="45" t="s">
        <v>911</v>
      </c>
      <c r="C42" s="45" t="s">
        <v>912</v>
      </c>
      <c r="D42" s="2">
        <f t="shared" si="0"/>
        <v>13</v>
      </c>
      <c r="E42" s="45" t="s">
        <v>576</v>
      </c>
      <c r="F42" s="3" t="s">
        <v>18</v>
      </c>
      <c r="G42" s="4" t="s">
        <v>577</v>
      </c>
      <c r="H42" s="4" t="s">
        <v>37</v>
      </c>
      <c r="I42" s="4"/>
      <c r="J42" s="46"/>
      <c r="K42" s="3" t="s">
        <v>563</v>
      </c>
      <c r="L42" s="53"/>
      <c r="M42" s="53"/>
    </row>
    <row r="43" spans="1:13" s="41" customFormat="1" ht="21" customHeight="1" x14ac:dyDescent="0.35">
      <c r="A43" s="3" t="s">
        <v>883</v>
      </c>
      <c r="B43" s="45" t="s">
        <v>911</v>
      </c>
      <c r="C43" s="45" t="s">
        <v>912</v>
      </c>
      <c r="D43" s="2">
        <f t="shared" si="0"/>
        <v>14</v>
      </c>
      <c r="E43" s="45" t="s">
        <v>578</v>
      </c>
      <c r="F43" s="3" t="s">
        <v>19</v>
      </c>
      <c r="G43" s="4" t="s">
        <v>579</v>
      </c>
      <c r="H43" s="4" t="s">
        <v>38</v>
      </c>
      <c r="I43" s="4"/>
      <c r="J43" s="46" t="s">
        <v>580</v>
      </c>
      <c r="K43" s="3" t="s">
        <v>581</v>
      </c>
      <c r="L43" s="53"/>
      <c r="M43" s="53"/>
    </row>
    <row r="44" spans="1:13" s="41" customFormat="1" ht="21" customHeight="1" x14ac:dyDescent="0.35">
      <c r="A44" s="3" t="s">
        <v>883</v>
      </c>
      <c r="B44" s="45" t="s">
        <v>911</v>
      </c>
      <c r="C44" s="45" t="s">
        <v>912</v>
      </c>
      <c r="D44" s="2">
        <f t="shared" si="0"/>
        <v>15</v>
      </c>
      <c r="E44" s="45" t="s">
        <v>582</v>
      </c>
      <c r="F44" s="3" t="s">
        <v>20</v>
      </c>
      <c r="G44" s="4" t="s">
        <v>583</v>
      </c>
      <c r="H44" s="4" t="s">
        <v>39</v>
      </c>
      <c r="I44" s="4"/>
      <c r="J44" s="46" t="s">
        <v>584</v>
      </c>
      <c r="K44" s="3" t="s">
        <v>574</v>
      </c>
      <c r="L44" s="53"/>
      <c r="M44" s="53"/>
    </row>
    <row r="45" spans="1:13" s="41" customFormat="1" ht="21" customHeight="1" x14ac:dyDescent="0.35">
      <c r="A45" s="3" t="s">
        <v>883</v>
      </c>
      <c r="B45" s="45" t="s">
        <v>911</v>
      </c>
      <c r="C45" s="45" t="s">
        <v>912</v>
      </c>
      <c r="D45" s="2">
        <f t="shared" si="0"/>
        <v>16</v>
      </c>
      <c r="E45" s="45" t="s">
        <v>913</v>
      </c>
      <c r="F45" s="3" t="s">
        <v>152</v>
      </c>
      <c r="G45" s="45"/>
      <c r="H45" s="4" t="s">
        <v>914</v>
      </c>
      <c r="I45" s="4"/>
      <c r="J45" s="46"/>
      <c r="K45" s="3" t="s">
        <v>574</v>
      </c>
      <c r="L45" s="53"/>
      <c r="M45" s="53"/>
    </row>
    <row r="46" spans="1:13" s="41" customFormat="1" ht="21" customHeight="1" x14ac:dyDescent="0.35">
      <c r="A46" s="3" t="s">
        <v>883</v>
      </c>
      <c r="B46" s="45" t="s">
        <v>911</v>
      </c>
      <c r="C46" s="45" t="s">
        <v>912</v>
      </c>
      <c r="D46" s="2">
        <f t="shared" si="0"/>
        <v>17</v>
      </c>
      <c r="E46" s="45" t="s">
        <v>915</v>
      </c>
      <c r="F46" s="3" t="s">
        <v>153</v>
      </c>
      <c r="G46" s="45"/>
      <c r="H46" s="4" t="s">
        <v>916</v>
      </c>
      <c r="I46" s="4"/>
      <c r="J46" s="46" t="s">
        <v>395</v>
      </c>
      <c r="K46" s="3" t="s">
        <v>396</v>
      </c>
      <c r="L46" s="53"/>
      <c r="M46" s="53"/>
    </row>
    <row r="47" spans="1:13" s="41" customFormat="1" ht="21" customHeight="1" x14ac:dyDescent="0.35">
      <c r="A47" s="3" t="s">
        <v>879</v>
      </c>
      <c r="B47" s="45" t="s">
        <v>897</v>
      </c>
      <c r="C47" s="45" t="s">
        <v>898</v>
      </c>
      <c r="D47" s="2">
        <f t="shared" si="0"/>
        <v>18</v>
      </c>
      <c r="E47" s="45" t="s">
        <v>917</v>
      </c>
      <c r="F47" s="3" t="s">
        <v>154</v>
      </c>
      <c r="G47" s="45"/>
      <c r="H47" s="4" t="s">
        <v>918</v>
      </c>
      <c r="I47" s="4"/>
      <c r="J47" s="46" t="s">
        <v>395</v>
      </c>
      <c r="K47" s="3" t="s">
        <v>396</v>
      </c>
      <c r="L47" s="53"/>
      <c r="M47" s="53"/>
    </row>
    <row r="48" spans="1:13" s="41" customFormat="1" ht="21" customHeight="1" x14ac:dyDescent="0.35">
      <c r="A48" s="3" t="s">
        <v>879</v>
      </c>
      <c r="B48" s="45" t="s">
        <v>897</v>
      </c>
      <c r="C48" s="45" t="s">
        <v>898</v>
      </c>
      <c r="D48" s="2">
        <f t="shared" si="0"/>
        <v>19</v>
      </c>
      <c r="E48" s="45" t="s">
        <v>919</v>
      </c>
      <c r="F48" s="3" t="s">
        <v>155</v>
      </c>
      <c r="G48" s="45"/>
      <c r="H48" s="4" t="s">
        <v>942</v>
      </c>
      <c r="I48" s="4"/>
      <c r="J48" s="46" t="s">
        <v>395</v>
      </c>
      <c r="K48" s="3" t="s">
        <v>396</v>
      </c>
      <c r="L48" s="53"/>
      <c r="M48" s="53"/>
    </row>
    <row r="49" spans="1:13" s="41" customFormat="1" ht="21" customHeight="1" x14ac:dyDescent="0.35">
      <c r="A49" s="3" t="s">
        <v>879</v>
      </c>
      <c r="B49" s="45" t="s">
        <v>897</v>
      </c>
      <c r="C49" s="45" t="s">
        <v>898</v>
      </c>
      <c r="D49" s="2">
        <f t="shared" si="0"/>
        <v>20</v>
      </c>
      <c r="E49" s="45" t="s">
        <v>920</v>
      </c>
      <c r="F49" s="3" t="s">
        <v>156</v>
      </c>
      <c r="G49" s="45"/>
      <c r="H49" s="4" t="s">
        <v>921</v>
      </c>
      <c r="I49" s="4"/>
      <c r="J49" s="46" t="s">
        <v>395</v>
      </c>
      <c r="K49" s="3" t="s">
        <v>396</v>
      </c>
      <c r="L49" s="53"/>
      <c r="M49" s="53"/>
    </row>
    <row r="50" spans="1:13" s="41" customFormat="1" ht="21" customHeight="1" x14ac:dyDescent="0.35">
      <c r="A50" s="3" t="s">
        <v>879</v>
      </c>
      <c r="B50" s="45" t="s">
        <v>897</v>
      </c>
      <c r="C50" s="45" t="s">
        <v>898</v>
      </c>
      <c r="D50" s="2">
        <f t="shared" si="0"/>
        <v>21</v>
      </c>
      <c r="E50" s="45" t="s">
        <v>892</v>
      </c>
      <c r="F50" s="3" t="s">
        <v>145</v>
      </c>
      <c r="G50" s="45"/>
      <c r="H50" s="4" t="s">
        <v>922</v>
      </c>
      <c r="I50" s="4"/>
      <c r="J50" s="46" t="s">
        <v>395</v>
      </c>
      <c r="K50" s="3" t="s">
        <v>396</v>
      </c>
      <c r="L50" s="53"/>
      <c r="M50" s="53"/>
    </row>
    <row r="51" spans="1:13" s="41" customFormat="1" ht="21" customHeight="1" x14ac:dyDescent="0.35">
      <c r="A51" s="3" t="s">
        <v>879</v>
      </c>
      <c r="B51" s="45" t="s">
        <v>897</v>
      </c>
      <c r="C51" s="45" t="s">
        <v>898</v>
      </c>
      <c r="D51" s="2">
        <f t="shared" si="0"/>
        <v>22</v>
      </c>
      <c r="E51" s="45" t="s">
        <v>923</v>
      </c>
      <c r="F51" s="3" t="s">
        <v>157</v>
      </c>
      <c r="G51" s="45"/>
      <c r="H51" s="4" t="s">
        <v>924</v>
      </c>
      <c r="I51" s="4"/>
      <c r="J51" s="46" t="s">
        <v>395</v>
      </c>
      <c r="K51" s="3" t="s">
        <v>396</v>
      </c>
      <c r="L51" s="53"/>
      <c r="M51" s="53"/>
    </row>
  </sheetData>
  <autoFilter ref="A1:M51"/>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文档规范说明</vt:lpstr>
      <vt:lpstr>汇总层-主题域说明</vt:lpstr>
      <vt:lpstr>汇总层表说明</vt:lpstr>
      <vt:lpstr>01设备</vt:lpstr>
      <vt:lpstr>02帐号</vt:lpstr>
      <vt:lpstr>03业务-公共</vt:lpstr>
      <vt:lpstr>04业务-联盟</vt:lpstr>
      <vt:lpstr>05业务-应用</vt:lpstr>
      <vt:lpstr>06业务-营销</vt:lpstr>
      <vt:lpstr>07业务-支付</vt:lpstr>
      <vt:lpstr>08业务-其他</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2017-05-31T13:19:07Z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2015_ms_pID_725343">
    <vt:lpwstr>(2)NJGuOn861wt+HaJO62V/IeGwvGMXX0n5BGr8hjerYD+w7G96y/zkYCHVHEKaGqtXW4D2/aN/
Qp2pUKO3Vhm/ecP4KLI04G3BQdmmjVqPXd7UuydTG32nWcLKyadyjnf9CSVL+M+9m2Va0v7U
AmlI/O4BtHr268duStt75s65CkUp9RWdb+8GUo6qh07XrUkwHrQx+6m5VKvJL3pOY+WqHzCj
gN9lAr5jekE4q2MDF8</vt:lpwstr>
  </property>
  <property fmtid="{D5CDD505-2E9C-101B-9397-08002B2CF9AE}" pid="3" name="_2015_ms_pID_7253431">
    <vt:lpwstr>YBldzjM8+XHdgjxe6IMtCvstjYOzKs2xfKzupg5MNlwnsYestPRy45
l7MRtyPs+Cq7Or1w1kMw3ey55U2hvBiHilyAHaPF6UPqUtzRMi80AtDDQbwNz70Hspr64Lyz
RMJd9ZWmneSXW1M3oL01/HJgd/Dub0xkQpRDBLJGjcMADUoHI6I+Rk0cpgXOfLFk7Sg=</vt:lpwstr>
  </property>
  <property fmtid="{D5CDD505-2E9C-101B-9397-08002B2CF9AE}" pid="4" name="_readonly">
    <vt:lpwstr/>
  </property>
  <property fmtid="{D5CDD505-2E9C-101B-9397-08002B2CF9AE}" pid="5" name="_change">
    <vt:lpwstr/>
  </property>
  <property fmtid="{D5CDD505-2E9C-101B-9397-08002B2CF9AE}" pid="6" name="_full-control">
    <vt:lpwstr/>
  </property>
  <property fmtid="{D5CDD505-2E9C-101B-9397-08002B2CF9AE}" pid="7" name="sflag">
    <vt:lpwstr>1489627598</vt:lpwstr>
  </property>
</Properties>
</file>